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Renato\Documents\Materials\Dispense e Tesi\Corsi interni\Dispense lezioni\Dispense Applied Topics\2019-2020\"/>
    </mc:Choice>
  </mc:AlternateContent>
  <bookViews>
    <workbookView xWindow="0" yWindow="0" windowWidth="28800" windowHeight="12435" activeTab="2"/>
  </bookViews>
  <sheets>
    <sheet name="Foglio1" sheetId="4" r:id="rId1"/>
    <sheet name="Foglio2" sheetId="5" r:id="rId2"/>
    <sheet name="Sales" sheetId="1" r:id="rId3"/>
    <sheet name="Direct Costs" sheetId="3" r:id="rId4"/>
    <sheet name="Currency" sheetId="2" r:id="rId5"/>
  </sheets>
  <calcPr calcId="152511"/>
  <pivotCaches>
    <pivotCache cacheId="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T4" i="1" s="1"/>
  <c r="U4" i="1" s="1"/>
  <c r="S5" i="1"/>
  <c r="T5" i="1" s="1"/>
  <c r="U5" i="1" s="1"/>
  <c r="S6" i="1"/>
  <c r="T6" i="1" s="1"/>
  <c r="U6" i="1" s="1"/>
  <c r="S7" i="1"/>
  <c r="T7" i="1" s="1"/>
  <c r="U7" i="1" s="1"/>
  <c r="S8" i="1"/>
  <c r="T8" i="1" s="1"/>
  <c r="U8" i="1" s="1"/>
  <c r="S9" i="1"/>
  <c r="T9" i="1" s="1"/>
  <c r="U9" i="1" s="1"/>
  <c r="S10" i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T17" i="1" s="1"/>
  <c r="U17" i="1" s="1"/>
  <c r="S18" i="1"/>
  <c r="T18" i="1" s="1"/>
  <c r="U18" i="1" s="1"/>
  <c r="S19" i="1"/>
  <c r="T19" i="1" s="1"/>
  <c r="U19" i="1" s="1"/>
  <c r="S20" i="1"/>
  <c r="T20" i="1" s="1"/>
  <c r="U20" i="1" s="1"/>
  <c r="S21" i="1"/>
  <c r="T21" i="1" s="1"/>
  <c r="U21" i="1" s="1"/>
  <c r="S22" i="1"/>
  <c r="T22" i="1" s="1"/>
  <c r="U22" i="1" s="1"/>
  <c r="P669" i="1"/>
  <c r="P789" i="1"/>
  <c r="O8" i="1"/>
  <c r="P8" i="1" s="1"/>
  <c r="O184" i="1"/>
  <c r="P184" i="1" s="1"/>
  <c r="O224" i="1"/>
  <c r="P224" i="1" s="1"/>
  <c r="O836" i="1"/>
  <c r="P836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O146" i="1" s="1"/>
  <c r="P146" i="1" s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O632" i="1" s="1"/>
  <c r="P632" i="1" s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O910" i="1" s="1"/>
  <c r="P910" i="1" s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O1230" i="1" s="1"/>
  <c r="P1230" i="1" s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O1504" i="1" s="1"/>
  <c r="P1504" i="1" s="1"/>
  <c r="N1505" i="1"/>
  <c r="N1506" i="1"/>
  <c r="N1507" i="1"/>
  <c r="N1508" i="1"/>
  <c r="N1509" i="1"/>
  <c r="N1510" i="1"/>
  <c r="N1511" i="1"/>
  <c r="N1512" i="1"/>
  <c r="O1512" i="1" s="1"/>
  <c r="P1512" i="1" s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2" i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7" i="3"/>
  <c r="J1688" i="3"/>
  <c r="J1689" i="3"/>
  <c r="J1690" i="3"/>
  <c r="J1691" i="3"/>
  <c r="J1692" i="3"/>
  <c r="J1693" i="3"/>
  <c r="J1694" i="3"/>
  <c r="J1695" i="3"/>
  <c r="J1696" i="3"/>
  <c r="J1697" i="3"/>
  <c r="J1698" i="3"/>
  <c r="J1699" i="3"/>
  <c r="J1700" i="3"/>
  <c r="J1701" i="3"/>
  <c r="J1702" i="3"/>
  <c r="J1703" i="3"/>
  <c r="J1704" i="3"/>
  <c r="J1705" i="3"/>
  <c r="J1706" i="3"/>
  <c r="J1707" i="3"/>
  <c r="J1708" i="3"/>
  <c r="J1709" i="3"/>
  <c r="J1710" i="3"/>
  <c r="J1711" i="3"/>
  <c r="J1712" i="3"/>
  <c r="J1713" i="3"/>
  <c r="J1714" i="3"/>
  <c r="J1715" i="3"/>
  <c r="J1716" i="3"/>
  <c r="J1717" i="3"/>
  <c r="J1718" i="3"/>
  <c r="J1719" i="3"/>
  <c r="J1720" i="3"/>
  <c r="J1721" i="3"/>
  <c r="J1722" i="3"/>
  <c r="J1723" i="3"/>
  <c r="J1724" i="3"/>
  <c r="J1725" i="3"/>
  <c r="J1726" i="3"/>
  <c r="J1727" i="3"/>
  <c r="J1728" i="3"/>
  <c r="J1729" i="3"/>
  <c r="J1730" i="3"/>
  <c r="J1731" i="3"/>
  <c r="J1732" i="3"/>
  <c r="J1733" i="3"/>
  <c r="J1734" i="3"/>
  <c r="J1735" i="3"/>
  <c r="J1736" i="3"/>
  <c r="J1737" i="3"/>
  <c r="J1738" i="3"/>
  <c r="J1739" i="3"/>
  <c r="J1740" i="3"/>
  <c r="J1741" i="3"/>
  <c r="J1742" i="3"/>
  <c r="J1743" i="3"/>
  <c r="J1744" i="3"/>
  <c r="J1745" i="3"/>
  <c r="J1746" i="3"/>
  <c r="J1747" i="3"/>
  <c r="J1748" i="3"/>
  <c r="J1749" i="3"/>
  <c r="J1750" i="3"/>
  <c r="J1751" i="3"/>
  <c r="J1752" i="3"/>
  <c r="J1753" i="3"/>
  <c r="J1754" i="3"/>
  <c r="J1755" i="3"/>
  <c r="J1756" i="3"/>
  <c r="J1757" i="3"/>
  <c r="J1758" i="3"/>
  <c r="J1759" i="3"/>
  <c r="J1760" i="3"/>
  <c r="J1761" i="3"/>
  <c r="J1762" i="3"/>
  <c r="J1763" i="3"/>
  <c r="J1764" i="3"/>
  <c r="J1765" i="3"/>
  <c r="J1766" i="3"/>
  <c r="J1767" i="3"/>
  <c r="J1768" i="3"/>
  <c r="J1769" i="3"/>
  <c r="J1770" i="3"/>
  <c r="J1771" i="3"/>
  <c r="J1772" i="3"/>
  <c r="J1773" i="3"/>
  <c r="J1774" i="3"/>
  <c r="J1775" i="3"/>
  <c r="J1776" i="3"/>
  <c r="J1777" i="3"/>
  <c r="J1778" i="3"/>
  <c r="J1779" i="3"/>
  <c r="J1780" i="3"/>
  <c r="J1781" i="3"/>
  <c r="J1782" i="3"/>
  <c r="J1783" i="3"/>
  <c r="J1784" i="3"/>
  <c r="J1785" i="3"/>
  <c r="J1786" i="3"/>
  <c r="J1787" i="3"/>
  <c r="J1788" i="3"/>
  <c r="J1789" i="3"/>
  <c r="J1790" i="3"/>
  <c r="J1791" i="3"/>
  <c r="J1792" i="3"/>
  <c r="J1793" i="3"/>
  <c r="J1794" i="3"/>
  <c r="J1795" i="3"/>
  <c r="J1796" i="3"/>
  <c r="J1797" i="3"/>
  <c r="J1798" i="3"/>
  <c r="J1799" i="3"/>
  <c r="J1800" i="3"/>
  <c r="J1801" i="3"/>
  <c r="J1802" i="3"/>
  <c r="J1803" i="3"/>
  <c r="J1804" i="3"/>
  <c r="J1805" i="3"/>
  <c r="J1806" i="3"/>
  <c r="J1807" i="3"/>
  <c r="J1808" i="3"/>
  <c r="J1809" i="3"/>
  <c r="J1810" i="3"/>
  <c r="J1811" i="3"/>
  <c r="J1812" i="3"/>
  <c r="J1813" i="3"/>
  <c r="J1814" i="3"/>
  <c r="J1815" i="3"/>
  <c r="J1816" i="3"/>
  <c r="J1817" i="3"/>
  <c r="J1818" i="3"/>
  <c r="J1819" i="3"/>
  <c r="J1820" i="3"/>
  <c r="J1821" i="3"/>
  <c r="J1822" i="3"/>
  <c r="J1823" i="3"/>
  <c r="J1824" i="3"/>
  <c r="J1825" i="3"/>
  <c r="J1826" i="3"/>
  <c r="J1827" i="3"/>
  <c r="J1828" i="3"/>
  <c r="J1829" i="3"/>
  <c r="J1830" i="3"/>
  <c r="J1831" i="3"/>
  <c r="J1832" i="3"/>
  <c r="J1833" i="3"/>
  <c r="J1834" i="3"/>
  <c r="J1835" i="3"/>
  <c r="J1836" i="3"/>
  <c r="J1837" i="3"/>
  <c r="J1838" i="3"/>
  <c r="J1839" i="3"/>
  <c r="J1840" i="3"/>
  <c r="J1841" i="3"/>
  <c r="J1842" i="3"/>
  <c r="J1843" i="3"/>
  <c r="J1844" i="3"/>
  <c r="J1845" i="3"/>
  <c r="J1846" i="3"/>
  <c r="J1847" i="3"/>
  <c r="J1848" i="3"/>
  <c r="J1849" i="3"/>
  <c r="J1850" i="3"/>
  <c r="J1851" i="3"/>
  <c r="J1852" i="3"/>
  <c r="J1853" i="3"/>
  <c r="J1854" i="3"/>
  <c r="J1855" i="3"/>
  <c r="J1856" i="3"/>
  <c r="J1857" i="3"/>
  <c r="J1858" i="3"/>
  <c r="J1859" i="3"/>
  <c r="J1860" i="3"/>
  <c r="J1861" i="3"/>
  <c r="J1862" i="3"/>
  <c r="J1863" i="3"/>
  <c r="J1864" i="3"/>
  <c r="J1865" i="3"/>
  <c r="J1866" i="3"/>
  <c r="J1867" i="3"/>
  <c r="J1868" i="3"/>
  <c r="J1869" i="3"/>
  <c r="J1870" i="3"/>
  <c r="J1871" i="3"/>
  <c r="J1872" i="3"/>
  <c r="J1873" i="3"/>
  <c r="J1874" i="3"/>
  <c r="J1875" i="3"/>
  <c r="J1876" i="3"/>
  <c r="J1877" i="3"/>
  <c r="J1878" i="3"/>
  <c r="J1879" i="3"/>
  <c r="J1880" i="3"/>
  <c r="J1881" i="3"/>
  <c r="J1882" i="3"/>
  <c r="J1883" i="3"/>
  <c r="J1884" i="3"/>
  <c r="J1885" i="3"/>
  <c r="J1886" i="3"/>
  <c r="J1887" i="3"/>
  <c r="J1888" i="3"/>
  <c r="J1889" i="3"/>
  <c r="J1890" i="3"/>
  <c r="J1891" i="3"/>
  <c r="J1892" i="3"/>
  <c r="J1893" i="3"/>
  <c r="J1894" i="3"/>
  <c r="J1895" i="3"/>
  <c r="J1896" i="3"/>
  <c r="J1897" i="3"/>
  <c r="J1898" i="3"/>
  <c r="J1899" i="3"/>
  <c r="J1900" i="3"/>
  <c r="J1901" i="3"/>
  <c r="J1902" i="3"/>
  <c r="J1903" i="3"/>
  <c r="J1904" i="3"/>
  <c r="J1905" i="3"/>
  <c r="J1906" i="3"/>
  <c r="J1907" i="3"/>
  <c r="J1908" i="3"/>
  <c r="J1909" i="3"/>
  <c r="J1910" i="3"/>
  <c r="J1911" i="3"/>
  <c r="J1912" i="3"/>
  <c r="J1913" i="3"/>
  <c r="J1914" i="3"/>
  <c r="J1915" i="3"/>
  <c r="J1916" i="3"/>
  <c r="J1917" i="3"/>
  <c r="J1918" i="3"/>
  <c r="J1919" i="3"/>
  <c r="J1920" i="3"/>
  <c r="J1921" i="3"/>
  <c r="J1922" i="3"/>
  <c r="J1923" i="3"/>
  <c r="J1924" i="3"/>
  <c r="J1925" i="3"/>
  <c r="J1926" i="3"/>
  <c r="J1927" i="3"/>
  <c r="J1928" i="3"/>
  <c r="J1929" i="3"/>
  <c r="J1930" i="3"/>
  <c r="J1931" i="3"/>
  <c r="J1932" i="3"/>
  <c r="J1933" i="3"/>
  <c r="J1934" i="3"/>
  <c r="J1935" i="3"/>
  <c r="J1936" i="3"/>
  <c r="J1937" i="3"/>
  <c r="J1938" i="3"/>
  <c r="J1939" i="3"/>
  <c r="J1940" i="3"/>
  <c r="J1941" i="3"/>
  <c r="J1942" i="3"/>
  <c r="J1943" i="3"/>
  <c r="J1944" i="3"/>
  <c r="J1945" i="3"/>
  <c r="J1946" i="3"/>
  <c r="J1947" i="3"/>
  <c r="J1948" i="3"/>
  <c r="J1949" i="3"/>
  <c r="J1950" i="3"/>
  <c r="J1951" i="3"/>
  <c r="J1952" i="3"/>
  <c r="J1953" i="3"/>
  <c r="J1954" i="3"/>
  <c r="J1955" i="3"/>
  <c r="J1956" i="3"/>
  <c r="J1957" i="3"/>
  <c r="J1958" i="3"/>
  <c r="J1959" i="3"/>
  <c r="J1960" i="3"/>
  <c r="J1961" i="3"/>
  <c r="J1962" i="3"/>
  <c r="J1963" i="3"/>
  <c r="J1964" i="3"/>
  <c r="J1965" i="3"/>
  <c r="J1966" i="3"/>
  <c r="J1967" i="3"/>
  <c r="J1968" i="3"/>
  <c r="J1969" i="3"/>
  <c r="J1970" i="3"/>
  <c r="J1971" i="3"/>
  <c r="J1972" i="3"/>
  <c r="J1973" i="3"/>
  <c r="J1974" i="3"/>
  <c r="J1975" i="3"/>
  <c r="J1976" i="3"/>
  <c r="J1977" i="3"/>
  <c r="J1978" i="3"/>
  <c r="J1979" i="3"/>
  <c r="J1980" i="3"/>
  <c r="J1981" i="3"/>
  <c r="J1982" i="3"/>
  <c r="J1983" i="3"/>
  <c r="J1984" i="3"/>
  <c r="J1985" i="3"/>
  <c r="J1986" i="3"/>
  <c r="J1987" i="3"/>
  <c r="J1988" i="3"/>
  <c r="J1989" i="3"/>
  <c r="J1990" i="3"/>
  <c r="J1991" i="3"/>
  <c r="J1992" i="3"/>
  <c r="J1993" i="3"/>
  <c r="J1994" i="3"/>
  <c r="J1995" i="3"/>
  <c r="J1996" i="3"/>
  <c r="J1997" i="3"/>
  <c r="J1998" i="3"/>
  <c r="J1999" i="3"/>
  <c r="J2000" i="3"/>
  <c r="J2001" i="3"/>
  <c r="J2002" i="3"/>
  <c r="J2003" i="3"/>
  <c r="J2004" i="3"/>
  <c r="J2005" i="3"/>
  <c r="J2006" i="3"/>
  <c r="J2007" i="3"/>
  <c r="J2008" i="3"/>
  <c r="J2009" i="3"/>
  <c r="J2010" i="3"/>
  <c r="J2011" i="3"/>
  <c r="J2012" i="3"/>
  <c r="J2013" i="3"/>
  <c r="J2014" i="3"/>
  <c r="J2015" i="3"/>
  <c r="J2016" i="3"/>
  <c r="J2017" i="3"/>
  <c r="J2018" i="3"/>
  <c r="J2019" i="3"/>
  <c r="J2020" i="3"/>
  <c r="J2021" i="3"/>
  <c r="J2022" i="3"/>
  <c r="J2023" i="3"/>
  <c r="J2024" i="3"/>
  <c r="J2025" i="3"/>
  <c r="J2026" i="3"/>
  <c r="J2027" i="3"/>
  <c r="J2028" i="3"/>
  <c r="J2029" i="3"/>
  <c r="J2030" i="3"/>
  <c r="J2031" i="3"/>
  <c r="J2032" i="3"/>
  <c r="J2033" i="3"/>
  <c r="J2034" i="3"/>
  <c r="J2035" i="3"/>
  <c r="J2036" i="3"/>
  <c r="J2037" i="3"/>
  <c r="J2038" i="3"/>
  <c r="J2039" i="3"/>
  <c r="J2040" i="3"/>
  <c r="J2041" i="3"/>
  <c r="J2042" i="3"/>
  <c r="J2043" i="3"/>
  <c r="J2044" i="3"/>
  <c r="J2045" i="3"/>
  <c r="J2046" i="3"/>
  <c r="J2047" i="3"/>
  <c r="J2048" i="3"/>
  <c r="J2049" i="3"/>
  <c r="J2050" i="3"/>
  <c r="J2051" i="3"/>
  <c r="J2052" i="3"/>
  <c r="J2053" i="3"/>
  <c r="J2054" i="3"/>
  <c r="J2055" i="3"/>
  <c r="J2056" i="3"/>
  <c r="J2057" i="3"/>
  <c r="J2058" i="3"/>
  <c r="J2059" i="3"/>
  <c r="J2060" i="3"/>
  <c r="J2061" i="3"/>
  <c r="J2062" i="3"/>
  <c r="J2063" i="3"/>
  <c r="J2064" i="3"/>
  <c r="J2065" i="3"/>
  <c r="J2066" i="3"/>
  <c r="J2067" i="3"/>
  <c r="J2068" i="3"/>
  <c r="J2069" i="3"/>
  <c r="J2070" i="3"/>
  <c r="J2071" i="3"/>
  <c r="J2072" i="3"/>
  <c r="J2073" i="3"/>
  <c r="J2074" i="3"/>
  <c r="J2075" i="3"/>
  <c r="J2076" i="3"/>
  <c r="J2077" i="3"/>
  <c r="J2078" i="3"/>
  <c r="J2079" i="3"/>
  <c r="J2080" i="3"/>
  <c r="J2081" i="3"/>
  <c r="J2082" i="3"/>
  <c r="J2083" i="3"/>
  <c r="J2084" i="3"/>
  <c r="J2085" i="3"/>
  <c r="J2086" i="3"/>
  <c r="J2087" i="3"/>
  <c r="J2088" i="3"/>
  <c r="J2089" i="3"/>
  <c r="J2090" i="3"/>
  <c r="J2091" i="3"/>
  <c r="J2092" i="3"/>
  <c r="J2093" i="3"/>
  <c r="J2094" i="3"/>
  <c r="J2095" i="3"/>
  <c r="J2096" i="3"/>
  <c r="J2097" i="3"/>
  <c r="J2098" i="3"/>
  <c r="J2099" i="3"/>
  <c r="J2100" i="3"/>
  <c r="J2101" i="3"/>
  <c r="J2102" i="3"/>
  <c r="J2103" i="3"/>
  <c r="J2104" i="3"/>
  <c r="J2105" i="3"/>
  <c r="J2106" i="3"/>
  <c r="J2107" i="3"/>
  <c r="J2108" i="3"/>
  <c r="J2109" i="3"/>
  <c r="J2110" i="3"/>
  <c r="J2111" i="3"/>
  <c r="J2112" i="3"/>
  <c r="J2113" i="3"/>
  <c r="J2114" i="3"/>
  <c r="J2115" i="3"/>
  <c r="J2116" i="3"/>
  <c r="J2117" i="3"/>
  <c r="J2118" i="3"/>
  <c r="J2119" i="3"/>
  <c r="J2120" i="3"/>
  <c r="J2121" i="3"/>
  <c r="J2122" i="3"/>
  <c r="J2123" i="3"/>
  <c r="J2124" i="3"/>
  <c r="J2125" i="3"/>
  <c r="J2126" i="3"/>
  <c r="J2127" i="3"/>
  <c r="J2128" i="3"/>
  <c r="J2129" i="3"/>
  <c r="J2130" i="3"/>
  <c r="J2131" i="3"/>
  <c r="J2132" i="3"/>
  <c r="J2133" i="3"/>
  <c r="J2134" i="3"/>
  <c r="J2135" i="3"/>
  <c r="J2136" i="3"/>
  <c r="J2137" i="3"/>
  <c r="J2138" i="3"/>
  <c r="J2139" i="3"/>
  <c r="J2140" i="3"/>
  <c r="J2141" i="3"/>
  <c r="J2142" i="3"/>
  <c r="J2143" i="3"/>
  <c r="J2144" i="3"/>
  <c r="J2145" i="3"/>
  <c r="J2146" i="3"/>
  <c r="J2147" i="3"/>
  <c r="J2148" i="3"/>
  <c r="J2149" i="3"/>
  <c r="J2150" i="3"/>
  <c r="J2151" i="3"/>
  <c r="J2152" i="3"/>
  <c r="J2153" i="3"/>
  <c r="J2154" i="3"/>
  <c r="J2155" i="3"/>
  <c r="J2156" i="3"/>
  <c r="J2157" i="3"/>
  <c r="J2158" i="3"/>
  <c r="J2159" i="3"/>
  <c r="J2160" i="3"/>
  <c r="J2161" i="3"/>
  <c r="J2162" i="3"/>
  <c r="J2163" i="3"/>
  <c r="J2164" i="3"/>
  <c r="J2165" i="3"/>
  <c r="J2166" i="3"/>
  <c r="J2167" i="3"/>
  <c r="J2168" i="3"/>
  <c r="J2169" i="3"/>
  <c r="J2170" i="3"/>
  <c r="J2171" i="3"/>
  <c r="J2172" i="3"/>
  <c r="J2173" i="3"/>
  <c r="J2174" i="3"/>
  <c r="J2175" i="3"/>
  <c r="J2176" i="3"/>
  <c r="J2177" i="3"/>
  <c r="J2178" i="3"/>
  <c r="J2179" i="3"/>
  <c r="J2180" i="3"/>
  <c r="J2181" i="3"/>
  <c r="J2182" i="3"/>
  <c r="J2183" i="3"/>
  <c r="J2184" i="3"/>
  <c r="J2185" i="3"/>
  <c r="J2186" i="3"/>
  <c r="J2187" i="3"/>
  <c r="J2188" i="3"/>
  <c r="J2189" i="3"/>
  <c r="J2190" i="3"/>
  <c r="J2191" i="3"/>
  <c r="J2192" i="3"/>
  <c r="J2193" i="3"/>
  <c r="J2194" i="3"/>
  <c r="J2195" i="3"/>
  <c r="J2196" i="3"/>
  <c r="J2197" i="3"/>
  <c r="J2198" i="3"/>
  <c r="J2199" i="3"/>
  <c r="J2200" i="3"/>
  <c r="J2201" i="3"/>
  <c r="J2202" i="3"/>
  <c r="J2203" i="3"/>
  <c r="J2204" i="3"/>
  <c r="J2205" i="3"/>
  <c r="J2206" i="3"/>
  <c r="J2207" i="3"/>
  <c r="J2208" i="3"/>
  <c r="J2209" i="3"/>
  <c r="J2210" i="3"/>
  <c r="J2211" i="3"/>
  <c r="J2212" i="3"/>
  <c r="J2213" i="3"/>
  <c r="J2214" i="3"/>
  <c r="J2215" i="3"/>
  <c r="J2216" i="3"/>
  <c r="J2217" i="3"/>
  <c r="J2218" i="3"/>
  <c r="J2219" i="3"/>
  <c r="J2220" i="3"/>
  <c r="J2221" i="3"/>
  <c r="J2222" i="3"/>
  <c r="J2223" i="3"/>
  <c r="J2224" i="3"/>
  <c r="J2225" i="3"/>
  <c r="J2226" i="3"/>
  <c r="J2227" i="3"/>
  <c r="J2228" i="3"/>
  <c r="J2229" i="3"/>
  <c r="J2230" i="3"/>
  <c r="J2231" i="3"/>
  <c r="J2232" i="3"/>
  <c r="J2233" i="3"/>
  <c r="J2234" i="3"/>
  <c r="J2235" i="3"/>
  <c r="J2236" i="3"/>
  <c r="J2237" i="3"/>
  <c r="J2238" i="3"/>
  <c r="J2239" i="3"/>
  <c r="J2240" i="3"/>
  <c r="J2241" i="3"/>
  <c r="J2242" i="3"/>
  <c r="J2243" i="3"/>
  <c r="J2244" i="3"/>
  <c r="J2245" i="3"/>
  <c r="J2246" i="3"/>
  <c r="J2247" i="3"/>
  <c r="J2248" i="3"/>
  <c r="J2249" i="3"/>
  <c r="J2250" i="3"/>
  <c r="J2251" i="3"/>
  <c r="J2252" i="3"/>
  <c r="J2253" i="3"/>
  <c r="J2254" i="3"/>
  <c r="J2255" i="3"/>
  <c r="J2256" i="3"/>
  <c r="J2257" i="3"/>
  <c r="J2258" i="3"/>
  <c r="J2259" i="3"/>
  <c r="J2260" i="3"/>
  <c r="J2261" i="3"/>
  <c r="J2262" i="3"/>
  <c r="J2263" i="3"/>
  <c r="J2264" i="3"/>
  <c r="J2265" i="3"/>
  <c r="J2266" i="3"/>
  <c r="J2267" i="3"/>
  <c r="J2268" i="3"/>
  <c r="J2269" i="3"/>
  <c r="J2270" i="3"/>
  <c r="J2271" i="3"/>
  <c r="J2272" i="3"/>
  <c r="J2273" i="3"/>
  <c r="J2274" i="3"/>
  <c r="J2275" i="3"/>
  <c r="J2276" i="3"/>
  <c r="J2277" i="3"/>
  <c r="J2278" i="3"/>
  <c r="J2279" i="3"/>
  <c r="J2280" i="3"/>
  <c r="J2281" i="3"/>
  <c r="J2282" i="3"/>
  <c r="J2283" i="3"/>
  <c r="J2284" i="3"/>
  <c r="J2285" i="3"/>
  <c r="J2286" i="3"/>
  <c r="J2287" i="3"/>
  <c r="J2288" i="3"/>
  <c r="J2289" i="3"/>
  <c r="J2290" i="3"/>
  <c r="J2291" i="3"/>
  <c r="J2292" i="3"/>
  <c r="J2293" i="3"/>
  <c r="J2294" i="3"/>
  <c r="J2295" i="3"/>
  <c r="J2296" i="3"/>
  <c r="J2297" i="3"/>
  <c r="J2298" i="3"/>
  <c r="J2299" i="3"/>
  <c r="J2300" i="3"/>
  <c r="J2301" i="3"/>
  <c r="J2302" i="3"/>
  <c r="J2303" i="3"/>
  <c r="J2304" i="3"/>
  <c r="J2305" i="3"/>
  <c r="J2306" i="3"/>
  <c r="J2307" i="3"/>
  <c r="J2308" i="3"/>
  <c r="J2309" i="3"/>
  <c r="J2310" i="3"/>
  <c r="J2311" i="3"/>
  <c r="J2312" i="3"/>
  <c r="J2313" i="3"/>
  <c r="J2314" i="3"/>
  <c r="J2315" i="3"/>
  <c r="J2316" i="3"/>
  <c r="J2317" i="3"/>
  <c r="J2318" i="3"/>
  <c r="J2319" i="3"/>
  <c r="J2320" i="3"/>
  <c r="J2321" i="3"/>
  <c r="J2322" i="3"/>
  <c r="J2323" i="3"/>
  <c r="J2324" i="3"/>
  <c r="J2325" i="3"/>
  <c r="J2326" i="3"/>
  <c r="J2327" i="3"/>
  <c r="J2328" i="3"/>
  <c r="J2329" i="3"/>
  <c r="J2330" i="3"/>
  <c r="J2331" i="3"/>
  <c r="J2332" i="3"/>
  <c r="J2333" i="3"/>
  <c r="J2334" i="3"/>
  <c r="J2335" i="3"/>
  <c r="J2336" i="3"/>
  <c r="J2337" i="3"/>
  <c r="J2338" i="3"/>
  <c r="J2339" i="3"/>
  <c r="J2340" i="3"/>
  <c r="J2341" i="3"/>
  <c r="J2342" i="3"/>
  <c r="J2343" i="3"/>
  <c r="J2344" i="3"/>
  <c r="J2345" i="3"/>
  <c r="J2346" i="3"/>
  <c r="J2347" i="3"/>
  <c r="J2348" i="3"/>
  <c r="J2349" i="3"/>
  <c r="J2350" i="3"/>
  <c r="J2351" i="3"/>
  <c r="J2352" i="3"/>
  <c r="J2353" i="3"/>
  <c r="J2354" i="3"/>
  <c r="J2355" i="3"/>
  <c r="J2356" i="3"/>
  <c r="J2357" i="3"/>
  <c r="J2358" i="3"/>
  <c r="J2359" i="3"/>
  <c r="J2360" i="3"/>
  <c r="J2361" i="3"/>
  <c r="J2362" i="3"/>
  <c r="J2363" i="3"/>
  <c r="J2364" i="3"/>
  <c r="J2365" i="3"/>
  <c r="J2366" i="3"/>
  <c r="J2367" i="3"/>
  <c r="J2368" i="3"/>
  <c r="J2369" i="3"/>
  <c r="J2370" i="3"/>
  <c r="J2371" i="3"/>
  <c r="J2372" i="3"/>
  <c r="J2373" i="3"/>
  <c r="J2374" i="3"/>
  <c r="J2375" i="3"/>
  <c r="J2376" i="3"/>
  <c r="J2377" i="3"/>
  <c r="J2378" i="3"/>
  <c r="J2379" i="3"/>
  <c r="J2380" i="3"/>
  <c r="J2381" i="3"/>
  <c r="J2382" i="3"/>
  <c r="J2383" i="3"/>
  <c r="J2384" i="3"/>
  <c r="J2385" i="3"/>
  <c r="J2386" i="3"/>
  <c r="J2387" i="3"/>
  <c r="J2388" i="3"/>
  <c r="J2389" i="3"/>
  <c r="J2390" i="3"/>
  <c r="J2391" i="3"/>
  <c r="J2392" i="3"/>
  <c r="J2393" i="3"/>
  <c r="J2394" i="3"/>
  <c r="J2395" i="3"/>
  <c r="J2396" i="3"/>
  <c r="J2397" i="3"/>
  <c r="J2398" i="3"/>
  <c r="J2399" i="3"/>
  <c r="J2400" i="3"/>
  <c r="J2401" i="3"/>
  <c r="J2402" i="3"/>
  <c r="J2403" i="3"/>
  <c r="J2404" i="3"/>
  <c r="J2405" i="3"/>
  <c r="J2406" i="3"/>
  <c r="J2407" i="3"/>
  <c r="J2408" i="3"/>
  <c r="J2409" i="3"/>
  <c r="J2410" i="3"/>
  <c r="J2411" i="3"/>
  <c r="J2412" i="3"/>
  <c r="J2413" i="3"/>
  <c r="J2414" i="3"/>
  <c r="J2415" i="3"/>
  <c r="J2416" i="3"/>
  <c r="J2417" i="3"/>
  <c r="J2418" i="3"/>
  <c r="J2419" i="3"/>
  <c r="J2420" i="3"/>
  <c r="J2421" i="3"/>
  <c r="J2422" i="3"/>
  <c r="J2423" i="3"/>
  <c r="J2424" i="3"/>
  <c r="J2425" i="3"/>
  <c r="J2426" i="3"/>
  <c r="J2427" i="3"/>
  <c r="J2428" i="3"/>
  <c r="J2429" i="3"/>
  <c r="J2430" i="3"/>
  <c r="J2431" i="3"/>
  <c r="J2432" i="3"/>
  <c r="J2433" i="3"/>
  <c r="J2434" i="3"/>
  <c r="J2435" i="3"/>
  <c r="J2436" i="3"/>
  <c r="J2437" i="3"/>
  <c r="J2438" i="3"/>
  <c r="J2439" i="3"/>
  <c r="J2440" i="3"/>
  <c r="J2441" i="3"/>
  <c r="J2442" i="3"/>
  <c r="J2443" i="3"/>
  <c r="J2444" i="3"/>
  <c r="J2445" i="3"/>
  <c r="J2446" i="3"/>
  <c r="J2447" i="3"/>
  <c r="J2448" i="3"/>
  <c r="J2449" i="3"/>
  <c r="J2450" i="3"/>
  <c r="J2451" i="3"/>
  <c r="J2452" i="3"/>
  <c r="J2453" i="3"/>
  <c r="J2454" i="3"/>
  <c r="J2455" i="3"/>
  <c r="J2456" i="3"/>
  <c r="J2457" i="3"/>
  <c r="J2458" i="3"/>
  <c r="J2459" i="3"/>
  <c r="J2460" i="3"/>
  <c r="J2461" i="3"/>
  <c r="J2462" i="3"/>
  <c r="J2463" i="3"/>
  <c r="J2464" i="3"/>
  <c r="J2465" i="3"/>
  <c r="J2466" i="3"/>
  <c r="J2467" i="3"/>
  <c r="J2468" i="3"/>
  <c r="J2469" i="3"/>
  <c r="J2470" i="3"/>
  <c r="J2471" i="3"/>
  <c r="J2472" i="3"/>
  <c r="J2473" i="3"/>
  <c r="J2474" i="3"/>
  <c r="J2475" i="3"/>
  <c r="J2476" i="3"/>
  <c r="J2477" i="3"/>
  <c r="J2478" i="3"/>
  <c r="J2479" i="3"/>
  <c r="J2480" i="3"/>
  <c r="J2481" i="3"/>
  <c r="J2482" i="3"/>
  <c r="J2483" i="3"/>
  <c r="J2484" i="3"/>
  <c r="J2485" i="3"/>
  <c r="J2486" i="3"/>
  <c r="J2487" i="3"/>
  <c r="J2488" i="3"/>
  <c r="J2489" i="3"/>
  <c r="J2490" i="3"/>
  <c r="J2491" i="3"/>
  <c r="J2492" i="3"/>
  <c r="J2493" i="3"/>
  <c r="J2494" i="3"/>
  <c r="J2495" i="3"/>
  <c r="J2496" i="3"/>
  <c r="J2497" i="3"/>
  <c r="J2498" i="3"/>
  <c r="J2499" i="3"/>
  <c r="J2500" i="3"/>
  <c r="J2501" i="3"/>
  <c r="J2502" i="3"/>
  <c r="J2503" i="3"/>
  <c r="J2504" i="3"/>
  <c r="J2505" i="3"/>
  <c r="J2506" i="3"/>
  <c r="J2507" i="3"/>
  <c r="J2508" i="3"/>
  <c r="J2509" i="3"/>
  <c r="J2510" i="3"/>
  <c r="J2511" i="3"/>
  <c r="J2512" i="3"/>
  <c r="J2513" i="3"/>
  <c r="J2514" i="3"/>
  <c r="J2515" i="3"/>
  <c r="J2516" i="3"/>
  <c r="J2517" i="3"/>
  <c r="J2518" i="3"/>
  <c r="J2519" i="3"/>
  <c r="J2520" i="3"/>
  <c r="J2521" i="3"/>
  <c r="J2522" i="3"/>
  <c r="J2523" i="3"/>
  <c r="J2524" i="3"/>
  <c r="J2525" i="3"/>
  <c r="J2526" i="3"/>
  <c r="J2527" i="3"/>
  <c r="J2528" i="3"/>
  <c r="J2529" i="3"/>
  <c r="J2530" i="3"/>
  <c r="J2531" i="3"/>
  <c r="J2532" i="3"/>
  <c r="J2533" i="3"/>
  <c r="J2534" i="3"/>
  <c r="J2535" i="3"/>
  <c r="J2536" i="3"/>
  <c r="J2537" i="3"/>
  <c r="J2538" i="3"/>
  <c r="J2539" i="3"/>
  <c r="J2540" i="3"/>
  <c r="J2541" i="3"/>
  <c r="J2542" i="3"/>
  <c r="J2543" i="3"/>
  <c r="J2544" i="3"/>
  <c r="J2545" i="3"/>
  <c r="J2546" i="3"/>
  <c r="J2547" i="3"/>
  <c r="J2548" i="3"/>
  <c r="J2549" i="3"/>
  <c r="J2550" i="3"/>
  <c r="J2551" i="3"/>
  <c r="J2552" i="3"/>
  <c r="J2553" i="3"/>
  <c r="J2554" i="3"/>
  <c r="J2555" i="3"/>
  <c r="J2556" i="3"/>
  <c r="J2557" i="3"/>
  <c r="J2558" i="3"/>
  <c r="J2559" i="3"/>
  <c r="J2560" i="3"/>
  <c r="J2561" i="3"/>
  <c r="J2562" i="3"/>
  <c r="J2563" i="3"/>
  <c r="J2564" i="3"/>
  <c r="J2565" i="3"/>
  <c r="J2566" i="3"/>
  <c r="J2567" i="3"/>
  <c r="J2568" i="3"/>
  <c r="J2569" i="3"/>
  <c r="J2570" i="3"/>
  <c r="J2571" i="3"/>
  <c r="J2572" i="3"/>
  <c r="J2573" i="3"/>
  <c r="J2574" i="3"/>
  <c r="J2575" i="3"/>
  <c r="J2576" i="3"/>
  <c r="J2577" i="3"/>
  <c r="J2578" i="3"/>
  <c r="J2579" i="3"/>
  <c r="J2580" i="3"/>
  <c r="J2581" i="3"/>
  <c r="J2582" i="3"/>
  <c r="J2583" i="3"/>
  <c r="J2584" i="3"/>
  <c r="J2585" i="3"/>
  <c r="J2586" i="3"/>
  <c r="J2587" i="3"/>
  <c r="J2588" i="3"/>
  <c r="J2589" i="3"/>
  <c r="J2590" i="3"/>
  <c r="J2591" i="3"/>
  <c r="J2592" i="3"/>
  <c r="J2593" i="3"/>
  <c r="J2594" i="3"/>
  <c r="J2595" i="3"/>
  <c r="J2596" i="3"/>
  <c r="J2597" i="3"/>
  <c r="J2598" i="3"/>
  <c r="J2599" i="3"/>
  <c r="J2600" i="3"/>
  <c r="J2601" i="3"/>
  <c r="J2602" i="3"/>
  <c r="J2603" i="3"/>
  <c r="J2604" i="3"/>
  <c r="J2605" i="3"/>
  <c r="J2606" i="3"/>
  <c r="J2607" i="3"/>
  <c r="J2608" i="3"/>
  <c r="J2609" i="3"/>
  <c r="J2610" i="3"/>
  <c r="J2611" i="3"/>
  <c r="J2612" i="3"/>
  <c r="J2613" i="3"/>
  <c r="J2614" i="3"/>
  <c r="J2615" i="3"/>
  <c r="J2616" i="3"/>
  <c r="J2617" i="3"/>
  <c r="J2618" i="3"/>
  <c r="J2619" i="3"/>
  <c r="J2620" i="3"/>
  <c r="J2621" i="3"/>
  <c r="J2622" i="3"/>
  <c r="J2623" i="3"/>
  <c r="J2624" i="3"/>
  <c r="J2625" i="3"/>
  <c r="J2626" i="3"/>
  <c r="J2627" i="3"/>
  <c r="J2628" i="3"/>
  <c r="J2629" i="3"/>
  <c r="J2630" i="3"/>
  <c r="J2631" i="3"/>
  <c r="J2632" i="3"/>
  <c r="J2633" i="3"/>
  <c r="J2634" i="3"/>
  <c r="J2635" i="3"/>
  <c r="J2636" i="3"/>
  <c r="J2637" i="3"/>
  <c r="J2638" i="3"/>
  <c r="J2639" i="3"/>
  <c r="J2640" i="3"/>
  <c r="J2641" i="3"/>
  <c r="J2642" i="3"/>
  <c r="J2643" i="3"/>
  <c r="J2644" i="3"/>
  <c r="J2645" i="3"/>
  <c r="J2646" i="3"/>
  <c r="J2647" i="3"/>
  <c r="J2648" i="3"/>
  <c r="J2649" i="3"/>
  <c r="J2650" i="3"/>
  <c r="J2651" i="3"/>
  <c r="J2652" i="3"/>
  <c r="J2653" i="3"/>
  <c r="J2654" i="3"/>
  <c r="J2655" i="3"/>
  <c r="J2656" i="3"/>
  <c r="J2657" i="3"/>
  <c r="J2658" i="3"/>
  <c r="J2659" i="3"/>
  <c r="J2660" i="3"/>
  <c r="J2661" i="3"/>
  <c r="J2662" i="3"/>
  <c r="J2663" i="3"/>
  <c r="J2664" i="3"/>
  <c r="J2665" i="3"/>
  <c r="J2666" i="3"/>
  <c r="J2667" i="3"/>
  <c r="J2668" i="3"/>
  <c r="J2669" i="3"/>
  <c r="J2670" i="3"/>
  <c r="J2671" i="3"/>
  <c r="J2672" i="3"/>
  <c r="J2673" i="3"/>
  <c r="J2674" i="3"/>
  <c r="J2675" i="3"/>
  <c r="J2676" i="3"/>
  <c r="J2677" i="3"/>
  <c r="J2678" i="3"/>
  <c r="J2679" i="3"/>
  <c r="J2680" i="3"/>
  <c r="J2681" i="3"/>
  <c r="J2682" i="3"/>
  <c r="J2683" i="3"/>
  <c r="J2684" i="3"/>
  <c r="J2685" i="3"/>
  <c r="J2686" i="3"/>
  <c r="J2687" i="3"/>
  <c r="J2688" i="3"/>
  <c r="J2689" i="3"/>
  <c r="J2690" i="3"/>
  <c r="J2691" i="3"/>
  <c r="J2692" i="3"/>
  <c r="J2693" i="3"/>
  <c r="J2694" i="3"/>
  <c r="J2695" i="3"/>
  <c r="J2696" i="3"/>
  <c r="J2697" i="3"/>
  <c r="J2698" i="3"/>
  <c r="J2699" i="3"/>
  <c r="J2700" i="3"/>
  <c r="J2701" i="3"/>
  <c r="J2702" i="3"/>
  <c r="J2703" i="3"/>
  <c r="J2704" i="3"/>
  <c r="J2705" i="3"/>
  <c r="J2706" i="3"/>
  <c r="J2707" i="3"/>
  <c r="J2708" i="3"/>
  <c r="J2709" i="3"/>
  <c r="J2710" i="3"/>
  <c r="J2711" i="3"/>
  <c r="J2712" i="3"/>
  <c r="J2713" i="3"/>
  <c r="J2714" i="3"/>
  <c r="J2715" i="3"/>
  <c r="J2716" i="3"/>
  <c r="J2717" i="3"/>
  <c r="J2718" i="3"/>
  <c r="J2719" i="3"/>
  <c r="J2720" i="3"/>
  <c r="J2721" i="3"/>
  <c r="J2722" i="3"/>
  <c r="J2723" i="3"/>
  <c r="J2724" i="3"/>
  <c r="J2725" i="3"/>
  <c r="J2726" i="3"/>
  <c r="J2727" i="3"/>
  <c r="J2728" i="3"/>
  <c r="J2729" i="3"/>
  <c r="J2730" i="3"/>
  <c r="J2731" i="3"/>
  <c r="J2732" i="3"/>
  <c r="J2733" i="3"/>
  <c r="J2734" i="3"/>
  <c r="J2735" i="3"/>
  <c r="J2736" i="3"/>
  <c r="J2737" i="3"/>
  <c r="J2738" i="3"/>
  <c r="J2739" i="3"/>
  <c r="J2740" i="3"/>
  <c r="J2741" i="3"/>
  <c r="J2742" i="3"/>
  <c r="J2743" i="3"/>
  <c r="J2744" i="3"/>
  <c r="J2745" i="3"/>
  <c r="J2746" i="3"/>
  <c r="J2747" i="3"/>
  <c r="J2748" i="3"/>
  <c r="J2749" i="3"/>
  <c r="J2750" i="3"/>
  <c r="J2751" i="3"/>
  <c r="J2752" i="3"/>
  <c r="J2753" i="3"/>
  <c r="J2754" i="3"/>
  <c r="J2755" i="3"/>
  <c r="J2756" i="3"/>
  <c r="J2757" i="3"/>
  <c r="J2758" i="3"/>
  <c r="J2759" i="3"/>
  <c r="J2760" i="3"/>
  <c r="J2761" i="3"/>
  <c r="J2762" i="3"/>
  <c r="J2763" i="3"/>
  <c r="J2764" i="3"/>
  <c r="J2765" i="3"/>
  <c r="J2766" i="3"/>
  <c r="J2767" i="3"/>
  <c r="J2768" i="3"/>
  <c r="J2769" i="3"/>
  <c r="J2770" i="3"/>
  <c r="J2771" i="3"/>
  <c r="J2772" i="3"/>
  <c r="J2773" i="3"/>
  <c r="J2774" i="3"/>
  <c r="J2775" i="3"/>
  <c r="J2776" i="3"/>
  <c r="J2777" i="3"/>
  <c r="J2778" i="3"/>
  <c r="J2779" i="3"/>
  <c r="J2780" i="3"/>
  <c r="J2781" i="3"/>
  <c r="J2782" i="3"/>
  <c r="J2783" i="3"/>
  <c r="J2784" i="3"/>
  <c r="J2785" i="3"/>
  <c r="J2786" i="3"/>
  <c r="J2787" i="3"/>
  <c r="J2788" i="3"/>
  <c r="J2789" i="3"/>
  <c r="J2790" i="3"/>
  <c r="J2791" i="3"/>
  <c r="J2792" i="3"/>
  <c r="J2793" i="3"/>
  <c r="J2794" i="3"/>
  <c r="J2795" i="3"/>
  <c r="J2796" i="3"/>
  <c r="J2797" i="3"/>
  <c r="J2798" i="3"/>
  <c r="J2799" i="3"/>
  <c r="J2800" i="3"/>
  <c r="J2801" i="3"/>
  <c r="J2802" i="3"/>
  <c r="J2803" i="3"/>
  <c r="J2804" i="3"/>
  <c r="J2805" i="3"/>
  <c r="J2806" i="3"/>
  <c r="J2807" i="3"/>
  <c r="J2808" i="3"/>
  <c r="J2809" i="3"/>
  <c r="J2810" i="3"/>
  <c r="J2811" i="3"/>
  <c r="J2812" i="3"/>
  <c r="J2813" i="3"/>
  <c r="J2814" i="3"/>
  <c r="J2815" i="3"/>
  <c r="J2816" i="3"/>
  <c r="J2817" i="3"/>
  <c r="J2818" i="3"/>
  <c r="J2819" i="3"/>
  <c r="J2820" i="3"/>
  <c r="J2821" i="3"/>
  <c r="J2822" i="3"/>
  <c r="J2823" i="3"/>
  <c r="J2824" i="3"/>
  <c r="J2825" i="3"/>
  <c r="J2826" i="3"/>
  <c r="J2827" i="3"/>
  <c r="J2828" i="3"/>
  <c r="J2829" i="3"/>
  <c r="J2830" i="3"/>
  <c r="J2831" i="3"/>
  <c r="J2832" i="3"/>
  <c r="J2833" i="3"/>
  <c r="J2834" i="3"/>
  <c r="J2835" i="3"/>
  <c r="J2836" i="3"/>
  <c r="J2837" i="3"/>
  <c r="J2838" i="3"/>
  <c r="J2839" i="3"/>
  <c r="J2840" i="3"/>
  <c r="J2841" i="3"/>
  <c r="J2842" i="3"/>
  <c r="J2843" i="3"/>
  <c r="J2844" i="3"/>
  <c r="J2845" i="3"/>
  <c r="J2846" i="3"/>
  <c r="J2847" i="3"/>
  <c r="J2848" i="3"/>
  <c r="J2849" i="3"/>
  <c r="J2850" i="3"/>
  <c r="J2851" i="3"/>
  <c r="J2852" i="3"/>
  <c r="J2853" i="3"/>
  <c r="J2854" i="3"/>
  <c r="J2855" i="3"/>
  <c r="J2856" i="3"/>
  <c r="J2857" i="3"/>
  <c r="J2858" i="3"/>
  <c r="J2859" i="3"/>
  <c r="J2860" i="3"/>
  <c r="J2861" i="3"/>
  <c r="J2862" i="3"/>
  <c r="J2863" i="3"/>
  <c r="J2864" i="3"/>
  <c r="J2865" i="3"/>
  <c r="J2866" i="3"/>
  <c r="J2867" i="3"/>
  <c r="J2868" i="3"/>
  <c r="J2869" i="3"/>
  <c r="J2870" i="3"/>
  <c r="J2871" i="3"/>
  <c r="J2872" i="3"/>
  <c r="J2873" i="3"/>
  <c r="J2874" i="3"/>
  <c r="J2875" i="3"/>
  <c r="J2876" i="3"/>
  <c r="J2877" i="3"/>
  <c r="J2878" i="3"/>
  <c r="J2879" i="3"/>
  <c r="J2880" i="3"/>
  <c r="J2881" i="3"/>
  <c r="J2882" i="3"/>
  <c r="J2883" i="3"/>
  <c r="J2884" i="3"/>
  <c r="J2885" i="3"/>
  <c r="J2886" i="3"/>
  <c r="J2887" i="3"/>
  <c r="J2888" i="3"/>
  <c r="J2889" i="3"/>
  <c r="J2890" i="3"/>
  <c r="J2891" i="3"/>
  <c r="J2892" i="3"/>
  <c r="J2893" i="3"/>
  <c r="J2894" i="3"/>
  <c r="J2895" i="3"/>
  <c r="J2896" i="3"/>
  <c r="J2897" i="3"/>
  <c r="J2898" i="3"/>
  <c r="J2899" i="3"/>
  <c r="J2900" i="3"/>
  <c r="J2901" i="3"/>
  <c r="J2902" i="3"/>
  <c r="J2903" i="3"/>
  <c r="J2904" i="3"/>
  <c r="J2905" i="3"/>
  <c r="J2906" i="3"/>
  <c r="J2907" i="3"/>
  <c r="J2908" i="3"/>
  <c r="J2909" i="3"/>
  <c r="J2910" i="3"/>
  <c r="J2911" i="3"/>
  <c r="J2912" i="3"/>
  <c r="J2913" i="3"/>
  <c r="J2914" i="3"/>
  <c r="J2915" i="3"/>
  <c r="J2916" i="3"/>
  <c r="J2917" i="3"/>
  <c r="J2918" i="3"/>
  <c r="J2919" i="3"/>
  <c r="J2920" i="3"/>
  <c r="J2921" i="3"/>
  <c r="J2922" i="3"/>
  <c r="J2923" i="3"/>
  <c r="J2924" i="3"/>
  <c r="J2925" i="3"/>
  <c r="J2926" i="3"/>
  <c r="J2927" i="3"/>
  <c r="J2928" i="3"/>
  <c r="J2929" i="3"/>
  <c r="J2930" i="3"/>
  <c r="J2931" i="3"/>
  <c r="J2932" i="3"/>
  <c r="J2933" i="3"/>
  <c r="J2934" i="3"/>
  <c r="J2935" i="3"/>
  <c r="J2936" i="3"/>
  <c r="J2937" i="3"/>
  <c r="J2938" i="3"/>
  <c r="J2939" i="3"/>
  <c r="J2940" i="3"/>
  <c r="J2941" i="3"/>
  <c r="J2942" i="3"/>
  <c r="J2943" i="3"/>
  <c r="J2944" i="3"/>
  <c r="J2945" i="3"/>
  <c r="J2946" i="3"/>
  <c r="J2947" i="3"/>
  <c r="J2948" i="3"/>
  <c r="J2949" i="3"/>
  <c r="J2950" i="3"/>
  <c r="J2951" i="3"/>
  <c r="J2952" i="3"/>
  <c r="J2953" i="3"/>
  <c r="J2954" i="3"/>
  <c r="J2955" i="3"/>
  <c r="J2956" i="3"/>
  <c r="J2957" i="3"/>
  <c r="J2958" i="3"/>
  <c r="J2959" i="3"/>
  <c r="J2960" i="3"/>
  <c r="J2961" i="3"/>
  <c r="J2962" i="3"/>
  <c r="J2963" i="3"/>
  <c r="J2964" i="3"/>
  <c r="J2965" i="3"/>
  <c r="J2966" i="3"/>
  <c r="J2967" i="3"/>
  <c r="J2968" i="3"/>
  <c r="J2969" i="3"/>
  <c r="J2970" i="3"/>
  <c r="J2971" i="3"/>
  <c r="J2972" i="3"/>
  <c r="J2973" i="3"/>
  <c r="J2974" i="3"/>
  <c r="J2975" i="3"/>
  <c r="J2976" i="3"/>
  <c r="J2977" i="3"/>
  <c r="J2978" i="3"/>
  <c r="J2979" i="3"/>
  <c r="J2980" i="3"/>
  <c r="J2981" i="3"/>
  <c r="J2982" i="3"/>
  <c r="J2983" i="3"/>
  <c r="J2984" i="3"/>
  <c r="J2985" i="3"/>
  <c r="J2986" i="3"/>
  <c r="J2987" i="3"/>
  <c r="J2988" i="3"/>
  <c r="J2989" i="3"/>
  <c r="J2990" i="3"/>
  <c r="J2991" i="3"/>
  <c r="J2992" i="3"/>
  <c r="J2993" i="3"/>
  <c r="J2994" i="3"/>
  <c r="J2995" i="3"/>
  <c r="J2996" i="3"/>
  <c r="J2997" i="3"/>
  <c r="J2998" i="3"/>
  <c r="J2999" i="3"/>
  <c r="J3000" i="3"/>
  <c r="J3001" i="3"/>
  <c r="J3002" i="3"/>
  <c r="J3003" i="3"/>
  <c r="J3004" i="3"/>
  <c r="J3005" i="3"/>
  <c r="J3006" i="3"/>
  <c r="J3007" i="3"/>
  <c r="J3008" i="3"/>
  <c r="J3009" i="3"/>
  <c r="J3010" i="3"/>
  <c r="J3011" i="3"/>
  <c r="J3012" i="3"/>
  <c r="J3013" i="3"/>
  <c r="J3014" i="3"/>
  <c r="J3015" i="3"/>
  <c r="J3016" i="3"/>
  <c r="J3017" i="3"/>
  <c r="J3018" i="3"/>
  <c r="J3019" i="3"/>
  <c r="J3020" i="3"/>
  <c r="J3021" i="3"/>
  <c r="J3022" i="3"/>
  <c r="J3023" i="3"/>
  <c r="J3024" i="3"/>
  <c r="J3025" i="3"/>
  <c r="J3026" i="3"/>
  <c r="J3027" i="3"/>
  <c r="J3028" i="3"/>
  <c r="J3029" i="3"/>
  <c r="J3030" i="3"/>
  <c r="J3031" i="3"/>
  <c r="J3032" i="3"/>
  <c r="J3033" i="3"/>
  <c r="J3034" i="3"/>
  <c r="J3035" i="3"/>
  <c r="J3036" i="3"/>
  <c r="J3037" i="3"/>
  <c r="J3038" i="3"/>
  <c r="J3039" i="3"/>
  <c r="J3040" i="3"/>
  <c r="J3041" i="3"/>
  <c r="J3042" i="3"/>
  <c r="J3043" i="3"/>
  <c r="J3044" i="3"/>
  <c r="J3045" i="3"/>
  <c r="J3046" i="3"/>
  <c r="J3047" i="3"/>
  <c r="J3048" i="3"/>
  <c r="J3049" i="3"/>
  <c r="J3050" i="3"/>
  <c r="J3051" i="3"/>
  <c r="J3052" i="3"/>
  <c r="J3053" i="3"/>
  <c r="J3054" i="3"/>
  <c r="J3055" i="3"/>
  <c r="J3056" i="3"/>
  <c r="J3057" i="3"/>
  <c r="J3058" i="3"/>
  <c r="J3059" i="3"/>
  <c r="J3060" i="3"/>
  <c r="J3061" i="3"/>
  <c r="J3062" i="3"/>
  <c r="J3063" i="3"/>
  <c r="J3064" i="3"/>
  <c r="J3065" i="3"/>
  <c r="J3066" i="3"/>
  <c r="J3067" i="3"/>
  <c r="J3068" i="3"/>
  <c r="J3069" i="3"/>
  <c r="J3070" i="3"/>
  <c r="J3071" i="3"/>
  <c r="J3072" i="3"/>
  <c r="J3073" i="3"/>
  <c r="J3074" i="3"/>
  <c r="J3075" i="3"/>
  <c r="J3076" i="3"/>
  <c r="J3077" i="3"/>
  <c r="J3078" i="3"/>
  <c r="J3079" i="3"/>
  <c r="J3080" i="3"/>
  <c r="J3081" i="3"/>
  <c r="J3082" i="3"/>
  <c r="J3083" i="3"/>
  <c r="J3084" i="3"/>
  <c r="J3085" i="3"/>
  <c r="J3086" i="3"/>
  <c r="J3087" i="3"/>
  <c r="J3088" i="3"/>
  <c r="J3089" i="3"/>
  <c r="J3090" i="3"/>
  <c r="J3091" i="3"/>
  <c r="J3092" i="3"/>
  <c r="J3093" i="3"/>
  <c r="J3094" i="3"/>
  <c r="J3095" i="3"/>
  <c r="J3096" i="3"/>
  <c r="J3097" i="3"/>
  <c r="J3098" i="3"/>
  <c r="J3099" i="3"/>
  <c r="J3100" i="3"/>
  <c r="J3101" i="3"/>
  <c r="J3102" i="3"/>
  <c r="J3103" i="3"/>
  <c r="J3104" i="3"/>
  <c r="J3105" i="3"/>
  <c r="J3106" i="3"/>
  <c r="J3107" i="3"/>
  <c r="J3108" i="3"/>
  <c r="J3109" i="3"/>
  <c r="J3110" i="3"/>
  <c r="J3111" i="3"/>
  <c r="J3112" i="3"/>
  <c r="J3113" i="3"/>
  <c r="J3114" i="3"/>
  <c r="J3115" i="3"/>
  <c r="J3116" i="3"/>
  <c r="J3117" i="3"/>
  <c r="J3118" i="3"/>
  <c r="J3119" i="3"/>
  <c r="J3120" i="3"/>
  <c r="J3121" i="3"/>
  <c r="J3122" i="3"/>
  <c r="J3123" i="3"/>
  <c r="J3124" i="3"/>
  <c r="J3125" i="3"/>
  <c r="J3126" i="3"/>
  <c r="J3127" i="3"/>
  <c r="J3128" i="3"/>
  <c r="J3129" i="3"/>
  <c r="J3130" i="3"/>
  <c r="J3131" i="3"/>
  <c r="J3132" i="3"/>
  <c r="J3133" i="3"/>
  <c r="J3134" i="3"/>
  <c r="J3135" i="3"/>
  <c r="J3136" i="3"/>
  <c r="J3137" i="3"/>
  <c r="J3138" i="3"/>
  <c r="J3139" i="3"/>
  <c r="J3140" i="3"/>
  <c r="J3141" i="3"/>
  <c r="J3142" i="3"/>
  <c r="J3143" i="3"/>
  <c r="J3144" i="3"/>
  <c r="J3145" i="3"/>
  <c r="J3146" i="3"/>
  <c r="J3147" i="3"/>
  <c r="J3148" i="3"/>
  <c r="J3149" i="3"/>
  <c r="J3150" i="3"/>
  <c r="J3151" i="3"/>
  <c r="J3152" i="3"/>
  <c r="J3153" i="3"/>
  <c r="J3154" i="3"/>
  <c r="J3155" i="3"/>
  <c r="J3156" i="3"/>
  <c r="J3157" i="3"/>
  <c r="J3158" i="3"/>
  <c r="J3159" i="3"/>
  <c r="J3160" i="3"/>
  <c r="J3161" i="3"/>
  <c r="J3162" i="3"/>
  <c r="J3163" i="3"/>
  <c r="J3164" i="3"/>
  <c r="J3165" i="3"/>
  <c r="J3166" i="3"/>
  <c r="J3167" i="3"/>
  <c r="J3168" i="3"/>
  <c r="J3169" i="3"/>
  <c r="J3170" i="3"/>
  <c r="J3171" i="3"/>
  <c r="J3172" i="3"/>
  <c r="J3173" i="3"/>
  <c r="J3174" i="3"/>
  <c r="J3175" i="3"/>
  <c r="J3176" i="3"/>
  <c r="J3177" i="3"/>
  <c r="J3178" i="3"/>
  <c r="J3179" i="3"/>
  <c r="J3180" i="3"/>
  <c r="J3181" i="3"/>
  <c r="J3182" i="3"/>
  <c r="J3183" i="3"/>
  <c r="J3184" i="3"/>
  <c r="J3185" i="3"/>
  <c r="J3186" i="3"/>
  <c r="J3187" i="3"/>
  <c r="J3188" i="3"/>
  <c r="J3189" i="3"/>
  <c r="J3190" i="3"/>
  <c r="J3191" i="3"/>
  <c r="J3192" i="3"/>
  <c r="J3193" i="3"/>
  <c r="J3194" i="3"/>
  <c r="J3195" i="3"/>
  <c r="J3196" i="3"/>
  <c r="J3197" i="3"/>
  <c r="J3198" i="3"/>
  <c r="J3199" i="3"/>
  <c r="J3200" i="3"/>
  <c r="J3201" i="3"/>
  <c r="J3202" i="3"/>
  <c r="J3203" i="3"/>
  <c r="J3204" i="3"/>
  <c r="J3205" i="3"/>
  <c r="J3206" i="3"/>
  <c r="J3207" i="3"/>
  <c r="J3208" i="3"/>
  <c r="J3209" i="3"/>
  <c r="J3210" i="3"/>
  <c r="J3211" i="3"/>
  <c r="J3212" i="3"/>
  <c r="J3213" i="3"/>
  <c r="J3214" i="3"/>
  <c r="J3215" i="3"/>
  <c r="J3216" i="3"/>
  <c r="J3217" i="3"/>
  <c r="J3218" i="3"/>
  <c r="J3219" i="3"/>
  <c r="J3220" i="3"/>
  <c r="J3221" i="3"/>
  <c r="J3222" i="3"/>
  <c r="J3223" i="3"/>
  <c r="J3224" i="3"/>
  <c r="J3225" i="3"/>
  <c r="J3226" i="3"/>
  <c r="J3227" i="3"/>
  <c r="J3228" i="3"/>
  <c r="J3229" i="3"/>
  <c r="J3230" i="3"/>
  <c r="J3231" i="3"/>
  <c r="J3232" i="3"/>
  <c r="J3233" i="3"/>
  <c r="J3234" i="3"/>
  <c r="J3235" i="3"/>
  <c r="J3236" i="3"/>
  <c r="J3237" i="3"/>
  <c r="J3238" i="3"/>
  <c r="J3239" i="3"/>
  <c r="J3240" i="3"/>
  <c r="J3241" i="3"/>
  <c r="J3242" i="3"/>
  <c r="J3243" i="3"/>
  <c r="J3244" i="3"/>
  <c r="J3245" i="3"/>
  <c r="J3246" i="3"/>
  <c r="J3247" i="3"/>
  <c r="J3248" i="3"/>
  <c r="J3249" i="3"/>
  <c r="J3250" i="3"/>
  <c r="J3251" i="3"/>
  <c r="J3252" i="3"/>
  <c r="J3253" i="3"/>
  <c r="J3254" i="3"/>
  <c r="J3255" i="3"/>
  <c r="J3256" i="3"/>
  <c r="J3257" i="3"/>
  <c r="J3258" i="3"/>
  <c r="J3259" i="3"/>
  <c r="J3260" i="3"/>
  <c r="J3261" i="3"/>
  <c r="J3262" i="3"/>
  <c r="J3263" i="3"/>
  <c r="J3264" i="3"/>
  <c r="J3265" i="3"/>
  <c r="J3266" i="3"/>
  <c r="J3267" i="3"/>
  <c r="J3268" i="3"/>
  <c r="J3269" i="3"/>
  <c r="J3270" i="3"/>
  <c r="J3271" i="3"/>
  <c r="J3272" i="3"/>
  <c r="J3273" i="3"/>
  <c r="J3274" i="3"/>
  <c r="J3275" i="3"/>
  <c r="J3276" i="3"/>
  <c r="J3277" i="3"/>
  <c r="J3278" i="3"/>
  <c r="J3279" i="3"/>
  <c r="J3280" i="3"/>
  <c r="J3281" i="3"/>
  <c r="J3282" i="3"/>
  <c r="J3283" i="3"/>
  <c r="J3284" i="3"/>
  <c r="J3285" i="3"/>
  <c r="J3286" i="3"/>
  <c r="J3287" i="3"/>
  <c r="J3288" i="3"/>
  <c r="J3289" i="3"/>
  <c r="J3290" i="3"/>
  <c r="J3291" i="3"/>
  <c r="J3292" i="3"/>
  <c r="J3293" i="3"/>
  <c r="J3294" i="3"/>
  <c r="J3295" i="3"/>
  <c r="J3296" i="3"/>
  <c r="J3297" i="3"/>
  <c r="J3298" i="3"/>
  <c r="J3299" i="3"/>
  <c r="J3300" i="3"/>
  <c r="J3301" i="3"/>
  <c r="J3302" i="3"/>
  <c r="J3303" i="3"/>
  <c r="J3304" i="3"/>
  <c r="J3305" i="3"/>
  <c r="J3306" i="3"/>
  <c r="J3307" i="3"/>
  <c r="J3308" i="3"/>
  <c r="J3309" i="3"/>
  <c r="J3310" i="3"/>
  <c r="J3311" i="3"/>
  <c r="J3312" i="3"/>
  <c r="J3313" i="3"/>
  <c r="J3314" i="3"/>
  <c r="J3315" i="3"/>
  <c r="J3316" i="3"/>
  <c r="J3317" i="3"/>
  <c r="J3318" i="3"/>
  <c r="J3319" i="3"/>
  <c r="J3320" i="3"/>
  <c r="J3321" i="3"/>
  <c r="J3322" i="3"/>
  <c r="J3323" i="3"/>
  <c r="J3324" i="3"/>
  <c r="J3325" i="3"/>
  <c r="J3326" i="3"/>
  <c r="J3327" i="3"/>
  <c r="J3328" i="3"/>
  <c r="J3329" i="3"/>
  <c r="J3330" i="3"/>
  <c r="J3331" i="3"/>
  <c r="J3332" i="3"/>
  <c r="J3333" i="3"/>
  <c r="J3334" i="3"/>
  <c r="J3335" i="3"/>
  <c r="J3336" i="3"/>
  <c r="J3337" i="3"/>
  <c r="J3338" i="3"/>
  <c r="J3339" i="3"/>
  <c r="J3340" i="3"/>
  <c r="J3341" i="3"/>
  <c r="J3342" i="3"/>
  <c r="J3343" i="3"/>
  <c r="J3344" i="3"/>
  <c r="J3345" i="3"/>
  <c r="J3346" i="3"/>
  <c r="J3347" i="3"/>
  <c r="J3348" i="3"/>
  <c r="J3349" i="3"/>
  <c r="J3350" i="3"/>
  <c r="J3351" i="3"/>
  <c r="J3352" i="3"/>
  <c r="J3353" i="3"/>
  <c r="J3354" i="3"/>
  <c r="J3355" i="3"/>
  <c r="J3356" i="3"/>
  <c r="J3357" i="3"/>
  <c r="J3358" i="3"/>
  <c r="J3359" i="3"/>
  <c r="J3360" i="3"/>
  <c r="J3361" i="3"/>
  <c r="J3362" i="3"/>
  <c r="J3363" i="3"/>
  <c r="J3364" i="3"/>
  <c r="J3365" i="3"/>
  <c r="J3366" i="3"/>
  <c r="J3367" i="3"/>
  <c r="J3368" i="3"/>
  <c r="J3369" i="3"/>
  <c r="J3370" i="3"/>
  <c r="J3371" i="3"/>
  <c r="J3372" i="3"/>
  <c r="J3373" i="3"/>
  <c r="J3374" i="3"/>
  <c r="J3375" i="3"/>
  <c r="J3376" i="3"/>
  <c r="J3377" i="3"/>
  <c r="J3378" i="3"/>
  <c r="J3379" i="3"/>
  <c r="J3380" i="3"/>
  <c r="J3381" i="3"/>
  <c r="J3382" i="3"/>
  <c r="J3383" i="3"/>
  <c r="J3384" i="3"/>
  <c r="J3385" i="3"/>
  <c r="J3386" i="3"/>
  <c r="J3387" i="3"/>
  <c r="J3388" i="3"/>
  <c r="J3389" i="3"/>
  <c r="J3390" i="3"/>
  <c r="J3391" i="3"/>
  <c r="J3392" i="3"/>
  <c r="J3393" i="3"/>
  <c r="J3394" i="3"/>
  <c r="J3395" i="3"/>
  <c r="J3396" i="3"/>
  <c r="J3397" i="3"/>
  <c r="J3398" i="3"/>
  <c r="J3399" i="3"/>
  <c r="J3400" i="3"/>
  <c r="J3401" i="3"/>
  <c r="J3402" i="3"/>
  <c r="J3403" i="3"/>
  <c r="J3404" i="3"/>
  <c r="J3405" i="3"/>
  <c r="J3406" i="3"/>
  <c r="J3407" i="3"/>
  <c r="J3408" i="3"/>
  <c r="J3409" i="3"/>
  <c r="J3410" i="3"/>
  <c r="J3411" i="3"/>
  <c r="J3412" i="3"/>
  <c r="J3413" i="3"/>
  <c r="J3414" i="3"/>
  <c r="J3415" i="3"/>
  <c r="J3416" i="3"/>
  <c r="J3417" i="3"/>
  <c r="J3418" i="3"/>
  <c r="J3419" i="3"/>
  <c r="J3420" i="3"/>
  <c r="J3421" i="3"/>
  <c r="J3422" i="3"/>
  <c r="J3423" i="3"/>
  <c r="J3424" i="3"/>
  <c r="J3425" i="3"/>
  <c r="J3426" i="3"/>
  <c r="J3427" i="3"/>
  <c r="J3428" i="3"/>
  <c r="J3429" i="3"/>
  <c r="J3430" i="3"/>
  <c r="J3431" i="3"/>
  <c r="J3432" i="3"/>
  <c r="J3433" i="3"/>
  <c r="J3434" i="3"/>
  <c r="J3435" i="3"/>
  <c r="J3436" i="3"/>
  <c r="J3437" i="3"/>
  <c r="J3438" i="3"/>
  <c r="J3439" i="3"/>
  <c r="J3440" i="3"/>
  <c r="J3441" i="3"/>
  <c r="J3442" i="3"/>
  <c r="J3443" i="3"/>
  <c r="J3444" i="3"/>
  <c r="J3445" i="3"/>
  <c r="J3446" i="3"/>
  <c r="J3447" i="3"/>
  <c r="J3448" i="3"/>
  <c r="J3449" i="3"/>
  <c r="J3450" i="3"/>
  <c r="J3451" i="3"/>
  <c r="J3452" i="3"/>
  <c r="J3453" i="3"/>
  <c r="J3454" i="3"/>
  <c r="J3455" i="3"/>
  <c r="J3456" i="3"/>
  <c r="J3457" i="3"/>
  <c r="J3458" i="3"/>
  <c r="J3459" i="3"/>
  <c r="J3460" i="3"/>
  <c r="J3461" i="3"/>
  <c r="J3462" i="3"/>
  <c r="J3463" i="3"/>
  <c r="J3464" i="3"/>
  <c r="J3465" i="3"/>
  <c r="J3466" i="3"/>
  <c r="J3467" i="3"/>
  <c r="J3468" i="3"/>
  <c r="J3469" i="3"/>
  <c r="J3470" i="3"/>
  <c r="J3471" i="3"/>
  <c r="J3472" i="3"/>
  <c r="J3473" i="3"/>
  <c r="J3474" i="3"/>
  <c r="J3475" i="3"/>
  <c r="J3476" i="3"/>
  <c r="J3477" i="3"/>
  <c r="J3478" i="3"/>
  <c r="J3479" i="3"/>
  <c r="J3480" i="3"/>
  <c r="J3481" i="3"/>
  <c r="J3482" i="3"/>
  <c r="J3483" i="3"/>
  <c r="J3484" i="3"/>
  <c r="J3485" i="3"/>
  <c r="J3486" i="3"/>
  <c r="J3487" i="3"/>
  <c r="J3488" i="3"/>
  <c r="J3489" i="3"/>
  <c r="J3490" i="3"/>
  <c r="J3491" i="3"/>
  <c r="J3492" i="3"/>
  <c r="J3493" i="3"/>
  <c r="J3494" i="3"/>
  <c r="J3495" i="3"/>
  <c r="J3496" i="3"/>
  <c r="J3497" i="3"/>
  <c r="J3498" i="3"/>
  <c r="J3499" i="3"/>
  <c r="J3500" i="3"/>
  <c r="J3501" i="3"/>
  <c r="J3502" i="3"/>
  <c r="J3503" i="3"/>
  <c r="J3504" i="3"/>
  <c r="J3505" i="3"/>
  <c r="J3506" i="3"/>
  <c r="J3507" i="3"/>
  <c r="J3508" i="3"/>
  <c r="J3509" i="3"/>
  <c r="J3510" i="3"/>
  <c r="J3511" i="3"/>
  <c r="J3512" i="3"/>
  <c r="J3513" i="3"/>
  <c r="J3514" i="3"/>
  <c r="J3515" i="3"/>
  <c r="J3516" i="3"/>
  <c r="J3517" i="3"/>
  <c r="J3518" i="3"/>
  <c r="J3519" i="3"/>
  <c r="J3520" i="3"/>
  <c r="J3521" i="3"/>
  <c r="J3522" i="3"/>
  <c r="J3523" i="3"/>
  <c r="J3524" i="3"/>
  <c r="J3525" i="3"/>
  <c r="J3526" i="3"/>
  <c r="J3527" i="3"/>
  <c r="J3528" i="3"/>
  <c r="J3529" i="3"/>
  <c r="J3530" i="3"/>
  <c r="J3531" i="3"/>
  <c r="J3532" i="3"/>
  <c r="J3533" i="3"/>
  <c r="J3534" i="3"/>
  <c r="J3535" i="3"/>
  <c r="J3536" i="3"/>
  <c r="J3537" i="3"/>
  <c r="J3538" i="3"/>
  <c r="J3539" i="3"/>
  <c r="J3540" i="3"/>
  <c r="J3541" i="3"/>
  <c r="J3542" i="3"/>
  <c r="J3543" i="3"/>
  <c r="J3544" i="3"/>
  <c r="J3545" i="3"/>
  <c r="J3546" i="3"/>
  <c r="J3547" i="3"/>
  <c r="J3548" i="3"/>
  <c r="J3549" i="3"/>
  <c r="J3550" i="3"/>
  <c r="J3551" i="3"/>
  <c r="J3552" i="3"/>
  <c r="J3553" i="3"/>
  <c r="J3554" i="3"/>
  <c r="J3555" i="3"/>
  <c r="J3556" i="3"/>
  <c r="J3557" i="3"/>
  <c r="J3558" i="3"/>
  <c r="J3559" i="3"/>
  <c r="J3560" i="3"/>
  <c r="J3561" i="3"/>
  <c r="J3562" i="3"/>
  <c r="J3563" i="3"/>
  <c r="J3564" i="3"/>
  <c r="J3565" i="3"/>
  <c r="J3566" i="3"/>
  <c r="J3567" i="3"/>
  <c r="J3568" i="3"/>
  <c r="J3569" i="3"/>
  <c r="J3570" i="3"/>
  <c r="J3571" i="3"/>
  <c r="J3572" i="3"/>
  <c r="J3573" i="3"/>
  <c r="J3574" i="3"/>
  <c r="J3575" i="3"/>
  <c r="J3576" i="3"/>
  <c r="J3577" i="3"/>
  <c r="J3578" i="3"/>
  <c r="J3579" i="3"/>
  <c r="J3580" i="3"/>
  <c r="J3581" i="3"/>
  <c r="J3582" i="3"/>
  <c r="J3583" i="3"/>
  <c r="J3584" i="3"/>
  <c r="J3585" i="3"/>
  <c r="J3586" i="3"/>
  <c r="J3587" i="3"/>
  <c r="J3588" i="3"/>
  <c r="J3589" i="3"/>
  <c r="J3590" i="3"/>
  <c r="J3591" i="3"/>
  <c r="J3592" i="3"/>
  <c r="J3593" i="3"/>
  <c r="J3594" i="3"/>
  <c r="J3595" i="3"/>
  <c r="J3596" i="3"/>
  <c r="J3597" i="3"/>
  <c r="J3598" i="3"/>
  <c r="J3599" i="3"/>
  <c r="J3600" i="3"/>
  <c r="J3601" i="3"/>
  <c r="J3602" i="3"/>
  <c r="J3603" i="3"/>
  <c r="J3604" i="3"/>
  <c r="J3605" i="3"/>
  <c r="J3606" i="3"/>
  <c r="J3607" i="3"/>
  <c r="J3608" i="3"/>
  <c r="J3609" i="3"/>
  <c r="J3610" i="3"/>
  <c r="J3611" i="3"/>
  <c r="J3612" i="3"/>
  <c r="J3613" i="3"/>
  <c r="J3614" i="3"/>
  <c r="J3615" i="3"/>
  <c r="J3616" i="3"/>
  <c r="J3617" i="3"/>
  <c r="J3618" i="3"/>
  <c r="J3619" i="3"/>
  <c r="J3620" i="3"/>
  <c r="J3621" i="3"/>
  <c r="J3622" i="3"/>
  <c r="J3623" i="3"/>
  <c r="J3624" i="3"/>
  <c r="J3625" i="3"/>
  <c r="J3626" i="3"/>
  <c r="J3627" i="3"/>
  <c r="J3628" i="3"/>
  <c r="J3629" i="3"/>
  <c r="J3630" i="3"/>
  <c r="J3631" i="3"/>
  <c r="J3632" i="3"/>
  <c r="J3633" i="3"/>
  <c r="J3634" i="3"/>
  <c r="J3635" i="3"/>
  <c r="J3636" i="3"/>
  <c r="J3637" i="3"/>
  <c r="J3638" i="3"/>
  <c r="J3639" i="3"/>
  <c r="J3640" i="3"/>
  <c r="J3641" i="3"/>
  <c r="J3642" i="3"/>
  <c r="J3643" i="3"/>
  <c r="J3644" i="3"/>
  <c r="J3645" i="3"/>
  <c r="J3646" i="3"/>
  <c r="J3647" i="3"/>
  <c r="J3648" i="3"/>
  <c r="J3649" i="3"/>
  <c r="J3650" i="3"/>
  <c r="J3651" i="3"/>
  <c r="J3652" i="3"/>
  <c r="J3653" i="3"/>
  <c r="J3654" i="3"/>
  <c r="J3655" i="3"/>
  <c r="J3656" i="3"/>
  <c r="J3657" i="3"/>
  <c r="J3658" i="3"/>
  <c r="J3659" i="3"/>
  <c r="J3660" i="3"/>
  <c r="J3661" i="3"/>
  <c r="J3662" i="3"/>
  <c r="J3663" i="3"/>
  <c r="J3664" i="3"/>
  <c r="J3665" i="3"/>
  <c r="J3666" i="3"/>
  <c r="J3667" i="3"/>
  <c r="J3668" i="3"/>
  <c r="J3669" i="3"/>
  <c r="J3670" i="3"/>
  <c r="J3671" i="3"/>
  <c r="J3672" i="3"/>
  <c r="J3673" i="3"/>
  <c r="J3674" i="3"/>
  <c r="J3675" i="3"/>
  <c r="J3676" i="3"/>
  <c r="J3677" i="3"/>
  <c r="J3678" i="3"/>
  <c r="J3679" i="3"/>
  <c r="J3680" i="3"/>
  <c r="J3681" i="3"/>
  <c r="J3682" i="3"/>
  <c r="J3683" i="3"/>
  <c r="J3684" i="3"/>
  <c r="J3685" i="3"/>
  <c r="J3686" i="3"/>
  <c r="J3687" i="3"/>
  <c r="J3688" i="3"/>
  <c r="J3689" i="3"/>
  <c r="J3690" i="3"/>
  <c r="J3691" i="3"/>
  <c r="J3692" i="3"/>
  <c r="J3693" i="3"/>
  <c r="J3694" i="3"/>
  <c r="J3695" i="3"/>
  <c r="J3696" i="3"/>
  <c r="J3697" i="3"/>
  <c r="J3698" i="3"/>
  <c r="J3699" i="3"/>
  <c r="J3700" i="3"/>
  <c r="J3701" i="3"/>
  <c r="J3702" i="3"/>
  <c r="J3703" i="3"/>
  <c r="J3704" i="3"/>
  <c r="J3705" i="3"/>
  <c r="J3706" i="3"/>
  <c r="J3707" i="3"/>
  <c r="J3708" i="3"/>
  <c r="J3709" i="3"/>
  <c r="J3710" i="3"/>
  <c r="J3711" i="3"/>
  <c r="J3712" i="3"/>
  <c r="J3713" i="3"/>
  <c r="J3714" i="3"/>
  <c r="J3715" i="3"/>
  <c r="J3716" i="3"/>
  <c r="J3717" i="3"/>
  <c r="J3718" i="3"/>
  <c r="J3719" i="3"/>
  <c r="J3720" i="3"/>
  <c r="J3721" i="3"/>
  <c r="J3722" i="3"/>
  <c r="J3723" i="3"/>
  <c r="J3724" i="3"/>
  <c r="J3725" i="3"/>
  <c r="J3726" i="3"/>
  <c r="J3727" i="3"/>
  <c r="J3728" i="3"/>
  <c r="J3729" i="3"/>
  <c r="J3730" i="3"/>
  <c r="J3731" i="3"/>
  <c r="J3732" i="3"/>
  <c r="J3733" i="3"/>
  <c r="J3734" i="3"/>
  <c r="J3735" i="3"/>
  <c r="J3736" i="3"/>
  <c r="J3737" i="3"/>
  <c r="J3738" i="3"/>
  <c r="J3739" i="3"/>
  <c r="J3740" i="3"/>
  <c r="J3741" i="3"/>
  <c r="J3742" i="3"/>
  <c r="J3743" i="3"/>
  <c r="J3744" i="3"/>
  <c r="J3745" i="3"/>
  <c r="J3746" i="3"/>
  <c r="J3747" i="3"/>
  <c r="J3748" i="3"/>
  <c r="J3749" i="3"/>
  <c r="J3750" i="3"/>
  <c r="J3751" i="3"/>
  <c r="J3752" i="3"/>
  <c r="J3753" i="3"/>
  <c r="J3754" i="3"/>
  <c r="J3755" i="3"/>
  <c r="J3756" i="3"/>
  <c r="J3757" i="3"/>
  <c r="J3758" i="3"/>
  <c r="J3759" i="3"/>
  <c r="J3760" i="3"/>
  <c r="J3761" i="3"/>
  <c r="J3762" i="3"/>
  <c r="J3763" i="3"/>
  <c r="J3764" i="3"/>
  <c r="J3765" i="3"/>
  <c r="J3766" i="3"/>
  <c r="J3767" i="3"/>
  <c r="J3768" i="3"/>
  <c r="J3769" i="3"/>
  <c r="J3770" i="3"/>
  <c r="J3771" i="3"/>
  <c r="J3772" i="3"/>
  <c r="J3773" i="3"/>
  <c r="J3774" i="3"/>
  <c r="J3775" i="3"/>
  <c r="J3776" i="3"/>
  <c r="J3777" i="3"/>
  <c r="J3778" i="3"/>
  <c r="J3779" i="3"/>
  <c r="J3780" i="3"/>
  <c r="J3781" i="3"/>
  <c r="J3782" i="3"/>
  <c r="J3783" i="3"/>
  <c r="J3784" i="3"/>
  <c r="J3785" i="3"/>
  <c r="J3786" i="3"/>
  <c r="J3787" i="3"/>
  <c r="J3788" i="3"/>
  <c r="J3789" i="3"/>
  <c r="J3790" i="3"/>
  <c r="J3791" i="3"/>
  <c r="J3792" i="3"/>
  <c r="J3793" i="3"/>
  <c r="J3794" i="3"/>
  <c r="J3795" i="3"/>
  <c r="J3796" i="3"/>
  <c r="J3797" i="3"/>
  <c r="J3798" i="3"/>
  <c r="J3799" i="3"/>
  <c r="J3800" i="3"/>
  <c r="J3801" i="3"/>
  <c r="J3802" i="3"/>
  <c r="J3803" i="3"/>
  <c r="J3804" i="3"/>
  <c r="J3805" i="3"/>
  <c r="J3806" i="3"/>
  <c r="J3807" i="3"/>
  <c r="J3808" i="3"/>
  <c r="J3809" i="3"/>
  <c r="J3810" i="3"/>
  <c r="J3811" i="3"/>
  <c r="J3812" i="3"/>
  <c r="J3813" i="3"/>
  <c r="J3814" i="3"/>
  <c r="J3815" i="3"/>
  <c r="J3816" i="3"/>
  <c r="J3817" i="3"/>
  <c r="J3818" i="3"/>
  <c r="J3819" i="3"/>
  <c r="J3820" i="3"/>
  <c r="J3821" i="3"/>
  <c r="J3822" i="3"/>
  <c r="J3823" i="3"/>
  <c r="J3824" i="3"/>
  <c r="J3825" i="3"/>
  <c r="J3826" i="3"/>
  <c r="J3827" i="3"/>
  <c r="J3828" i="3"/>
  <c r="J3829" i="3"/>
  <c r="J3830" i="3"/>
  <c r="J3831" i="3"/>
  <c r="J3832" i="3"/>
  <c r="J3833" i="3"/>
  <c r="J3834" i="3"/>
  <c r="J3835" i="3"/>
  <c r="J3836" i="3"/>
  <c r="J3837" i="3"/>
  <c r="J3838" i="3"/>
  <c r="J3839" i="3"/>
  <c r="J3840" i="3"/>
  <c r="J3841" i="3"/>
  <c r="J3842" i="3"/>
  <c r="J3843" i="3"/>
  <c r="J3844" i="3"/>
  <c r="J3845" i="3"/>
  <c r="J3846" i="3"/>
  <c r="J3847" i="3"/>
  <c r="J3848" i="3"/>
  <c r="J3849" i="3"/>
  <c r="J3850" i="3"/>
  <c r="J3851" i="3"/>
  <c r="J3852" i="3"/>
  <c r="J3853" i="3"/>
  <c r="J3854" i="3"/>
  <c r="J3855" i="3"/>
  <c r="J3856" i="3"/>
  <c r="J3857" i="3"/>
  <c r="J3858" i="3"/>
  <c r="J3859" i="3"/>
  <c r="J3860" i="3"/>
  <c r="J3861" i="3"/>
  <c r="J3862" i="3"/>
  <c r="J3863" i="3"/>
  <c r="J3864" i="3"/>
  <c r="J3865" i="3"/>
  <c r="J3866" i="3"/>
  <c r="J3867" i="3"/>
  <c r="J3868" i="3"/>
  <c r="J3869" i="3"/>
  <c r="J3870" i="3"/>
  <c r="J3871" i="3"/>
  <c r="J3872" i="3"/>
  <c r="J3873" i="3"/>
  <c r="J3874" i="3"/>
  <c r="J3875" i="3"/>
  <c r="J3876" i="3"/>
  <c r="J3877" i="3"/>
  <c r="J3878" i="3"/>
  <c r="J3879" i="3"/>
  <c r="J3880" i="3"/>
  <c r="J3881" i="3"/>
  <c r="J3882" i="3"/>
  <c r="J3883" i="3"/>
  <c r="J3884" i="3"/>
  <c r="J3885" i="3"/>
  <c r="J3886" i="3"/>
  <c r="J3887" i="3"/>
  <c r="J3888" i="3"/>
  <c r="J3889" i="3"/>
  <c r="J3890" i="3"/>
  <c r="J3891" i="3"/>
  <c r="J3892" i="3"/>
  <c r="J3893" i="3"/>
  <c r="J3894" i="3"/>
  <c r="J3895" i="3"/>
  <c r="J3896" i="3"/>
  <c r="J3897" i="3"/>
  <c r="J3898" i="3"/>
  <c r="J3899" i="3"/>
  <c r="J3900" i="3"/>
  <c r="J3901" i="3"/>
  <c r="J3902" i="3"/>
  <c r="J3903" i="3"/>
  <c r="J3904" i="3"/>
  <c r="J3905" i="3"/>
  <c r="J3906" i="3"/>
  <c r="J3907" i="3"/>
  <c r="J3908" i="3"/>
  <c r="J3909" i="3"/>
  <c r="J3910" i="3"/>
  <c r="J3911" i="3"/>
  <c r="J3912" i="3"/>
  <c r="J3913" i="3"/>
  <c r="J3914" i="3"/>
  <c r="J3915" i="3"/>
  <c r="J3916" i="3"/>
  <c r="J3917" i="3"/>
  <c r="J3918" i="3"/>
  <c r="J3919" i="3"/>
  <c r="J3920" i="3"/>
  <c r="J3921" i="3"/>
  <c r="J3922" i="3"/>
  <c r="J3923" i="3"/>
  <c r="J3924" i="3"/>
  <c r="J3925" i="3"/>
  <c r="J3926" i="3"/>
  <c r="J3927" i="3"/>
  <c r="J3928" i="3"/>
  <c r="J3929" i="3"/>
  <c r="J3930" i="3"/>
  <c r="J3931" i="3"/>
  <c r="J3932" i="3"/>
  <c r="J3933" i="3"/>
  <c r="J3934" i="3"/>
  <c r="J3935" i="3"/>
  <c r="J3936" i="3"/>
  <c r="J3937" i="3"/>
  <c r="J3938" i="3"/>
  <c r="J3939" i="3"/>
  <c r="J3940" i="3"/>
  <c r="J3941" i="3"/>
  <c r="J3942" i="3"/>
  <c r="J3943" i="3"/>
  <c r="J3944" i="3"/>
  <c r="J3945" i="3"/>
  <c r="J3946" i="3"/>
  <c r="J3947" i="3"/>
  <c r="J3948" i="3"/>
  <c r="J3949" i="3"/>
  <c r="J3950" i="3"/>
  <c r="J3951" i="3"/>
  <c r="J3952" i="3"/>
  <c r="J3953" i="3"/>
  <c r="J3954" i="3"/>
  <c r="J3955" i="3"/>
  <c r="J3956" i="3"/>
  <c r="J3957" i="3"/>
  <c r="J3958" i="3"/>
  <c r="J3959" i="3"/>
  <c r="J3960" i="3"/>
  <c r="J3961" i="3"/>
  <c r="J3962" i="3"/>
  <c r="J3963" i="3"/>
  <c r="J3964" i="3"/>
  <c r="J3965" i="3"/>
  <c r="J3966" i="3"/>
  <c r="J3967" i="3"/>
  <c r="J3968" i="3"/>
  <c r="J3969" i="3"/>
  <c r="J3970" i="3"/>
  <c r="J3971" i="3"/>
  <c r="J3972" i="3"/>
  <c r="J3973" i="3"/>
  <c r="J3974" i="3"/>
  <c r="J3975" i="3"/>
  <c r="J3976" i="3"/>
  <c r="J3977" i="3"/>
  <c r="J3978" i="3"/>
  <c r="J3979" i="3"/>
  <c r="J3980" i="3"/>
  <c r="J3981" i="3"/>
  <c r="J3982" i="3"/>
  <c r="J3983" i="3"/>
  <c r="J3984" i="3"/>
  <c r="J3985" i="3"/>
  <c r="J3986" i="3"/>
  <c r="J3987" i="3"/>
  <c r="J3988" i="3"/>
  <c r="J3989" i="3"/>
  <c r="J3990" i="3"/>
  <c r="J3991" i="3"/>
  <c r="J3992" i="3"/>
  <c r="J3993" i="3"/>
  <c r="J3994" i="3"/>
  <c r="J3995" i="3"/>
  <c r="J3996" i="3"/>
  <c r="J3997" i="3"/>
  <c r="J3998" i="3"/>
  <c r="J3999" i="3"/>
  <c r="J4000" i="3"/>
  <c r="J4001" i="3"/>
  <c r="J4002" i="3"/>
  <c r="J4003" i="3"/>
  <c r="J4004" i="3"/>
  <c r="J4005" i="3"/>
  <c r="J4006" i="3"/>
  <c r="J4007" i="3"/>
  <c r="J4008" i="3"/>
  <c r="J4009" i="3"/>
  <c r="J4010" i="3"/>
  <c r="J4011" i="3"/>
  <c r="J4012" i="3"/>
  <c r="J4013" i="3"/>
  <c r="J4014" i="3"/>
  <c r="J4015" i="3"/>
  <c r="J4016" i="3"/>
  <c r="J4017" i="3"/>
  <c r="J4018" i="3"/>
  <c r="J4019" i="3"/>
  <c r="J4020" i="3"/>
  <c r="J4021" i="3"/>
  <c r="J4022" i="3"/>
  <c r="J4023" i="3"/>
  <c r="J4024" i="3"/>
  <c r="J4025" i="3"/>
  <c r="J4026" i="3"/>
  <c r="J4027" i="3"/>
  <c r="J4028" i="3"/>
  <c r="J4029" i="3"/>
  <c r="J4030" i="3"/>
  <c r="J4031" i="3"/>
  <c r="J4032" i="3"/>
  <c r="J4033" i="3"/>
  <c r="J4034" i="3"/>
  <c r="J4035" i="3"/>
  <c r="J4036" i="3"/>
  <c r="J4037" i="3"/>
  <c r="J4038" i="3"/>
  <c r="J4039" i="3"/>
  <c r="J4040" i="3"/>
  <c r="J4041" i="3"/>
  <c r="J4042" i="3"/>
  <c r="J4043" i="3"/>
  <c r="J4044" i="3"/>
  <c r="J4045" i="3"/>
  <c r="J4046" i="3"/>
  <c r="J4047" i="3"/>
  <c r="J4048" i="3"/>
  <c r="J4049" i="3"/>
  <c r="J4050" i="3"/>
  <c r="J4051" i="3"/>
  <c r="J4052" i="3"/>
  <c r="J4053" i="3"/>
  <c r="J4054" i="3"/>
  <c r="J4055" i="3"/>
  <c r="J4056" i="3"/>
  <c r="J4057" i="3"/>
  <c r="J4058" i="3"/>
  <c r="J4059" i="3"/>
  <c r="J4060" i="3"/>
  <c r="J4061" i="3"/>
  <c r="J4062" i="3"/>
  <c r="J4063" i="3"/>
  <c r="J4064" i="3"/>
  <c r="J4065" i="3"/>
  <c r="J4066" i="3"/>
  <c r="J4067" i="3"/>
  <c r="J4068" i="3"/>
  <c r="J4069" i="3"/>
  <c r="J4070" i="3"/>
  <c r="J4071" i="3"/>
  <c r="J4072" i="3"/>
  <c r="J4073" i="3"/>
  <c r="J4074" i="3"/>
  <c r="J4075" i="3"/>
  <c r="J4076" i="3"/>
  <c r="J4077" i="3"/>
  <c r="J4078" i="3"/>
  <c r="J4079" i="3"/>
  <c r="J4080" i="3"/>
  <c r="J4081" i="3"/>
  <c r="J4082" i="3"/>
  <c r="J4083" i="3"/>
  <c r="J4084" i="3"/>
  <c r="J4085" i="3"/>
  <c r="J4086" i="3"/>
  <c r="J4087" i="3"/>
  <c r="J4088" i="3"/>
  <c r="J4089" i="3"/>
  <c r="J4090" i="3"/>
  <c r="J4091" i="3"/>
  <c r="J4092" i="3"/>
  <c r="J4093" i="3"/>
  <c r="J4094" i="3"/>
  <c r="J4095" i="3"/>
  <c r="J4096" i="3"/>
  <c r="J4097" i="3"/>
  <c r="J4098" i="3"/>
  <c r="J4099" i="3"/>
  <c r="J4100" i="3"/>
  <c r="J4101" i="3"/>
  <c r="J4102" i="3"/>
  <c r="J4103" i="3"/>
  <c r="J4104" i="3"/>
  <c r="J4105" i="3"/>
  <c r="J4106" i="3"/>
  <c r="J4107" i="3"/>
  <c r="J4108" i="3"/>
  <c r="J4109" i="3"/>
  <c r="J4110" i="3"/>
  <c r="J4111" i="3"/>
  <c r="J4112" i="3"/>
  <c r="J4113" i="3"/>
  <c r="J4114" i="3"/>
  <c r="J4115" i="3"/>
  <c r="J4116" i="3"/>
  <c r="J4117" i="3"/>
  <c r="J4118" i="3"/>
  <c r="J4119" i="3"/>
  <c r="J4120" i="3"/>
  <c r="J4121" i="3"/>
  <c r="J4122" i="3"/>
  <c r="J4123" i="3"/>
  <c r="J4124" i="3"/>
  <c r="J4125" i="3"/>
  <c r="J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/>
  <c r="I2498" i="3"/>
  <c r="I2499" i="3"/>
  <c r="I2500" i="3"/>
  <c r="I2501" i="3"/>
  <c r="I2502" i="3"/>
  <c r="I2503" i="3"/>
  <c r="I2504" i="3"/>
  <c r="I2505" i="3"/>
  <c r="I2506" i="3"/>
  <c r="I2507" i="3"/>
  <c r="I2508" i="3"/>
  <c r="I2509" i="3"/>
  <c r="I2510" i="3"/>
  <c r="I2511" i="3"/>
  <c r="I2512" i="3"/>
  <c r="I2513" i="3"/>
  <c r="I2514" i="3"/>
  <c r="I2515" i="3"/>
  <c r="I2516" i="3"/>
  <c r="I2517" i="3"/>
  <c r="I2518" i="3"/>
  <c r="I2519" i="3"/>
  <c r="I2520" i="3"/>
  <c r="I2521" i="3"/>
  <c r="I2522" i="3"/>
  <c r="I2523" i="3"/>
  <c r="I2524" i="3"/>
  <c r="I2525" i="3"/>
  <c r="I2526" i="3"/>
  <c r="I2527" i="3"/>
  <c r="I2528" i="3"/>
  <c r="I2529" i="3"/>
  <c r="I2530" i="3"/>
  <c r="I2531" i="3"/>
  <c r="I2532" i="3"/>
  <c r="I2533" i="3"/>
  <c r="I2534" i="3"/>
  <c r="I2535" i="3"/>
  <c r="I2536" i="3"/>
  <c r="I2537" i="3"/>
  <c r="I2538" i="3"/>
  <c r="I2539" i="3"/>
  <c r="I2540" i="3"/>
  <c r="I2541" i="3"/>
  <c r="I2542" i="3"/>
  <c r="I2543" i="3"/>
  <c r="I2544" i="3"/>
  <c r="I2545" i="3"/>
  <c r="I2546" i="3"/>
  <c r="I2547" i="3"/>
  <c r="I2548" i="3"/>
  <c r="I2549" i="3"/>
  <c r="I2550" i="3"/>
  <c r="I2551" i="3"/>
  <c r="I2552" i="3"/>
  <c r="I2553" i="3"/>
  <c r="I2554" i="3"/>
  <c r="I2555" i="3"/>
  <c r="I2556" i="3"/>
  <c r="I2557" i="3"/>
  <c r="I2558" i="3"/>
  <c r="I2559" i="3"/>
  <c r="I2560" i="3"/>
  <c r="I2561" i="3"/>
  <c r="I2562" i="3"/>
  <c r="I2563" i="3"/>
  <c r="I2564" i="3"/>
  <c r="I2565" i="3"/>
  <c r="I2566" i="3"/>
  <c r="I2567" i="3"/>
  <c r="I2568" i="3"/>
  <c r="I2569" i="3"/>
  <c r="I2570" i="3"/>
  <c r="I2571" i="3"/>
  <c r="I2572" i="3"/>
  <c r="I2573" i="3"/>
  <c r="I2574" i="3"/>
  <c r="I2575" i="3"/>
  <c r="I2576" i="3"/>
  <c r="I2577" i="3"/>
  <c r="I2578" i="3"/>
  <c r="I2579" i="3"/>
  <c r="I2580" i="3"/>
  <c r="I2581" i="3"/>
  <c r="I2582" i="3"/>
  <c r="I2583" i="3"/>
  <c r="I2584" i="3"/>
  <c r="I2585" i="3"/>
  <c r="I2586" i="3"/>
  <c r="I2587" i="3"/>
  <c r="I2588" i="3"/>
  <c r="I2589" i="3"/>
  <c r="I2590" i="3"/>
  <c r="I2591" i="3"/>
  <c r="I2592" i="3"/>
  <c r="I2593" i="3"/>
  <c r="I2594" i="3"/>
  <c r="I2595" i="3"/>
  <c r="I2596" i="3"/>
  <c r="I2597" i="3"/>
  <c r="I2598" i="3"/>
  <c r="I2599" i="3"/>
  <c r="I2600" i="3"/>
  <c r="I2601" i="3"/>
  <c r="I2602" i="3"/>
  <c r="I2603" i="3"/>
  <c r="I2604" i="3"/>
  <c r="I2605" i="3"/>
  <c r="I2606" i="3"/>
  <c r="I2607" i="3"/>
  <c r="I2608" i="3"/>
  <c r="I2609" i="3"/>
  <c r="I2610" i="3"/>
  <c r="I2611" i="3"/>
  <c r="I2612" i="3"/>
  <c r="I2613" i="3"/>
  <c r="I2614" i="3"/>
  <c r="I2615" i="3"/>
  <c r="I2616" i="3"/>
  <c r="I2617" i="3"/>
  <c r="I2618" i="3"/>
  <c r="I2619" i="3"/>
  <c r="I2620" i="3"/>
  <c r="I2621" i="3"/>
  <c r="I2622" i="3"/>
  <c r="I2623" i="3"/>
  <c r="I2624" i="3"/>
  <c r="I2625" i="3"/>
  <c r="I2626" i="3"/>
  <c r="I2627" i="3"/>
  <c r="I2628" i="3"/>
  <c r="I2629" i="3"/>
  <c r="I2630" i="3"/>
  <c r="I2631" i="3"/>
  <c r="I2632" i="3"/>
  <c r="I2633" i="3"/>
  <c r="I2634" i="3"/>
  <c r="I2635" i="3"/>
  <c r="I2636" i="3"/>
  <c r="I2637" i="3"/>
  <c r="I2638" i="3"/>
  <c r="I2639" i="3"/>
  <c r="I2640" i="3"/>
  <c r="I2641" i="3"/>
  <c r="I2642" i="3"/>
  <c r="I2643" i="3"/>
  <c r="I2644" i="3"/>
  <c r="I2645" i="3"/>
  <c r="I2646" i="3"/>
  <c r="I2647" i="3"/>
  <c r="I2648" i="3"/>
  <c r="I2649" i="3"/>
  <c r="I2650" i="3"/>
  <c r="I2651" i="3"/>
  <c r="I2652" i="3"/>
  <c r="I2653" i="3"/>
  <c r="I2654" i="3"/>
  <c r="I2655" i="3"/>
  <c r="I2656" i="3"/>
  <c r="I2657" i="3"/>
  <c r="I2658" i="3"/>
  <c r="I2659" i="3"/>
  <c r="I2660" i="3"/>
  <c r="I2661" i="3"/>
  <c r="I2662" i="3"/>
  <c r="I2663" i="3"/>
  <c r="I2664" i="3"/>
  <c r="I2665" i="3"/>
  <c r="I2666" i="3"/>
  <c r="I2667" i="3"/>
  <c r="I2668" i="3"/>
  <c r="I2669" i="3"/>
  <c r="I2670" i="3"/>
  <c r="I2671" i="3"/>
  <c r="I2672" i="3"/>
  <c r="I2673" i="3"/>
  <c r="I2674" i="3"/>
  <c r="I2675" i="3"/>
  <c r="I2676" i="3"/>
  <c r="I2677" i="3"/>
  <c r="I2678" i="3"/>
  <c r="I2679" i="3"/>
  <c r="I2680" i="3"/>
  <c r="I2681" i="3"/>
  <c r="I2682" i="3"/>
  <c r="I2683" i="3"/>
  <c r="I2684" i="3"/>
  <c r="I2685" i="3"/>
  <c r="I2686" i="3"/>
  <c r="I2687" i="3"/>
  <c r="I2688" i="3"/>
  <c r="I2689" i="3"/>
  <c r="I2690" i="3"/>
  <c r="I2691" i="3"/>
  <c r="I2692" i="3"/>
  <c r="I2693" i="3"/>
  <c r="I2694" i="3"/>
  <c r="I2695" i="3"/>
  <c r="I2696" i="3"/>
  <c r="I2697" i="3"/>
  <c r="I2698" i="3"/>
  <c r="I2699" i="3"/>
  <c r="I2700" i="3"/>
  <c r="I2701" i="3"/>
  <c r="I2702" i="3"/>
  <c r="I2703" i="3"/>
  <c r="I2704" i="3"/>
  <c r="I2705" i="3"/>
  <c r="I2706" i="3"/>
  <c r="I2707" i="3"/>
  <c r="I2708" i="3"/>
  <c r="I2709" i="3"/>
  <c r="I2710" i="3"/>
  <c r="I2711" i="3"/>
  <c r="I2712" i="3"/>
  <c r="I2713" i="3"/>
  <c r="I2714" i="3"/>
  <c r="I2715" i="3"/>
  <c r="I2716" i="3"/>
  <c r="I2717" i="3"/>
  <c r="I2718" i="3"/>
  <c r="I2719" i="3"/>
  <c r="I2720" i="3"/>
  <c r="I2721" i="3"/>
  <c r="I2722" i="3"/>
  <c r="I2723" i="3"/>
  <c r="I2724" i="3"/>
  <c r="I2725" i="3"/>
  <c r="I2726" i="3"/>
  <c r="I2727" i="3"/>
  <c r="I2728" i="3"/>
  <c r="I2729" i="3"/>
  <c r="I2730" i="3"/>
  <c r="I2731" i="3"/>
  <c r="I2732" i="3"/>
  <c r="I2733" i="3"/>
  <c r="I2734" i="3"/>
  <c r="I2735" i="3"/>
  <c r="I2736" i="3"/>
  <c r="I2737" i="3"/>
  <c r="I2738" i="3"/>
  <c r="I2739" i="3"/>
  <c r="I2740" i="3"/>
  <c r="I2741" i="3"/>
  <c r="I2742" i="3"/>
  <c r="I2743" i="3"/>
  <c r="I2744" i="3"/>
  <c r="I2745" i="3"/>
  <c r="I2746" i="3"/>
  <c r="I2747" i="3"/>
  <c r="I2748" i="3"/>
  <c r="I2749" i="3"/>
  <c r="I2750" i="3"/>
  <c r="I2751" i="3"/>
  <c r="I2752" i="3"/>
  <c r="I2753" i="3"/>
  <c r="I2754" i="3"/>
  <c r="I2755" i="3"/>
  <c r="I2756" i="3"/>
  <c r="I2757" i="3"/>
  <c r="I2758" i="3"/>
  <c r="I2759" i="3"/>
  <c r="I2760" i="3"/>
  <c r="I2761" i="3"/>
  <c r="I2762" i="3"/>
  <c r="I2763" i="3"/>
  <c r="I2764" i="3"/>
  <c r="I2765" i="3"/>
  <c r="I2766" i="3"/>
  <c r="I2767" i="3"/>
  <c r="I2768" i="3"/>
  <c r="I2769" i="3"/>
  <c r="I2770" i="3"/>
  <c r="I2771" i="3"/>
  <c r="I2772" i="3"/>
  <c r="I2773" i="3"/>
  <c r="I2774" i="3"/>
  <c r="I2775" i="3"/>
  <c r="I2776" i="3"/>
  <c r="I2777" i="3"/>
  <c r="I2778" i="3"/>
  <c r="I2779" i="3"/>
  <c r="I2780" i="3"/>
  <c r="I2781" i="3"/>
  <c r="I2782" i="3"/>
  <c r="I2783" i="3"/>
  <c r="I2784" i="3"/>
  <c r="I2785" i="3"/>
  <c r="I2786" i="3"/>
  <c r="I2787" i="3"/>
  <c r="I2788" i="3"/>
  <c r="I2789" i="3"/>
  <c r="I2790" i="3"/>
  <c r="I2791" i="3"/>
  <c r="I2792" i="3"/>
  <c r="I2793" i="3"/>
  <c r="I2794" i="3"/>
  <c r="I2795" i="3"/>
  <c r="I2796" i="3"/>
  <c r="I2797" i="3"/>
  <c r="I2798" i="3"/>
  <c r="I2799" i="3"/>
  <c r="I2800" i="3"/>
  <c r="I2801" i="3"/>
  <c r="I2802" i="3"/>
  <c r="I2803" i="3"/>
  <c r="I2804" i="3"/>
  <c r="I2805" i="3"/>
  <c r="I2806" i="3"/>
  <c r="I2807" i="3"/>
  <c r="I2808" i="3"/>
  <c r="I2809" i="3"/>
  <c r="I2810" i="3"/>
  <c r="I2811" i="3"/>
  <c r="I2812" i="3"/>
  <c r="I2813" i="3"/>
  <c r="I2814" i="3"/>
  <c r="I2815" i="3"/>
  <c r="I2816" i="3"/>
  <c r="I2817" i="3"/>
  <c r="I2818" i="3"/>
  <c r="I2819" i="3"/>
  <c r="I2820" i="3"/>
  <c r="I2821" i="3"/>
  <c r="I2822" i="3"/>
  <c r="I2823" i="3"/>
  <c r="I2824" i="3"/>
  <c r="I2825" i="3"/>
  <c r="I2826" i="3"/>
  <c r="I2827" i="3"/>
  <c r="I2828" i="3"/>
  <c r="I2829" i="3"/>
  <c r="I2830" i="3"/>
  <c r="I2831" i="3"/>
  <c r="I2832" i="3"/>
  <c r="I2833" i="3"/>
  <c r="I2834" i="3"/>
  <c r="I2835" i="3"/>
  <c r="I2836" i="3"/>
  <c r="I2837" i="3"/>
  <c r="I2838" i="3"/>
  <c r="I2839" i="3"/>
  <c r="I2840" i="3"/>
  <c r="I2841" i="3"/>
  <c r="I2842" i="3"/>
  <c r="I2843" i="3"/>
  <c r="I2844" i="3"/>
  <c r="I2845" i="3"/>
  <c r="I2846" i="3"/>
  <c r="I2847" i="3"/>
  <c r="I2848" i="3"/>
  <c r="I2849" i="3"/>
  <c r="I2850" i="3"/>
  <c r="I2851" i="3"/>
  <c r="I2852" i="3"/>
  <c r="I2853" i="3"/>
  <c r="I2854" i="3"/>
  <c r="I2855" i="3"/>
  <c r="I2856" i="3"/>
  <c r="I2857" i="3"/>
  <c r="I2858" i="3"/>
  <c r="I2859" i="3"/>
  <c r="I2860" i="3"/>
  <c r="I2861" i="3"/>
  <c r="I2862" i="3"/>
  <c r="I2863" i="3"/>
  <c r="I2864" i="3"/>
  <c r="I2865" i="3"/>
  <c r="I2866" i="3"/>
  <c r="I2867" i="3"/>
  <c r="I2868" i="3"/>
  <c r="I2869" i="3"/>
  <c r="I2870" i="3"/>
  <c r="I2871" i="3"/>
  <c r="I2872" i="3"/>
  <c r="I2873" i="3"/>
  <c r="I2874" i="3"/>
  <c r="I2875" i="3"/>
  <c r="I2876" i="3"/>
  <c r="I2877" i="3"/>
  <c r="I2878" i="3"/>
  <c r="I2879" i="3"/>
  <c r="I2880" i="3"/>
  <c r="I2881" i="3"/>
  <c r="I2882" i="3"/>
  <c r="I2883" i="3"/>
  <c r="I2884" i="3"/>
  <c r="I2885" i="3"/>
  <c r="I2886" i="3"/>
  <c r="I2887" i="3"/>
  <c r="I2888" i="3"/>
  <c r="I2889" i="3"/>
  <c r="I2890" i="3"/>
  <c r="I2891" i="3"/>
  <c r="I2892" i="3"/>
  <c r="I2893" i="3"/>
  <c r="I2894" i="3"/>
  <c r="I2895" i="3"/>
  <c r="I2896" i="3"/>
  <c r="I2897" i="3"/>
  <c r="I2898" i="3"/>
  <c r="I2899" i="3"/>
  <c r="I2900" i="3"/>
  <c r="I2901" i="3"/>
  <c r="I2902" i="3"/>
  <c r="I2903" i="3"/>
  <c r="I2904" i="3"/>
  <c r="I2905" i="3"/>
  <c r="I2906" i="3"/>
  <c r="I2907" i="3"/>
  <c r="I2908" i="3"/>
  <c r="I2909" i="3"/>
  <c r="I2910" i="3"/>
  <c r="I2911" i="3"/>
  <c r="I2912" i="3"/>
  <c r="I2913" i="3"/>
  <c r="I2914" i="3"/>
  <c r="I2915" i="3"/>
  <c r="I2916" i="3"/>
  <c r="I2917" i="3"/>
  <c r="I2918" i="3"/>
  <c r="I2919" i="3"/>
  <c r="I2920" i="3"/>
  <c r="I2921" i="3"/>
  <c r="I2922" i="3"/>
  <c r="I2923" i="3"/>
  <c r="I2924" i="3"/>
  <c r="I2925" i="3"/>
  <c r="I2926" i="3"/>
  <c r="I2927" i="3"/>
  <c r="I2928" i="3"/>
  <c r="I2929" i="3"/>
  <c r="I2930" i="3"/>
  <c r="I2931" i="3"/>
  <c r="I2932" i="3"/>
  <c r="I2933" i="3"/>
  <c r="I2934" i="3"/>
  <c r="I2935" i="3"/>
  <c r="I2936" i="3"/>
  <c r="I2937" i="3"/>
  <c r="I2938" i="3"/>
  <c r="I2939" i="3"/>
  <c r="I2940" i="3"/>
  <c r="I2941" i="3"/>
  <c r="I2942" i="3"/>
  <c r="I2943" i="3"/>
  <c r="I2944" i="3"/>
  <c r="I2945" i="3"/>
  <c r="I2946" i="3"/>
  <c r="I2947" i="3"/>
  <c r="I2948" i="3"/>
  <c r="I2949" i="3"/>
  <c r="I2950" i="3"/>
  <c r="I2951" i="3"/>
  <c r="I2952" i="3"/>
  <c r="I2953" i="3"/>
  <c r="I2954" i="3"/>
  <c r="I2955" i="3"/>
  <c r="I2956" i="3"/>
  <c r="I2957" i="3"/>
  <c r="I2958" i="3"/>
  <c r="I2959" i="3"/>
  <c r="I2960" i="3"/>
  <c r="I2961" i="3"/>
  <c r="I2962" i="3"/>
  <c r="I2963" i="3"/>
  <c r="I2964" i="3"/>
  <c r="I2965" i="3"/>
  <c r="I2966" i="3"/>
  <c r="I2967" i="3"/>
  <c r="I2968" i="3"/>
  <c r="I2969" i="3"/>
  <c r="I2970" i="3"/>
  <c r="I2971" i="3"/>
  <c r="I2972" i="3"/>
  <c r="I2973" i="3"/>
  <c r="I2974" i="3"/>
  <c r="I2975" i="3"/>
  <c r="I2976" i="3"/>
  <c r="I2977" i="3"/>
  <c r="I2978" i="3"/>
  <c r="I2979" i="3"/>
  <c r="I2980" i="3"/>
  <c r="I2981" i="3"/>
  <c r="I2982" i="3"/>
  <c r="I2983" i="3"/>
  <c r="I2984" i="3"/>
  <c r="I2985" i="3"/>
  <c r="I2986" i="3"/>
  <c r="I2987" i="3"/>
  <c r="I2988" i="3"/>
  <c r="I2989" i="3"/>
  <c r="I2990" i="3"/>
  <c r="I2991" i="3"/>
  <c r="I2992" i="3"/>
  <c r="I2993" i="3"/>
  <c r="I2994" i="3"/>
  <c r="I2995" i="3"/>
  <c r="I2996" i="3"/>
  <c r="I2997" i="3"/>
  <c r="I2998" i="3"/>
  <c r="I2999" i="3"/>
  <c r="I3000" i="3"/>
  <c r="I3001" i="3"/>
  <c r="I3002" i="3"/>
  <c r="I3003" i="3"/>
  <c r="I3004" i="3"/>
  <c r="I3005" i="3"/>
  <c r="I3006" i="3"/>
  <c r="I3007" i="3"/>
  <c r="I3008" i="3"/>
  <c r="I3009" i="3"/>
  <c r="I3010" i="3"/>
  <c r="I3011" i="3"/>
  <c r="I3012" i="3"/>
  <c r="I3013" i="3"/>
  <c r="I3014" i="3"/>
  <c r="I3015" i="3"/>
  <c r="I3016" i="3"/>
  <c r="I3017" i="3"/>
  <c r="I3018" i="3"/>
  <c r="I3019" i="3"/>
  <c r="I3020" i="3"/>
  <c r="I3021" i="3"/>
  <c r="I3022" i="3"/>
  <c r="I3023" i="3"/>
  <c r="I3024" i="3"/>
  <c r="I3025" i="3"/>
  <c r="I3026" i="3"/>
  <c r="I3027" i="3"/>
  <c r="I3028" i="3"/>
  <c r="I3029" i="3"/>
  <c r="I3030" i="3"/>
  <c r="I3031" i="3"/>
  <c r="I3032" i="3"/>
  <c r="I3033" i="3"/>
  <c r="I3034" i="3"/>
  <c r="I3035" i="3"/>
  <c r="I3036" i="3"/>
  <c r="I3037" i="3"/>
  <c r="I3038" i="3"/>
  <c r="I3039" i="3"/>
  <c r="I3040" i="3"/>
  <c r="I3041" i="3"/>
  <c r="I3042" i="3"/>
  <c r="I3043" i="3"/>
  <c r="I3044" i="3"/>
  <c r="I3045" i="3"/>
  <c r="I3046" i="3"/>
  <c r="I3047" i="3"/>
  <c r="I3048" i="3"/>
  <c r="I3049" i="3"/>
  <c r="I3050" i="3"/>
  <c r="I3051" i="3"/>
  <c r="I3052" i="3"/>
  <c r="I3053" i="3"/>
  <c r="I3054" i="3"/>
  <c r="I3055" i="3"/>
  <c r="I3056" i="3"/>
  <c r="I3057" i="3"/>
  <c r="I3058" i="3"/>
  <c r="I3059" i="3"/>
  <c r="I3060" i="3"/>
  <c r="I3061" i="3"/>
  <c r="I3062" i="3"/>
  <c r="I3063" i="3"/>
  <c r="I3064" i="3"/>
  <c r="I3065" i="3"/>
  <c r="I3066" i="3"/>
  <c r="I3067" i="3"/>
  <c r="I3068" i="3"/>
  <c r="I3069" i="3"/>
  <c r="I3070" i="3"/>
  <c r="I3071" i="3"/>
  <c r="I3072" i="3"/>
  <c r="I3073" i="3"/>
  <c r="I3074" i="3"/>
  <c r="I3075" i="3"/>
  <c r="I3076" i="3"/>
  <c r="I3077" i="3"/>
  <c r="I3078" i="3"/>
  <c r="I3079" i="3"/>
  <c r="I3080" i="3"/>
  <c r="I3081" i="3"/>
  <c r="I3082" i="3"/>
  <c r="I3083" i="3"/>
  <c r="I3084" i="3"/>
  <c r="I3085" i="3"/>
  <c r="I3086" i="3"/>
  <c r="I3087" i="3"/>
  <c r="I3088" i="3"/>
  <c r="I3089" i="3"/>
  <c r="I3090" i="3"/>
  <c r="I3091" i="3"/>
  <c r="I3092" i="3"/>
  <c r="I3093" i="3"/>
  <c r="I3094" i="3"/>
  <c r="I3095" i="3"/>
  <c r="I3096" i="3"/>
  <c r="I3097" i="3"/>
  <c r="I3098" i="3"/>
  <c r="I3099" i="3"/>
  <c r="I3100" i="3"/>
  <c r="I3101" i="3"/>
  <c r="I3102" i="3"/>
  <c r="I3103" i="3"/>
  <c r="I3104" i="3"/>
  <c r="I3105" i="3"/>
  <c r="I3106" i="3"/>
  <c r="I3107" i="3"/>
  <c r="I3108" i="3"/>
  <c r="I3109" i="3"/>
  <c r="I3110" i="3"/>
  <c r="I3111" i="3"/>
  <c r="I3112" i="3"/>
  <c r="I3113" i="3"/>
  <c r="I3114" i="3"/>
  <c r="I3115" i="3"/>
  <c r="I3116" i="3"/>
  <c r="I3117" i="3"/>
  <c r="I3118" i="3"/>
  <c r="I3119" i="3"/>
  <c r="I3120" i="3"/>
  <c r="I3121" i="3"/>
  <c r="I3122" i="3"/>
  <c r="I3123" i="3"/>
  <c r="I3124" i="3"/>
  <c r="I3125" i="3"/>
  <c r="I3126" i="3"/>
  <c r="I3127" i="3"/>
  <c r="I3128" i="3"/>
  <c r="I3129" i="3"/>
  <c r="I3130" i="3"/>
  <c r="I3131" i="3"/>
  <c r="I3132" i="3"/>
  <c r="I3133" i="3"/>
  <c r="I3134" i="3"/>
  <c r="I3135" i="3"/>
  <c r="I3136" i="3"/>
  <c r="I3137" i="3"/>
  <c r="I3138" i="3"/>
  <c r="I3139" i="3"/>
  <c r="I3140" i="3"/>
  <c r="I3141" i="3"/>
  <c r="I3142" i="3"/>
  <c r="I3143" i="3"/>
  <c r="I3144" i="3"/>
  <c r="I3145" i="3"/>
  <c r="I3146" i="3"/>
  <c r="I3147" i="3"/>
  <c r="I3148" i="3"/>
  <c r="I3149" i="3"/>
  <c r="I3150" i="3"/>
  <c r="I3151" i="3"/>
  <c r="I3152" i="3"/>
  <c r="I3153" i="3"/>
  <c r="I3154" i="3"/>
  <c r="I3155" i="3"/>
  <c r="I3156" i="3"/>
  <c r="I3157" i="3"/>
  <c r="I3158" i="3"/>
  <c r="I3159" i="3"/>
  <c r="I3160" i="3"/>
  <c r="I3161" i="3"/>
  <c r="I3162" i="3"/>
  <c r="I3163" i="3"/>
  <c r="I3164" i="3"/>
  <c r="I3165" i="3"/>
  <c r="I3166" i="3"/>
  <c r="I3167" i="3"/>
  <c r="I3168" i="3"/>
  <c r="I3169" i="3"/>
  <c r="I3170" i="3"/>
  <c r="I3171" i="3"/>
  <c r="I3172" i="3"/>
  <c r="I3173" i="3"/>
  <c r="I3174" i="3"/>
  <c r="I3175" i="3"/>
  <c r="I3176" i="3"/>
  <c r="I3177" i="3"/>
  <c r="I3178" i="3"/>
  <c r="I3179" i="3"/>
  <c r="I3180" i="3"/>
  <c r="I3181" i="3"/>
  <c r="I3182" i="3"/>
  <c r="I3183" i="3"/>
  <c r="I3184" i="3"/>
  <c r="I3185" i="3"/>
  <c r="I3186" i="3"/>
  <c r="I3187" i="3"/>
  <c r="I3188" i="3"/>
  <c r="I3189" i="3"/>
  <c r="I3190" i="3"/>
  <c r="I3191" i="3"/>
  <c r="I3192" i="3"/>
  <c r="I3193" i="3"/>
  <c r="I3194" i="3"/>
  <c r="I3195" i="3"/>
  <c r="I3196" i="3"/>
  <c r="I3197" i="3"/>
  <c r="I3198" i="3"/>
  <c r="I3199" i="3"/>
  <c r="I3200" i="3"/>
  <c r="I3201" i="3"/>
  <c r="I3202" i="3"/>
  <c r="I3203" i="3"/>
  <c r="I3204" i="3"/>
  <c r="I3205" i="3"/>
  <c r="I3206" i="3"/>
  <c r="I3207" i="3"/>
  <c r="I3208" i="3"/>
  <c r="I3209" i="3"/>
  <c r="I3210" i="3"/>
  <c r="I3211" i="3"/>
  <c r="I3212" i="3"/>
  <c r="I3213" i="3"/>
  <c r="I3214" i="3"/>
  <c r="I3215" i="3"/>
  <c r="I3216" i="3"/>
  <c r="I3217" i="3"/>
  <c r="I3218" i="3"/>
  <c r="I3219" i="3"/>
  <c r="I3220" i="3"/>
  <c r="I3221" i="3"/>
  <c r="I3222" i="3"/>
  <c r="I3223" i="3"/>
  <c r="I3224" i="3"/>
  <c r="I3225" i="3"/>
  <c r="I3226" i="3"/>
  <c r="I3227" i="3"/>
  <c r="I3228" i="3"/>
  <c r="I3229" i="3"/>
  <c r="I3230" i="3"/>
  <c r="I3231" i="3"/>
  <c r="I3232" i="3"/>
  <c r="I3233" i="3"/>
  <c r="I3234" i="3"/>
  <c r="I3235" i="3"/>
  <c r="I3236" i="3"/>
  <c r="I3237" i="3"/>
  <c r="I3238" i="3"/>
  <c r="I3239" i="3"/>
  <c r="I3240" i="3"/>
  <c r="I3241" i="3"/>
  <c r="I3242" i="3"/>
  <c r="I3243" i="3"/>
  <c r="I3244" i="3"/>
  <c r="I3245" i="3"/>
  <c r="I3246" i="3"/>
  <c r="I3247" i="3"/>
  <c r="I3248" i="3"/>
  <c r="I3249" i="3"/>
  <c r="I3250" i="3"/>
  <c r="I3251" i="3"/>
  <c r="I3252" i="3"/>
  <c r="I3253" i="3"/>
  <c r="I3254" i="3"/>
  <c r="I3255" i="3"/>
  <c r="I3256" i="3"/>
  <c r="I3257" i="3"/>
  <c r="I3258" i="3"/>
  <c r="I3259" i="3"/>
  <c r="I3260" i="3"/>
  <c r="I3261" i="3"/>
  <c r="I3262" i="3"/>
  <c r="I3263" i="3"/>
  <c r="I3264" i="3"/>
  <c r="I3265" i="3"/>
  <c r="I3266" i="3"/>
  <c r="I3267" i="3"/>
  <c r="I3268" i="3"/>
  <c r="I3269" i="3"/>
  <c r="I3270" i="3"/>
  <c r="I3271" i="3"/>
  <c r="I3272" i="3"/>
  <c r="I3273" i="3"/>
  <c r="I3274" i="3"/>
  <c r="I3275" i="3"/>
  <c r="I3276" i="3"/>
  <c r="I3277" i="3"/>
  <c r="I3278" i="3"/>
  <c r="I3279" i="3"/>
  <c r="I3280" i="3"/>
  <c r="I3281" i="3"/>
  <c r="I3282" i="3"/>
  <c r="I3283" i="3"/>
  <c r="I3284" i="3"/>
  <c r="I3285" i="3"/>
  <c r="I3286" i="3"/>
  <c r="I3287" i="3"/>
  <c r="I3288" i="3"/>
  <c r="I3289" i="3"/>
  <c r="I3290" i="3"/>
  <c r="I3291" i="3"/>
  <c r="I3292" i="3"/>
  <c r="I3293" i="3"/>
  <c r="I3294" i="3"/>
  <c r="I3295" i="3"/>
  <c r="I3296" i="3"/>
  <c r="I3297" i="3"/>
  <c r="I3298" i="3"/>
  <c r="I3299" i="3"/>
  <c r="I3300" i="3"/>
  <c r="I3301" i="3"/>
  <c r="I3302" i="3"/>
  <c r="I3303" i="3"/>
  <c r="I3304" i="3"/>
  <c r="I3305" i="3"/>
  <c r="I3306" i="3"/>
  <c r="I3307" i="3"/>
  <c r="I3308" i="3"/>
  <c r="I3309" i="3"/>
  <c r="I3310" i="3"/>
  <c r="I3311" i="3"/>
  <c r="I3312" i="3"/>
  <c r="I3313" i="3"/>
  <c r="I3314" i="3"/>
  <c r="I3315" i="3"/>
  <c r="I3316" i="3"/>
  <c r="I3317" i="3"/>
  <c r="I3318" i="3"/>
  <c r="I3319" i="3"/>
  <c r="I3320" i="3"/>
  <c r="I3321" i="3"/>
  <c r="I3322" i="3"/>
  <c r="I3323" i="3"/>
  <c r="I3324" i="3"/>
  <c r="I3325" i="3"/>
  <c r="I3326" i="3"/>
  <c r="I3327" i="3"/>
  <c r="I3328" i="3"/>
  <c r="I3329" i="3"/>
  <c r="I3330" i="3"/>
  <c r="I3331" i="3"/>
  <c r="I3332" i="3"/>
  <c r="I3333" i="3"/>
  <c r="I3334" i="3"/>
  <c r="I3335" i="3"/>
  <c r="I3336" i="3"/>
  <c r="I3337" i="3"/>
  <c r="I3338" i="3"/>
  <c r="I3339" i="3"/>
  <c r="I3340" i="3"/>
  <c r="I3341" i="3"/>
  <c r="I3342" i="3"/>
  <c r="I3343" i="3"/>
  <c r="I3344" i="3"/>
  <c r="I3345" i="3"/>
  <c r="I3346" i="3"/>
  <c r="I3347" i="3"/>
  <c r="I3348" i="3"/>
  <c r="I3349" i="3"/>
  <c r="I3350" i="3"/>
  <c r="I3351" i="3"/>
  <c r="I3352" i="3"/>
  <c r="I3353" i="3"/>
  <c r="I3354" i="3"/>
  <c r="I3355" i="3"/>
  <c r="I3356" i="3"/>
  <c r="I3357" i="3"/>
  <c r="I3358" i="3"/>
  <c r="I3359" i="3"/>
  <c r="I3360" i="3"/>
  <c r="I3361" i="3"/>
  <c r="I3362" i="3"/>
  <c r="I3363" i="3"/>
  <c r="I3364" i="3"/>
  <c r="I3365" i="3"/>
  <c r="I3366" i="3"/>
  <c r="I3367" i="3"/>
  <c r="I3368" i="3"/>
  <c r="I3369" i="3"/>
  <c r="I3370" i="3"/>
  <c r="I3371" i="3"/>
  <c r="I3372" i="3"/>
  <c r="I3373" i="3"/>
  <c r="I3374" i="3"/>
  <c r="I3375" i="3"/>
  <c r="I3376" i="3"/>
  <c r="I3377" i="3"/>
  <c r="I3378" i="3"/>
  <c r="I3379" i="3"/>
  <c r="I3380" i="3"/>
  <c r="I3381" i="3"/>
  <c r="I3382" i="3"/>
  <c r="I3383" i="3"/>
  <c r="I3384" i="3"/>
  <c r="I3385" i="3"/>
  <c r="I3386" i="3"/>
  <c r="I3387" i="3"/>
  <c r="I3388" i="3"/>
  <c r="I3389" i="3"/>
  <c r="I3390" i="3"/>
  <c r="I3391" i="3"/>
  <c r="I3392" i="3"/>
  <c r="I3393" i="3"/>
  <c r="I3394" i="3"/>
  <c r="I3395" i="3"/>
  <c r="I3396" i="3"/>
  <c r="I3397" i="3"/>
  <c r="I3398" i="3"/>
  <c r="I3399" i="3"/>
  <c r="I3400" i="3"/>
  <c r="I3401" i="3"/>
  <c r="I3402" i="3"/>
  <c r="I3403" i="3"/>
  <c r="I3404" i="3"/>
  <c r="I3405" i="3"/>
  <c r="I3406" i="3"/>
  <c r="I3407" i="3"/>
  <c r="I3408" i="3"/>
  <c r="I3409" i="3"/>
  <c r="I3410" i="3"/>
  <c r="I3411" i="3"/>
  <c r="I3412" i="3"/>
  <c r="I3413" i="3"/>
  <c r="I3414" i="3"/>
  <c r="I3415" i="3"/>
  <c r="I3416" i="3"/>
  <c r="I3417" i="3"/>
  <c r="I3418" i="3"/>
  <c r="I3419" i="3"/>
  <c r="I3420" i="3"/>
  <c r="I3421" i="3"/>
  <c r="I3422" i="3"/>
  <c r="I3423" i="3"/>
  <c r="I3424" i="3"/>
  <c r="I3425" i="3"/>
  <c r="I3426" i="3"/>
  <c r="I3427" i="3"/>
  <c r="I3428" i="3"/>
  <c r="I3429" i="3"/>
  <c r="I3430" i="3"/>
  <c r="I3431" i="3"/>
  <c r="I3432" i="3"/>
  <c r="I3433" i="3"/>
  <c r="I3434" i="3"/>
  <c r="I3435" i="3"/>
  <c r="I3436" i="3"/>
  <c r="I3437" i="3"/>
  <c r="I3438" i="3"/>
  <c r="I3439" i="3"/>
  <c r="I3440" i="3"/>
  <c r="I3441" i="3"/>
  <c r="I3442" i="3"/>
  <c r="I3443" i="3"/>
  <c r="I3444" i="3"/>
  <c r="I3445" i="3"/>
  <c r="I3446" i="3"/>
  <c r="I3447" i="3"/>
  <c r="I3448" i="3"/>
  <c r="I3449" i="3"/>
  <c r="I3450" i="3"/>
  <c r="I3451" i="3"/>
  <c r="I3452" i="3"/>
  <c r="I3453" i="3"/>
  <c r="I3454" i="3"/>
  <c r="I3455" i="3"/>
  <c r="I3456" i="3"/>
  <c r="I3457" i="3"/>
  <c r="I3458" i="3"/>
  <c r="I3459" i="3"/>
  <c r="I3460" i="3"/>
  <c r="I3461" i="3"/>
  <c r="I3462" i="3"/>
  <c r="I3463" i="3"/>
  <c r="I3464" i="3"/>
  <c r="I3465" i="3"/>
  <c r="I3466" i="3"/>
  <c r="I3467" i="3"/>
  <c r="I3468" i="3"/>
  <c r="I3469" i="3"/>
  <c r="I3470" i="3"/>
  <c r="I3471" i="3"/>
  <c r="I3472" i="3"/>
  <c r="I3473" i="3"/>
  <c r="I3474" i="3"/>
  <c r="I3475" i="3"/>
  <c r="I3476" i="3"/>
  <c r="I3477" i="3"/>
  <c r="I3478" i="3"/>
  <c r="I3479" i="3"/>
  <c r="I3480" i="3"/>
  <c r="I3481" i="3"/>
  <c r="I3482" i="3"/>
  <c r="I3483" i="3"/>
  <c r="I3484" i="3"/>
  <c r="I3485" i="3"/>
  <c r="I3486" i="3"/>
  <c r="I3487" i="3"/>
  <c r="I3488" i="3"/>
  <c r="I3489" i="3"/>
  <c r="I3490" i="3"/>
  <c r="I3491" i="3"/>
  <c r="I3492" i="3"/>
  <c r="I3493" i="3"/>
  <c r="I3494" i="3"/>
  <c r="I3495" i="3"/>
  <c r="I3496" i="3"/>
  <c r="I3497" i="3"/>
  <c r="I3498" i="3"/>
  <c r="I3499" i="3"/>
  <c r="I3500" i="3"/>
  <c r="I3501" i="3"/>
  <c r="I3502" i="3"/>
  <c r="I3503" i="3"/>
  <c r="I3504" i="3"/>
  <c r="I3505" i="3"/>
  <c r="I3506" i="3"/>
  <c r="I3507" i="3"/>
  <c r="I3508" i="3"/>
  <c r="I3509" i="3"/>
  <c r="I3510" i="3"/>
  <c r="I3511" i="3"/>
  <c r="I3512" i="3"/>
  <c r="I3513" i="3"/>
  <c r="I3514" i="3"/>
  <c r="I3515" i="3"/>
  <c r="I3516" i="3"/>
  <c r="I3517" i="3"/>
  <c r="I3518" i="3"/>
  <c r="I3519" i="3"/>
  <c r="I3520" i="3"/>
  <c r="I3521" i="3"/>
  <c r="I3522" i="3"/>
  <c r="I3523" i="3"/>
  <c r="I3524" i="3"/>
  <c r="I3525" i="3"/>
  <c r="I3526" i="3"/>
  <c r="I3527" i="3"/>
  <c r="I3528" i="3"/>
  <c r="I3529" i="3"/>
  <c r="I3530" i="3"/>
  <c r="I3531" i="3"/>
  <c r="I3532" i="3"/>
  <c r="I3533" i="3"/>
  <c r="I3534" i="3"/>
  <c r="I3535" i="3"/>
  <c r="I3536" i="3"/>
  <c r="I3537" i="3"/>
  <c r="I3538" i="3"/>
  <c r="I3539" i="3"/>
  <c r="I3540" i="3"/>
  <c r="I3541" i="3"/>
  <c r="I3542" i="3"/>
  <c r="I3543" i="3"/>
  <c r="I3544" i="3"/>
  <c r="I3545" i="3"/>
  <c r="I3546" i="3"/>
  <c r="I3547" i="3"/>
  <c r="I3548" i="3"/>
  <c r="I3549" i="3"/>
  <c r="I3550" i="3"/>
  <c r="I3551" i="3"/>
  <c r="I3552" i="3"/>
  <c r="I3553" i="3"/>
  <c r="I3554" i="3"/>
  <c r="I3555" i="3"/>
  <c r="I3556" i="3"/>
  <c r="I3557" i="3"/>
  <c r="I3558" i="3"/>
  <c r="I3559" i="3"/>
  <c r="I3560" i="3"/>
  <c r="I3561" i="3"/>
  <c r="I3562" i="3"/>
  <c r="I3563" i="3"/>
  <c r="I3564" i="3"/>
  <c r="I3565" i="3"/>
  <c r="I3566" i="3"/>
  <c r="I3567" i="3"/>
  <c r="I3568" i="3"/>
  <c r="I3569" i="3"/>
  <c r="I3570" i="3"/>
  <c r="I3571" i="3"/>
  <c r="I3572" i="3"/>
  <c r="I3573" i="3"/>
  <c r="I3574" i="3"/>
  <c r="I3575" i="3"/>
  <c r="I3576" i="3"/>
  <c r="I3577" i="3"/>
  <c r="I3578" i="3"/>
  <c r="I3579" i="3"/>
  <c r="I3580" i="3"/>
  <c r="I3581" i="3"/>
  <c r="I3582" i="3"/>
  <c r="I3583" i="3"/>
  <c r="I3584" i="3"/>
  <c r="I3585" i="3"/>
  <c r="I3586" i="3"/>
  <c r="I3587" i="3"/>
  <c r="I3588" i="3"/>
  <c r="I3589" i="3"/>
  <c r="I3590" i="3"/>
  <c r="I3591" i="3"/>
  <c r="I3592" i="3"/>
  <c r="I3593" i="3"/>
  <c r="I3594" i="3"/>
  <c r="I3595" i="3"/>
  <c r="I3596" i="3"/>
  <c r="I3597" i="3"/>
  <c r="I3598" i="3"/>
  <c r="I3599" i="3"/>
  <c r="I3600" i="3"/>
  <c r="I3601" i="3"/>
  <c r="I3602" i="3"/>
  <c r="I3603" i="3"/>
  <c r="I3604" i="3"/>
  <c r="I3605" i="3"/>
  <c r="I3606" i="3"/>
  <c r="I3607" i="3"/>
  <c r="I3608" i="3"/>
  <c r="I3609" i="3"/>
  <c r="I3610" i="3"/>
  <c r="I3611" i="3"/>
  <c r="I3612" i="3"/>
  <c r="I3613" i="3"/>
  <c r="I3614" i="3"/>
  <c r="I3615" i="3"/>
  <c r="I3616" i="3"/>
  <c r="I3617" i="3"/>
  <c r="I3618" i="3"/>
  <c r="I3619" i="3"/>
  <c r="I3620" i="3"/>
  <c r="I3621" i="3"/>
  <c r="I3622" i="3"/>
  <c r="I3623" i="3"/>
  <c r="I3624" i="3"/>
  <c r="I3625" i="3"/>
  <c r="I3626" i="3"/>
  <c r="I3627" i="3"/>
  <c r="I3628" i="3"/>
  <c r="I3629" i="3"/>
  <c r="I3630" i="3"/>
  <c r="I3631" i="3"/>
  <c r="I3632" i="3"/>
  <c r="I3633" i="3"/>
  <c r="I3634" i="3"/>
  <c r="I3635" i="3"/>
  <c r="I3636" i="3"/>
  <c r="I3637" i="3"/>
  <c r="I3638" i="3"/>
  <c r="I3639" i="3"/>
  <c r="I3640" i="3"/>
  <c r="I3641" i="3"/>
  <c r="I3642" i="3"/>
  <c r="I3643" i="3"/>
  <c r="I3644" i="3"/>
  <c r="I3645" i="3"/>
  <c r="I3646" i="3"/>
  <c r="I3647" i="3"/>
  <c r="I3648" i="3"/>
  <c r="I3649" i="3"/>
  <c r="I3650" i="3"/>
  <c r="I3651" i="3"/>
  <c r="I3652" i="3"/>
  <c r="I3653" i="3"/>
  <c r="I3654" i="3"/>
  <c r="I3655" i="3"/>
  <c r="I3656" i="3"/>
  <c r="I3657" i="3"/>
  <c r="I3658" i="3"/>
  <c r="I3659" i="3"/>
  <c r="I3660" i="3"/>
  <c r="I3661" i="3"/>
  <c r="I3662" i="3"/>
  <c r="I3663" i="3"/>
  <c r="I3664" i="3"/>
  <c r="I3665" i="3"/>
  <c r="I3666" i="3"/>
  <c r="I3667" i="3"/>
  <c r="I3668" i="3"/>
  <c r="I3669" i="3"/>
  <c r="I3670" i="3"/>
  <c r="I3671" i="3"/>
  <c r="I3672" i="3"/>
  <c r="I3673" i="3"/>
  <c r="I3674" i="3"/>
  <c r="I3675" i="3"/>
  <c r="I3676" i="3"/>
  <c r="I3677" i="3"/>
  <c r="I3678" i="3"/>
  <c r="I3679" i="3"/>
  <c r="I3680" i="3"/>
  <c r="I3681" i="3"/>
  <c r="I3682" i="3"/>
  <c r="I3683" i="3"/>
  <c r="I3684" i="3"/>
  <c r="I3685" i="3"/>
  <c r="I3686" i="3"/>
  <c r="I3687" i="3"/>
  <c r="I3688" i="3"/>
  <c r="I3689" i="3"/>
  <c r="I3690" i="3"/>
  <c r="I3691" i="3"/>
  <c r="I3692" i="3"/>
  <c r="I3693" i="3"/>
  <c r="I3694" i="3"/>
  <c r="I3695" i="3"/>
  <c r="I3696" i="3"/>
  <c r="I3697" i="3"/>
  <c r="I3698" i="3"/>
  <c r="I3699" i="3"/>
  <c r="I3700" i="3"/>
  <c r="I3701" i="3"/>
  <c r="I3702" i="3"/>
  <c r="I3703" i="3"/>
  <c r="I3704" i="3"/>
  <c r="I3705" i="3"/>
  <c r="I3706" i="3"/>
  <c r="I3707" i="3"/>
  <c r="I3708" i="3"/>
  <c r="I3709" i="3"/>
  <c r="I3710" i="3"/>
  <c r="I3711" i="3"/>
  <c r="I3712" i="3"/>
  <c r="I3713" i="3"/>
  <c r="I3714" i="3"/>
  <c r="I3715" i="3"/>
  <c r="I3716" i="3"/>
  <c r="I3717" i="3"/>
  <c r="I3718" i="3"/>
  <c r="I3719" i="3"/>
  <c r="I3720" i="3"/>
  <c r="I3721" i="3"/>
  <c r="I3722" i="3"/>
  <c r="I3723" i="3"/>
  <c r="I3724" i="3"/>
  <c r="I3725" i="3"/>
  <c r="I3726" i="3"/>
  <c r="I3727" i="3"/>
  <c r="I3728" i="3"/>
  <c r="I3729" i="3"/>
  <c r="I3730" i="3"/>
  <c r="I3731" i="3"/>
  <c r="I3732" i="3"/>
  <c r="I3733" i="3"/>
  <c r="I3734" i="3"/>
  <c r="I3735" i="3"/>
  <c r="I3736" i="3"/>
  <c r="I3737" i="3"/>
  <c r="I3738" i="3"/>
  <c r="I3739" i="3"/>
  <c r="I3740" i="3"/>
  <c r="I3741" i="3"/>
  <c r="I3742" i="3"/>
  <c r="I3743" i="3"/>
  <c r="I3744" i="3"/>
  <c r="I3745" i="3"/>
  <c r="I3746" i="3"/>
  <c r="I3747" i="3"/>
  <c r="I3748" i="3"/>
  <c r="I3749" i="3"/>
  <c r="I3750" i="3"/>
  <c r="I3751" i="3"/>
  <c r="I3752" i="3"/>
  <c r="I3753" i="3"/>
  <c r="I3754" i="3"/>
  <c r="I3755" i="3"/>
  <c r="I3756" i="3"/>
  <c r="I3757" i="3"/>
  <c r="I3758" i="3"/>
  <c r="I3759" i="3"/>
  <c r="I3760" i="3"/>
  <c r="I3761" i="3"/>
  <c r="I3762" i="3"/>
  <c r="I3763" i="3"/>
  <c r="I3764" i="3"/>
  <c r="I3765" i="3"/>
  <c r="I3766" i="3"/>
  <c r="I3767" i="3"/>
  <c r="I3768" i="3"/>
  <c r="I3769" i="3"/>
  <c r="I3770" i="3"/>
  <c r="I3771" i="3"/>
  <c r="I3772" i="3"/>
  <c r="I3773" i="3"/>
  <c r="I3774" i="3"/>
  <c r="I3775" i="3"/>
  <c r="I3776" i="3"/>
  <c r="I3777" i="3"/>
  <c r="I3778" i="3"/>
  <c r="I3779" i="3"/>
  <c r="I3780" i="3"/>
  <c r="I3781" i="3"/>
  <c r="I3782" i="3"/>
  <c r="I3783" i="3"/>
  <c r="I3784" i="3"/>
  <c r="I3785" i="3"/>
  <c r="I3786" i="3"/>
  <c r="I3787" i="3"/>
  <c r="I3788" i="3"/>
  <c r="I3789" i="3"/>
  <c r="I3790" i="3"/>
  <c r="I3791" i="3"/>
  <c r="I3792" i="3"/>
  <c r="I3793" i="3"/>
  <c r="I3794" i="3"/>
  <c r="I3795" i="3"/>
  <c r="I3796" i="3"/>
  <c r="I3797" i="3"/>
  <c r="I3798" i="3"/>
  <c r="I3799" i="3"/>
  <c r="I3800" i="3"/>
  <c r="I3801" i="3"/>
  <c r="I3802" i="3"/>
  <c r="I3803" i="3"/>
  <c r="I3804" i="3"/>
  <c r="I3805" i="3"/>
  <c r="I3806" i="3"/>
  <c r="I3807" i="3"/>
  <c r="I3808" i="3"/>
  <c r="I3809" i="3"/>
  <c r="I3810" i="3"/>
  <c r="I3811" i="3"/>
  <c r="I3812" i="3"/>
  <c r="I3813" i="3"/>
  <c r="I3814" i="3"/>
  <c r="I3815" i="3"/>
  <c r="I3816" i="3"/>
  <c r="I3817" i="3"/>
  <c r="I3818" i="3"/>
  <c r="I3819" i="3"/>
  <c r="I3820" i="3"/>
  <c r="I3821" i="3"/>
  <c r="I3822" i="3"/>
  <c r="I3823" i="3"/>
  <c r="I3824" i="3"/>
  <c r="I3825" i="3"/>
  <c r="I3826" i="3"/>
  <c r="I3827" i="3"/>
  <c r="I3828" i="3"/>
  <c r="I3829" i="3"/>
  <c r="I3830" i="3"/>
  <c r="I3831" i="3"/>
  <c r="I3832" i="3"/>
  <c r="I3833" i="3"/>
  <c r="I3834" i="3"/>
  <c r="I3835" i="3"/>
  <c r="I3836" i="3"/>
  <c r="I3837" i="3"/>
  <c r="I3838" i="3"/>
  <c r="I3839" i="3"/>
  <c r="I3840" i="3"/>
  <c r="I3841" i="3"/>
  <c r="I3842" i="3"/>
  <c r="I3843" i="3"/>
  <c r="I3844" i="3"/>
  <c r="I3845" i="3"/>
  <c r="I3846" i="3"/>
  <c r="I3847" i="3"/>
  <c r="I3848" i="3"/>
  <c r="I3849" i="3"/>
  <c r="I3850" i="3"/>
  <c r="I3851" i="3"/>
  <c r="I3852" i="3"/>
  <c r="I3853" i="3"/>
  <c r="I3854" i="3"/>
  <c r="I3855" i="3"/>
  <c r="I3856" i="3"/>
  <c r="I3857" i="3"/>
  <c r="I3858" i="3"/>
  <c r="I3859" i="3"/>
  <c r="I3860" i="3"/>
  <c r="I3861" i="3"/>
  <c r="I3862" i="3"/>
  <c r="I3863" i="3"/>
  <c r="I3864" i="3"/>
  <c r="I3865" i="3"/>
  <c r="I3866" i="3"/>
  <c r="I3867" i="3"/>
  <c r="I3868" i="3"/>
  <c r="I3869" i="3"/>
  <c r="I3870" i="3"/>
  <c r="I3871" i="3"/>
  <c r="I3872" i="3"/>
  <c r="I3873" i="3"/>
  <c r="I3874" i="3"/>
  <c r="I3875" i="3"/>
  <c r="I3876" i="3"/>
  <c r="I3877" i="3"/>
  <c r="I3878" i="3"/>
  <c r="I3879" i="3"/>
  <c r="I3880" i="3"/>
  <c r="I3881" i="3"/>
  <c r="I3882" i="3"/>
  <c r="I3883" i="3"/>
  <c r="I3884" i="3"/>
  <c r="I3885" i="3"/>
  <c r="I3886" i="3"/>
  <c r="I3887" i="3"/>
  <c r="I3888" i="3"/>
  <c r="I3889" i="3"/>
  <c r="I3890" i="3"/>
  <c r="I3891" i="3"/>
  <c r="I3892" i="3"/>
  <c r="I3893" i="3"/>
  <c r="I3894" i="3"/>
  <c r="I3895" i="3"/>
  <c r="I3896" i="3"/>
  <c r="I3897" i="3"/>
  <c r="I3898" i="3"/>
  <c r="I3899" i="3"/>
  <c r="I3900" i="3"/>
  <c r="I3901" i="3"/>
  <c r="I3902" i="3"/>
  <c r="I3903" i="3"/>
  <c r="I3904" i="3"/>
  <c r="I3905" i="3"/>
  <c r="I3906" i="3"/>
  <c r="I3907" i="3"/>
  <c r="I3908" i="3"/>
  <c r="I3909" i="3"/>
  <c r="I3910" i="3"/>
  <c r="I3911" i="3"/>
  <c r="I3912" i="3"/>
  <c r="I3913" i="3"/>
  <c r="I3914" i="3"/>
  <c r="I3915" i="3"/>
  <c r="I3916" i="3"/>
  <c r="I3917" i="3"/>
  <c r="I3918" i="3"/>
  <c r="I3919" i="3"/>
  <c r="I3920" i="3"/>
  <c r="I3921" i="3"/>
  <c r="I3922" i="3"/>
  <c r="I3923" i="3"/>
  <c r="I3924" i="3"/>
  <c r="I3925" i="3"/>
  <c r="I3926" i="3"/>
  <c r="I3927" i="3"/>
  <c r="I3928" i="3"/>
  <c r="I3929" i="3"/>
  <c r="I3930" i="3"/>
  <c r="I3931" i="3"/>
  <c r="I3932" i="3"/>
  <c r="I3933" i="3"/>
  <c r="I3934" i="3"/>
  <c r="I3935" i="3"/>
  <c r="I3936" i="3"/>
  <c r="I3937" i="3"/>
  <c r="I3938" i="3"/>
  <c r="I3939" i="3"/>
  <c r="I3940" i="3"/>
  <c r="I3941" i="3"/>
  <c r="I3942" i="3"/>
  <c r="I3943" i="3"/>
  <c r="I3944" i="3"/>
  <c r="I3945" i="3"/>
  <c r="I3946" i="3"/>
  <c r="I3947" i="3"/>
  <c r="I3948" i="3"/>
  <c r="I3949" i="3"/>
  <c r="I3950" i="3"/>
  <c r="I3951" i="3"/>
  <c r="I3952" i="3"/>
  <c r="I3953" i="3"/>
  <c r="I3954" i="3"/>
  <c r="I3955" i="3"/>
  <c r="I3956" i="3"/>
  <c r="I3957" i="3"/>
  <c r="I3958" i="3"/>
  <c r="I3959" i="3"/>
  <c r="I3960" i="3"/>
  <c r="I3961" i="3"/>
  <c r="I3962" i="3"/>
  <c r="I3963" i="3"/>
  <c r="I3964" i="3"/>
  <c r="I3965" i="3"/>
  <c r="I3966" i="3"/>
  <c r="I3967" i="3"/>
  <c r="I3968" i="3"/>
  <c r="I3969" i="3"/>
  <c r="I3970" i="3"/>
  <c r="I3971" i="3"/>
  <c r="I3972" i="3"/>
  <c r="I3973" i="3"/>
  <c r="I3974" i="3"/>
  <c r="I3975" i="3"/>
  <c r="I3976" i="3"/>
  <c r="I3977" i="3"/>
  <c r="I3978" i="3"/>
  <c r="I3979" i="3"/>
  <c r="I3980" i="3"/>
  <c r="I3981" i="3"/>
  <c r="I3982" i="3"/>
  <c r="I3983" i="3"/>
  <c r="I3984" i="3"/>
  <c r="I3985" i="3"/>
  <c r="I3986" i="3"/>
  <c r="I3987" i="3"/>
  <c r="I3988" i="3"/>
  <c r="I3989" i="3"/>
  <c r="I3990" i="3"/>
  <c r="I3991" i="3"/>
  <c r="I3992" i="3"/>
  <c r="I3993" i="3"/>
  <c r="I3994" i="3"/>
  <c r="I3995" i="3"/>
  <c r="I3996" i="3"/>
  <c r="I3997" i="3"/>
  <c r="I3998" i="3"/>
  <c r="I3999" i="3"/>
  <c r="I4000" i="3"/>
  <c r="I4001" i="3"/>
  <c r="I4002" i="3"/>
  <c r="I4003" i="3"/>
  <c r="I4004" i="3"/>
  <c r="I4005" i="3"/>
  <c r="I4006" i="3"/>
  <c r="I4007" i="3"/>
  <c r="I4008" i="3"/>
  <c r="I4009" i="3"/>
  <c r="I4010" i="3"/>
  <c r="I4011" i="3"/>
  <c r="I4012" i="3"/>
  <c r="I4013" i="3"/>
  <c r="I4014" i="3"/>
  <c r="I4015" i="3"/>
  <c r="I4016" i="3"/>
  <c r="I4017" i="3"/>
  <c r="I4018" i="3"/>
  <c r="I4019" i="3"/>
  <c r="I4020" i="3"/>
  <c r="I4021" i="3"/>
  <c r="I4022" i="3"/>
  <c r="I4023" i="3"/>
  <c r="I4024" i="3"/>
  <c r="I4025" i="3"/>
  <c r="I4026" i="3"/>
  <c r="I4027" i="3"/>
  <c r="I4028" i="3"/>
  <c r="I4029" i="3"/>
  <c r="I4030" i="3"/>
  <c r="I4031" i="3"/>
  <c r="I4032" i="3"/>
  <c r="I4033" i="3"/>
  <c r="I4034" i="3"/>
  <c r="I4035" i="3"/>
  <c r="I4036" i="3"/>
  <c r="I4037" i="3"/>
  <c r="I4038" i="3"/>
  <c r="I4039" i="3"/>
  <c r="I4040" i="3"/>
  <c r="I4041" i="3"/>
  <c r="I4042" i="3"/>
  <c r="I4043" i="3"/>
  <c r="I4044" i="3"/>
  <c r="I4045" i="3"/>
  <c r="I4046" i="3"/>
  <c r="I4047" i="3"/>
  <c r="I4048" i="3"/>
  <c r="I4049" i="3"/>
  <c r="I4050" i="3"/>
  <c r="I4051" i="3"/>
  <c r="I4052" i="3"/>
  <c r="I4053" i="3"/>
  <c r="I4054" i="3"/>
  <c r="I4055" i="3"/>
  <c r="I4056" i="3"/>
  <c r="I4057" i="3"/>
  <c r="I4058" i="3"/>
  <c r="I4059" i="3"/>
  <c r="I4060" i="3"/>
  <c r="I4061" i="3"/>
  <c r="I4062" i="3"/>
  <c r="I4063" i="3"/>
  <c r="I4064" i="3"/>
  <c r="I4065" i="3"/>
  <c r="I4066" i="3"/>
  <c r="I4067" i="3"/>
  <c r="I4068" i="3"/>
  <c r="I4069" i="3"/>
  <c r="I4070" i="3"/>
  <c r="I4071" i="3"/>
  <c r="I4072" i="3"/>
  <c r="I4073" i="3"/>
  <c r="I4074" i="3"/>
  <c r="I4075" i="3"/>
  <c r="I4076" i="3"/>
  <c r="I4077" i="3"/>
  <c r="I4078" i="3"/>
  <c r="I4079" i="3"/>
  <c r="I4080" i="3"/>
  <c r="I4081" i="3"/>
  <c r="I4082" i="3"/>
  <c r="I4083" i="3"/>
  <c r="I4084" i="3"/>
  <c r="I4085" i="3"/>
  <c r="I4086" i="3"/>
  <c r="I4087" i="3"/>
  <c r="I4088" i="3"/>
  <c r="I4089" i="3"/>
  <c r="I4090" i="3"/>
  <c r="I4091" i="3"/>
  <c r="I4092" i="3"/>
  <c r="I4093" i="3"/>
  <c r="I4094" i="3"/>
  <c r="I4095" i="3"/>
  <c r="I4096" i="3"/>
  <c r="I4097" i="3"/>
  <c r="I4098" i="3"/>
  <c r="I4099" i="3"/>
  <c r="I4100" i="3"/>
  <c r="I4101" i="3"/>
  <c r="I4102" i="3"/>
  <c r="I4103" i="3"/>
  <c r="I4104" i="3"/>
  <c r="I4105" i="3"/>
  <c r="I4106" i="3"/>
  <c r="I4107" i="3"/>
  <c r="I4108" i="3"/>
  <c r="I4109" i="3"/>
  <c r="I4110" i="3"/>
  <c r="I4111" i="3"/>
  <c r="I4112" i="3"/>
  <c r="I4113" i="3"/>
  <c r="I4114" i="3"/>
  <c r="I4115" i="3"/>
  <c r="I4116" i="3"/>
  <c r="I4117" i="3"/>
  <c r="I4118" i="3"/>
  <c r="I4119" i="3"/>
  <c r="I4120" i="3"/>
  <c r="I4121" i="3"/>
  <c r="I4122" i="3"/>
  <c r="I4123" i="3"/>
  <c r="I4124" i="3"/>
  <c r="I4125" i="3"/>
  <c r="I2" i="3"/>
  <c r="X8" i="1"/>
  <c r="X7" i="1"/>
  <c r="X6" i="1"/>
  <c r="M4" i="1"/>
  <c r="O4" i="1" s="1"/>
  <c r="P4" i="1" s="1"/>
  <c r="M32" i="1"/>
  <c r="O32" i="1" s="1"/>
  <c r="P32" i="1" s="1"/>
  <c r="M203" i="1"/>
  <c r="O203" i="1" s="1"/>
  <c r="P203" i="1" s="1"/>
  <c r="M327" i="1"/>
  <c r="O327" i="1" s="1"/>
  <c r="P327" i="1" s="1"/>
  <c r="M556" i="1"/>
  <c r="O556" i="1" s="1"/>
  <c r="P556" i="1" s="1"/>
  <c r="M757" i="1"/>
  <c r="O757" i="1" s="1"/>
  <c r="P757" i="1" s="1"/>
  <c r="M883" i="1"/>
  <c r="O883" i="1" s="1"/>
  <c r="P883" i="1" s="1"/>
  <c r="M884" i="1"/>
  <c r="O884" i="1" s="1"/>
  <c r="P884" i="1" s="1"/>
  <c r="M947" i="1"/>
  <c r="O947" i="1" s="1"/>
  <c r="P947" i="1" s="1"/>
  <c r="M951" i="1"/>
  <c r="O951" i="1" s="1"/>
  <c r="P951" i="1" s="1"/>
  <c r="M1039" i="1"/>
  <c r="O1039" i="1" s="1"/>
  <c r="P1039" i="1" s="1"/>
  <c r="M1047" i="1"/>
  <c r="O1047" i="1" s="1"/>
  <c r="P1047" i="1" s="1"/>
  <c r="M1071" i="1"/>
  <c r="O1071" i="1" s="1"/>
  <c r="P1071" i="1" s="1"/>
  <c r="M1140" i="1"/>
  <c r="O1140" i="1" s="1"/>
  <c r="P1140" i="1" s="1"/>
  <c r="M1151" i="1"/>
  <c r="O1151" i="1" s="1"/>
  <c r="P1151" i="1" s="1"/>
  <c r="M1176" i="1"/>
  <c r="M1207" i="1"/>
  <c r="O1207" i="1" s="1"/>
  <c r="P1207" i="1" s="1"/>
  <c r="M1215" i="1"/>
  <c r="O1215" i="1" s="1"/>
  <c r="P1215" i="1" s="1"/>
  <c r="M1287" i="1"/>
  <c r="O1287" i="1" s="1"/>
  <c r="P1287" i="1" s="1"/>
  <c r="M1296" i="1"/>
  <c r="O1296" i="1" s="1"/>
  <c r="P1296" i="1" s="1"/>
  <c r="M1487" i="1"/>
  <c r="O1487" i="1" s="1"/>
  <c r="P1487" i="1" s="1"/>
  <c r="M1521" i="1"/>
  <c r="O1521" i="1" s="1"/>
  <c r="P1521" i="1" s="1"/>
  <c r="L53" i="1"/>
  <c r="M53" i="1" s="1"/>
  <c r="O53" i="1" s="1"/>
  <c r="P53" i="1" s="1"/>
  <c r="L87" i="1"/>
  <c r="M87" i="1" s="1"/>
  <c r="O87" i="1" s="1"/>
  <c r="P87" i="1" s="1"/>
  <c r="L103" i="1"/>
  <c r="M103" i="1" s="1"/>
  <c r="O103" i="1" s="1"/>
  <c r="P103" i="1" s="1"/>
  <c r="L139" i="1"/>
  <c r="M139" i="1" s="1"/>
  <c r="O139" i="1" s="1"/>
  <c r="P139" i="1" s="1"/>
  <c r="L155" i="1"/>
  <c r="M155" i="1" s="1"/>
  <c r="O155" i="1" s="1"/>
  <c r="P155" i="1" s="1"/>
  <c r="L218" i="1"/>
  <c r="M218" i="1" s="1"/>
  <c r="O218" i="1" s="1"/>
  <c r="P218" i="1" s="1"/>
  <c r="L251" i="1"/>
  <c r="M251" i="1" s="1"/>
  <c r="O251" i="1" s="1"/>
  <c r="P251" i="1" s="1"/>
  <c r="L315" i="1"/>
  <c r="M315" i="1" s="1"/>
  <c r="O315" i="1" s="1"/>
  <c r="P315" i="1" s="1"/>
  <c r="L339" i="1"/>
  <c r="M339" i="1" s="1"/>
  <c r="O339" i="1" s="1"/>
  <c r="P339" i="1" s="1"/>
  <c r="L361" i="1"/>
  <c r="M361" i="1" s="1"/>
  <c r="O361" i="1" s="1"/>
  <c r="P361" i="1" s="1"/>
  <c r="L376" i="1"/>
  <c r="M376" i="1" s="1"/>
  <c r="O376" i="1" s="1"/>
  <c r="P376" i="1" s="1"/>
  <c r="L389" i="1"/>
  <c r="M389" i="1" s="1"/>
  <c r="O389" i="1" s="1"/>
  <c r="P389" i="1" s="1"/>
  <c r="L458" i="1"/>
  <c r="M458" i="1" s="1"/>
  <c r="O458" i="1" s="1"/>
  <c r="P458" i="1" s="1"/>
  <c r="L464" i="1"/>
  <c r="M464" i="1" s="1"/>
  <c r="O464" i="1" s="1"/>
  <c r="P464" i="1" s="1"/>
  <c r="L480" i="1"/>
  <c r="M480" i="1" s="1"/>
  <c r="O480" i="1" s="1"/>
  <c r="P480" i="1" s="1"/>
  <c r="L498" i="1"/>
  <c r="M498" i="1" s="1"/>
  <c r="O498" i="1" s="1"/>
  <c r="P498" i="1" s="1"/>
  <c r="L561" i="1"/>
  <c r="M561" i="1" s="1"/>
  <c r="O561" i="1" s="1"/>
  <c r="P561" i="1" s="1"/>
  <c r="L593" i="1"/>
  <c r="M593" i="1" s="1"/>
  <c r="O593" i="1" s="1"/>
  <c r="P593" i="1" s="1"/>
  <c r="L605" i="1"/>
  <c r="M605" i="1" s="1"/>
  <c r="O605" i="1" s="1"/>
  <c r="P605" i="1" s="1"/>
  <c r="L633" i="1"/>
  <c r="M633" i="1" s="1"/>
  <c r="O633" i="1" s="1"/>
  <c r="P633" i="1" s="1"/>
  <c r="L640" i="1"/>
  <c r="M640" i="1" s="1"/>
  <c r="O640" i="1" s="1"/>
  <c r="P640" i="1" s="1"/>
  <c r="L642" i="1"/>
  <c r="M642" i="1" s="1"/>
  <c r="O642" i="1" s="1"/>
  <c r="P642" i="1" s="1"/>
  <c r="L685" i="1"/>
  <c r="M685" i="1" s="1"/>
  <c r="O685" i="1" s="1"/>
  <c r="P685" i="1" s="1"/>
  <c r="L696" i="1"/>
  <c r="M696" i="1" s="1"/>
  <c r="O696" i="1" s="1"/>
  <c r="P696" i="1" s="1"/>
  <c r="L704" i="1"/>
  <c r="M704" i="1" s="1"/>
  <c r="O704" i="1" s="1"/>
  <c r="P704" i="1" s="1"/>
  <c r="L728" i="1"/>
  <c r="M728" i="1" s="1"/>
  <c r="L745" i="1"/>
  <c r="M745" i="1" s="1"/>
  <c r="O745" i="1" s="1"/>
  <c r="P745" i="1" s="1"/>
  <c r="L784" i="1"/>
  <c r="M784" i="1" s="1"/>
  <c r="O784" i="1" s="1"/>
  <c r="P784" i="1" s="1"/>
  <c r="L825" i="1"/>
  <c r="M825" i="1" s="1"/>
  <c r="O825" i="1" s="1"/>
  <c r="P825" i="1" s="1"/>
  <c r="L848" i="1"/>
  <c r="M848" i="1" s="1"/>
  <c r="L849" i="1"/>
  <c r="M849" i="1" s="1"/>
  <c r="O849" i="1" s="1"/>
  <c r="P849" i="1" s="1"/>
  <c r="L881" i="1"/>
  <c r="M881" i="1" s="1"/>
  <c r="O881" i="1" s="1"/>
  <c r="P881" i="1" s="1"/>
  <c r="L888" i="1"/>
  <c r="M888" i="1" s="1"/>
  <c r="L920" i="1"/>
  <c r="M920" i="1" s="1"/>
  <c r="O920" i="1" s="1"/>
  <c r="P920" i="1" s="1"/>
  <c r="L921" i="1"/>
  <c r="M921" i="1" s="1"/>
  <c r="O921" i="1" s="1"/>
  <c r="P921" i="1" s="1"/>
  <c r="L965" i="1"/>
  <c r="M965" i="1" s="1"/>
  <c r="O965" i="1" s="1"/>
  <c r="P965" i="1" s="1"/>
  <c r="L987" i="1"/>
  <c r="M987" i="1" s="1"/>
  <c r="O987" i="1" s="1"/>
  <c r="P987" i="1" s="1"/>
  <c r="L993" i="1"/>
  <c r="M993" i="1" s="1"/>
  <c r="O993" i="1" s="1"/>
  <c r="P993" i="1" s="1"/>
  <c r="L995" i="1"/>
  <c r="M995" i="1" s="1"/>
  <c r="O995" i="1" s="1"/>
  <c r="P995" i="1" s="1"/>
  <c r="L1010" i="1"/>
  <c r="M1010" i="1" s="1"/>
  <c r="L1016" i="1"/>
  <c r="M1016" i="1" s="1"/>
  <c r="L1043" i="1"/>
  <c r="M1043" i="1" s="1"/>
  <c r="O1043" i="1" s="1"/>
  <c r="P1043" i="1" s="1"/>
  <c r="L1060" i="1"/>
  <c r="M1060" i="1" s="1"/>
  <c r="O1060" i="1" s="1"/>
  <c r="P1060" i="1" s="1"/>
  <c r="L1068" i="1"/>
  <c r="M1068" i="1" s="1"/>
  <c r="O1068" i="1" s="1"/>
  <c r="P1068" i="1" s="1"/>
  <c r="L1080" i="1"/>
  <c r="M1080" i="1" s="1"/>
  <c r="L1088" i="1"/>
  <c r="M1088" i="1" s="1"/>
  <c r="L1112" i="1"/>
  <c r="M1112" i="1" s="1"/>
  <c r="L1125" i="1"/>
  <c r="M1125" i="1" s="1"/>
  <c r="O1125" i="1" s="1"/>
  <c r="P1125" i="1" s="1"/>
  <c r="L1141" i="1"/>
  <c r="M1141" i="1" s="1"/>
  <c r="O1141" i="1" s="1"/>
  <c r="P1141" i="1" s="1"/>
  <c r="L1152" i="1"/>
  <c r="M1152" i="1" s="1"/>
  <c r="O1152" i="1" s="1"/>
  <c r="P1152" i="1" s="1"/>
  <c r="L1156" i="1"/>
  <c r="M1156" i="1" s="1"/>
  <c r="O1156" i="1" s="1"/>
  <c r="P1156" i="1" s="1"/>
  <c r="L1170" i="1"/>
  <c r="M1170" i="1" s="1"/>
  <c r="O1170" i="1" s="1"/>
  <c r="P1170" i="1" s="1"/>
  <c r="L1176" i="1"/>
  <c r="L1226" i="1"/>
  <c r="M1226" i="1" s="1"/>
  <c r="L1229" i="1"/>
  <c r="M1229" i="1" s="1"/>
  <c r="O1229" i="1" s="1"/>
  <c r="P1229" i="1" s="1"/>
  <c r="L1235" i="1"/>
  <c r="M1235" i="1" s="1"/>
  <c r="O1235" i="1" s="1"/>
  <c r="P1235" i="1" s="1"/>
  <c r="L1240" i="1"/>
  <c r="M1240" i="1" s="1"/>
  <c r="L1242" i="1"/>
  <c r="M1242" i="1" s="1"/>
  <c r="O1242" i="1" s="1"/>
  <c r="P1242" i="1" s="1"/>
  <c r="L1323" i="1"/>
  <c r="M1323" i="1" s="1"/>
  <c r="O1323" i="1" s="1"/>
  <c r="P1323" i="1" s="1"/>
  <c r="L1331" i="1"/>
  <c r="M1331" i="1" s="1"/>
  <c r="O1331" i="1" s="1"/>
  <c r="P1331" i="1" s="1"/>
  <c r="L1363" i="1"/>
  <c r="M1363" i="1" s="1"/>
  <c r="O1363" i="1" s="1"/>
  <c r="P1363" i="1" s="1"/>
  <c r="L1378" i="1"/>
  <c r="M1378" i="1" s="1"/>
  <c r="O1378" i="1" s="1"/>
  <c r="P1378" i="1" s="1"/>
  <c r="L1385" i="1"/>
  <c r="M1385" i="1" s="1"/>
  <c r="O1385" i="1" s="1"/>
  <c r="P1385" i="1" s="1"/>
  <c r="L1403" i="1"/>
  <c r="M1403" i="1" s="1"/>
  <c r="O1403" i="1" s="1"/>
  <c r="P1403" i="1" s="1"/>
  <c r="L1435" i="1"/>
  <c r="M1435" i="1" s="1"/>
  <c r="L1447" i="1"/>
  <c r="M1447" i="1" s="1"/>
  <c r="O1447" i="1" s="1"/>
  <c r="P1447" i="1" s="1"/>
  <c r="L1449" i="1"/>
  <c r="M1449" i="1" s="1"/>
  <c r="O1449" i="1" s="1"/>
  <c r="P1449" i="1" s="1"/>
  <c r="L1499" i="1"/>
  <c r="M1499" i="1" s="1"/>
  <c r="O1499" i="1" s="1"/>
  <c r="P1499" i="1" s="1"/>
  <c r="L1511" i="1"/>
  <c r="M1511" i="1" s="1"/>
  <c r="O1511" i="1" s="1"/>
  <c r="P1511" i="1" s="1"/>
  <c r="L1521" i="1"/>
  <c r="L1523" i="1"/>
  <c r="M1523" i="1" s="1"/>
  <c r="O1523" i="1" s="1"/>
  <c r="P1523" i="1" s="1"/>
  <c r="L1524" i="1"/>
  <c r="M1524" i="1" s="1"/>
  <c r="O1524" i="1" s="1"/>
  <c r="P1524" i="1" s="1"/>
  <c r="K3" i="1"/>
  <c r="L3" i="1" s="1"/>
  <c r="M3" i="1" s="1"/>
  <c r="O3" i="1" s="1"/>
  <c r="P3" i="1" s="1"/>
  <c r="K4" i="1"/>
  <c r="L4" i="1" s="1"/>
  <c r="K6" i="1"/>
  <c r="L6" i="1" s="1"/>
  <c r="M6" i="1" s="1"/>
  <c r="O6" i="1" s="1"/>
  <c r="P6" i="1" s="1"/>
  <c r="K8" i="1"/>
  <c r="L8" i="1" s="1"/>
  <c r="M8" i="1" s="1"/>
  <c r="K9" i="1"/>
  <c r="L9" i="1" s="1"/>
  <c r="M9" i="1" s="1"/>
  <c r="O9" i="1" s="1"/>
  <c r="P9" i="1" s="1"/>
  <c r="K12" i="1"/>
  <c r="L12" i="1" s="1"/>
  <c r="M12" i="1" s="1"/>
  <c r="O12" i="1" s="1"/>
  <c r="P12" i="1" s="1"/>
  <c r="K13" i="1"/>
  <c r="L13" i="1" s="1"/>
  <c r="M13" i="1" s="1"/>
  <c r="O13" i="1" s="1"/>
  <c r="P13" i="1" s="1"/>
  <c r="K14" i="1"/>
  <c r="L14" i="1" s="1"/>
  <c r="M14" i="1" s="1"/>
  <c r="O14" i="1" s="1"/>
  <c r="P14" i="1" s="1"/>
  <c r="K15" i="1"/>
  <c r="L15" i="1" s="1"/>
  <c r="M15" i="1" s="1"/>
  <c r="O15" i="1" s="1"/>
  <c r="P15" i="1" s="1"/>
  <c r="K16" i="1"/>
  <c r="L16" i="1" s="1"/>
  <c r="M16" i="1" s="1"/>
  <c r="O16" i="1" s="1"/>
  <c r="P16" i="1" s="1"/>
  <c r="K17" i="1"/>
  <c r="L17" i="1" s="1"/>
  <c r="M17" i="1" s="1"/>
  <c r="O17" i="1" s="1"/>
  <c r="P17" i="1" s="1"/>
  <c r="K20" i="1"/>
  <c r="L20" i="1" s="1"/>
  <c r="M20" i="1" s="1"/>
  <c r="O20" i="1" s="1"/>
  <c r="P20" i="1" s="1"/>
  <c r="K21" i="1"/>
  <c r="L21" i="1" s="1"/>
  <c r="M21" i="1" s="1"/>
  <c r="O21" i="1" s="1"/>
  <c r="P21" i="1" s="1"/>
  <c r="K22" i="1"/>
  <c r="L22" i="1" s="1"/>
  <c r="M22" i="1" s="1"/>
  <c r="O22" i="1" s="1"/>
  <c r="P22" i="1" s="1"/>
  <c r="K24" i="1"/>
  <c r="L24" i="1" s="1"/>
  <c r="M24" i="1" s="1"/>
  <c r="O24" i="1" s="1"/>
  <c r="P24" i="1" s="1"/>
  <c r="K25" i="1"/>
  <c r="L25" i="1" s="1"/>
  <c r="M25" i="1" s="1"/>
  <c r="O25" i="1" s="1"/>
  <c r="P25" i="1" s="1"/>
  <c r="K26" i="1"/>
  <c r="L26" i="1" s="1"/>
  <c r="M26" i="1" s="1"/>
  <c r="O26" i="1" s="1"/>
  <c r="P26" i="1" s="1"/>
  <c r="K27" i="1"/>
  <c r="L27" i="1" s="1"/>
  <c r="M27" i="1" s="1"/>
  <c r="O27" i="1" s="1"/>
  <c r="P27" i="1" s="1"/>
  <c r="K29" i="1"/>
  <c r="L29" i="1" s="1"/>
  <c r="M29" i="1" s="1"/>
  <c r="O29" i="1" s="1"/>
  <c r="P29" i="1" s="1"/>
  <c r="K31" i="1"/>
  <c r="L31" i="1" s="1"/>
  <c r="M31" i="1" s="1"/>
  <c r="O31" i="1" s="1"/>
  <c r="P31" i="1" s="1"/>
  <c r="K32" i="1"/>
  <c r="L32" i="1" s="1"/>
  <c r="K33" i="1"/>
  <c r="L33" i="1" s="1"/>
  <c r="M33" i="1" s="1"/>
  <c r="O33" i="1" s="1"/>
  <c r="P33" i="1" s="1"/>
  <c r="K35" i="1"/>
  <c r="L35" i="1" s="1"/>
  <c r="M35" i="1" s="1"/>
  <c r="O35" i="1" s="1"/>
  <c r="P35" i="1" s="1"/>
  <c r="K36" i="1"/>
  <c r="L36" i="1" s="1"/>
  <c r="M36" i="1" s="1"/>
  <c r="O36" i="1" s="1"/>
  <c r="P36" i="1" s="1"/>
  <c r="K37" i="1"/>
  <c r="L37" i="1" s="1"/>
  <c r="M37" i="1" s="1"/>
  <c r="O37" i="1" s="1"/>
  <c r="P37" i="1" s="1"/>
  <c r="K38" i="1"/>
  <c r="L38" i="1" s="1"/>
  <c r="M38" i="1" s="1"/>
  <c r="O38" i="1" s="1"/>
  <c r="P38" i="1" s="1"/>
  <c r="K41" i="1"/>
  <c r="L41" i="1" s="1"/>
  <c r="M41" i="1" s="1"/>
  <c r="O41" i="1" s="1"/>
  <c r="P41" i="1" s="1"/>
  <c r="K42" i="1"/>
  <c r="L42" i="1" s="1"/>
  <c r="M42" i="1" s="1"/>
  <c r="K43" i="1"/>
  <c r="L43" i="1" s="1"/>
  <c r="M43" i="1" s="1"/>
  <c r="O43" i="1" s="1"/>
  <c r="P43" i="1" s="1"/>
  <c r="K46" i="1"/>
  <c r="L46" i="1" s="1"/>
  <c r="M46" i="1" s="1"/>
  <c r="O46" i="1" s="1"/>
  <c r="P46" i="1" s="1"/>
  <c r="K47" i="1"/>
  <c r="L47" i="1" s="1"/>
  <c r="M47" i="1" s="1"/>
  <c r="O47" i="1" s="1"/>
  <c r="P47" i="1" s="1"/>
  <c r="K48" i="1"/>
  <c r="L48" i="1" s="1"/>
  <c r="M48" i="1" s="1"/>
  <c r="O48" i="1" s="1"/>
  <c r="P48" i="1" s="1"/>
  <c r="K49" i="1"/>
  <c r="L49" i="1" s="1"/>
  <c r="M49" i="1" s="1"/>
  <c r="O49" i="1" s="1"/>
  <c r="P49" i="1" s="1"/>
  <c r="K50" i="1"/>
  <c r="L50" i="1" s="1"/>
  <c r="M50" i="1" s="1"/>
  <c r="O50" i="1" s="1"/>
  <c r="P50" i="1" s="1"/>
  <c r="K51" i="1"/>
  <c r="L51" i="1" s="1"/>
  <c r="M51" i="1" s="1"/>
  <c r="O51" i="1" s="1"/>
  <c r="P51" i="1" s="1"/>
  <c r="K52" i="1"/>
  <c r="L52" i="1" s="1"/>
  <c r="M52" i="1" s="1"/>
  <c r="O52" i="1" s="1"/>
  <c r="P52" i="1" s="1"/>
  <c r="K53" i="1"/>
  <c r="K55" i="1"/>
  <c r="L55" i="1" s="1"/>
  <c r="M55" i="1" s="1"/>
  <c r="O55" i="1" s="1"/>
  <c r="P55" i="1" s="1"/>
  <c r="K56" i="1"/>
  <c r="L56" i="1" s="1"/>
  <c r="M56" i="1" s="1"/>
  <c r="O56" i="1" s="1"/>
  <c r="P56" i="1" s="1"/>
  <c r="K57" i="1"/>
  <c r="L57" i="1" s="1"/>
  <c r="M57" i="1" s="1"/>
  <c r="O57" i="1" s="1"/>
  <c r="P57" i="1" s="1"/>
  <c r="K58" i="1"/>
  <c r="L58" i="1" s="1"/>
  <c r="M58" i="1" s="1"/>
  <c r="O58" i="1" s="1"/>
  <c r="P58" i="1" s="1"/>
  <c r="K59" i="1"/>
  <c r="L59" i="1" s="1"/>
  <c r="M59" i="1" s="1"/>
  <c r="O59" i="1" s="1"/>
  <c r="P59" i="1" s="1"/>
  <c r="K62" i="1"/>
  <c r="L62" i="1" s="1"/>
  <c r="M62" i="1" s="1"/>
  <c r="O62" i="1" s="1"/>
  <c r="P62" i="1" s="1"/>
  <c r="K64" i="1"/>
  <c r="L64" i="1" s="1"/>
  <c r="M64" i="1" s="1"/>
  <c r="O64" i="1" s="1"/>
  <c r="P64" i="1" s="1"/>
  <c r="K65" i="1"/>
  <c r="L65" i="1" s="1"/>
  <c r="M65" i="1" s="1"/>
  <c r="O65" i="1" s="1"/>
  <c r="P65" i="1" s="1"/>
  <c r="K66" i="1"/>
  <c r="L66" i="1" s="1"/>
  <c r="M66" i="1" s="1"/>
  <c r="O66" i="1" s="1"/>
  <c r="P66" i="1" s="1"/>
  <c r="K69" i="1"/>
  <c r="L69" i="1" s="1"/>
  <c r="M69" i="1" s="1"/>
  <c r="O69" i="1" s="1"/>
  <c r="P69" i="1" s="1"/>
  <c r="K70" i="1"/>
  <c r="L70" i="1" s="1"/>
  <c r="M70" i="1" s="1"/>
  <c r="O70" i="1" s="1"/>
  <c r="P70" i="1" s="1"/>
  <c r="K72" i="1"/>
  <c r="L72" i="1" s="1"/>
  <c r="M72" i="1" s="1"/>
  <c r="O72" i="1" s="1"/>
  <c r="P72" i="1" s="1"/>
  <c r="K75" i="1"/>
  <c r="L75" i="1" s="1"/>
  <c r="M75" i="1" s="1"/>
  <c r="O75" i="1" s="1"/>
  <c r="P75" i="1" s="1"/>
  <c r="K76" i="1"/>
  <c r="L76" i="1" s="1"/>
  <c r="M76" i="1" s="1"/>
  <c r="O76" i="1" s="1"/>
  <c r="P76" i="1" s="1"/>
  <c r="K77" i="1"/>
  <c r="L77" i="1" s="1"/>
  <c r="M77" i="1" s="1"/>
  <c r="O77" i="1" s="1"/>
  <c r="P77" i="1" s="1"/>
  <c r="K78" i="1"/>
  <c r="L78" i="1" s="1"/>
  <c r="M78" i="1" s="1"/>
  <c r="O78" i="1" s="1"/>
  <c r="P78" i="1" s="1"/>
  <c r="K79" i="1"/>
  <c r="L79" i="1" s="1"/>
  <c r="M79" i="1" s="1"/>
  <c r="O79" i="1" s="1"/>
  <c r="P79" i="1" s="1"/>
  <c r="K80" i="1"/>
  <c r="L80" i="1" s="1"/>
  <c r="M80" i="1" s="1"/>
  <c r="O80" i="1" s="1"/>
  <c r="P80" i="1" s="1"/>
  <c r="K82" i="1"/>
  <c r="L82" i="1" s="1"/>
  <c r="M82" i="1" s="1"/>
  <c r="O82" i="1" s="1"/>
  <c r="P82" i="1" s="1"/>
  <c r="K85" i="1"/>
  <c r="L85" i="1" s="1"/>
  <c r="M85" i="1" s="1"/>
  <c r="O85" i="1" s="1"/>
  <c r="P85" i="1" s="1"/>
  <c r="K87" i="1"/>
  <c r="K88" i="1"/>
  <c r="L88" i="1" s="1"/>
  <c r="M88" i="1" s="1"/>
  <c r="O88" i="1" s="1"/>
  <c r="P88" i="1" s="1"/>
  <c r="K89" i="1"/>
  <c r="L89" i="1" s="1"/>
  <c r="M89" i="1" s="1"/>
  <c r="O89" i="1" s="1"/>
  <c r="P89" i="1" s="1"/>
  <c r="K90" i="1"/>
  <c r="L90" i="1" s="1"/>
  <c r="M90" i="1" s="1"/>
  <c r="O90" i="1" s="1"/>
  <c r="P90" i="1" s="1"/>
  <c r="K91" i="1"/>
  <c r="L91" i="1" s="1"/>
  <c r="M91" i="1" s="1"/>
  <c r="O91" i="1" s="1"/>
  <c r="P91" i="1" s="1"/>
  <c r="K92" i="1"/>
  <c r="L92" i="1" s="1"/>
  <c r="M92" i="1" s="1"/>
  <c r="O92" i="1" s="1"/>
  <c r="P92" i="1" s="1"/>
  <c r="K93" i="1"/>
  <c r="L93" i="1" s="1"/>
  <c r="M93" i="1" s="1"/>
  <c r="O93" i="1" s="1"/>
  <c r="P93" i="1" s="1"/>
  <c r="K96" i="1"/>
  <c r="L96" i="1" s="1"/>
  <c r="M96" i="1" s="1"/>
  <c r="O96" i="1" s="1"/>
  <c r="P96" i="1" s="1"/>
  <c r="K98" i="1"/>
  <c r="L98" i="1" s="1"/>
  <c r="M98" i="1" s="1"/>
  <c r="O98" i="1" s="1"/>
  <c r="P98" i="1" s="1"/>
  <c r="K100" i="1"/>
  <c r="L100" i="1" s="1"/>
  <c r="M100" i="1" s="1"/>
  <c r="O100" i="1" s="1"/>
  <c r="P100" i="1" s="1"/>
  <c r="K101" i="1"/>
  <c r="L101" i="1" s="1"/>
  <c r="M101" i="1" s="1"/>
  <c r="O101" i="1" s="1"/>
  <c r="P101" i="1" s="1"/>
  <c r="K102" i="1"/>
  <c r="L102" i="1" s="1"/>
  <c r="M102" i="1" s="1"/>
  <c r="O102" i="1" s="1"/>
  <c r="P102" i="1" s="1"/>
  <c r="K103" i="1"/>
  <c r="K104" i="1"/>
  <c r="L104" i="1" s="1"/>
  <c r="M104" i="1" s="1"/>
  <c r="O104" i="1" s="1"/>
  <c r="P104" i="1" s="1"/>
  <c r="K106" i="1"/>
  <c r="L106" i="1" s="1"/>
  <c r="M106" i="1" s="1"/>
  <c r="O106" i="1" s="1"/>
  <c r="P106" i="1" s="1"/>
  <c r="K108" i="1"/>
  <c r="L108" i="1" s="1"/>
  <c r="M108" i="1" s="1"/>
  <c r="O108" i="1" s="1"/>
  <c r="P108" i="1" s="1"/>
  <c r="K109" i="1"/>
  <c r="L109" i="1" s="1"/>
  <c r="M109" i="1" s="1"/>
  <c r="O109" i="1" s="1"/>
  <c r="P109" i="1" s="1"/>
  <c r="K110" i="1"/>
  <c r="L110" i="1" s="1"/>
  <c r="M110" i="1" s="1"/>
  <c r="O110" i="1" s="1"/>
  <c r="P110" i="1" s="1"/>
  <c r="K111" i="1"/>
  <c r="L111" i="1" s="1"/>
  <c r="M111" i="1" s="1"/>
  <c r="O111" i="1" s="1"/>
  <c r="P111" i="1" s="1"/>
  <c r="K112" i="1"/>
  <c r="L112" i="1" s="1"/>
  <c r="M112" i="1" s="1"/>
  <c r="O112" i="1" s="1"/>
  <c r="P112" i="1" s="1"/>
  <c r="K116" i="1"/>
  <c r="L116" i="1" s="1"/>
  <c r="M116" i="1" s="1"/>
  <c r="O116" i="1" s="1"/>
  <c r="P116" i="1" s="1"/>
  <c r="K117" i="1"/>
  <c r="L117" i="1" s="1"/>
  <c r="M117" i="1" s="1"/>
  <c r="O117" i="1" s="1"/>
  <c r="P117" i="1" s="1"/>
  <c r="K119" i="1"/>
  <c r="L119" i="1" s="1"/>
  <c r="M119" i="1" s="1"/>
  <c r="O119" i="1" s="1"/>
  <c r="P119" i="1" s="1"/>
  <c r="K120" i="1"/>
  <c r="L120" i="1" s="1"/>
  <c r="M120" i="1" s="1"/>
  <c r="O120" i="1" s="1"/>
  <c r="P120" i="1" s="1"/>
  <c r="K122" i="1"/>
  <c r="L122" i="1" s="1"/>
  <c r="M122" i="1" s="1"/>
  <c r="O122" i="1" s="1"/>
  <c r="P122" i="1" s="1"/>
  <c r="K123" i="1"/>
  <c r="L123" i="1" s="1"/>
  <c r="M123" i="1" s="1"/>
  <c r="O123" i="1" s="1"/>
  <c r="P123" i="1" s="1"/>
  <c r="K124" i="1"/>
  <c r="L124" i="1" s="1"/>
  <c r="M124" i="1" s="1"/>
  <c r="O124" i="1" s="1"/>
  <c r="P124" i="1" s="1"/>
  <c r="K125" i="1"/>
  <c r="L125" i="1" s="1"/>
  <c r="M125" i="1" s="1"/>
  <c r="O125" i="1" s="1"/>
  <c r="P125" i="1" s="1"/>
  <c r="K128" i="1"/>
  <c r="L128" i="1" s="1"/>
  <c r="M128" i="1" s="1"/>
  <c r="O128" i="1" s="1"/>
  <c r="P128" i="1" s="1"/>
  <c r="K130" i="1"/>
  <c r="L130" i="1" s="1"/>
  <c r="M130" i="1" s="1"/>
  <c r="K131" i="1"/>
  <c r="L131" i="1" s="1"/>
  <c r="M131" i="1" s="1"/>
  <c r="O131" i="1" s="1"/>
  <c r="P131" i="1" s="1"/>
  <c r="K132" i="1"/>
  <c r="L132" i="1" s="1"/>
  <c r="M132" i="1" s="1"/>
  <c r="O132" i="1" s="1"/>
  <c r="P132" i="1" s="1"/>
  <c r="K133" i="1"/>
  <c r="L133" i="1" s="1"/>
  <c r="M133" i="1" s="1"/>
  <c r="O133" i="1" s="1"/>
  <c r="P133" i="1" s="1"/>
  <c r="K134" i="1"/>
  <c r="L134" i="1" s="1"/>
  <c r="M134" i="1" s="1"/>
  <c r="O134" i="1" s="1"/>
  <c r="P134" i="1" s="1"/>
  <c r="K136" i="1"/>
  <c r="L136" i="1" s="1"/>
  <c r="M136" i="1" s="1"/>
  <c r="O136" i="1" s="1"/>
  <c r="P136" i="1" s="1"/>
  <c r="K137" i="1"/>
  <c r="L137" i="1" s="1"/>
  <c r="M137" i="1" s="1"/>
  <c r="O137" i="1" s="1"/>
  <c r="P137" i="1" s="1"/>
  <c r="K138" i="1"/>
  <c r="L138" i="1" s="1"/>
  <c r="M138" i="1" s="1"/>
  <c r="O138" i="1" s="1"/>
  <c r="P138" i="1" s="1"/>
  <c r="K139" i="1"/>
  <c r="K140" i="1"/>
  <c r="L140" i="1" s="1"/>
  <c r="M140" i="1" s="1"/>
  <c r="O140" i="1" s="1"/>
  <c r="P140" i="1" s="1"/>
  <c r="K141" i="1"/>
  <c r="L141" i="1" s="1"/>
  <c r="M141" i="1" s="1"/>
  <c r="O141" i="1" s="1"/>
  <c r="P141" i="1" s="1"/>
  <c r="K142" i="1"/>
  <c r="L142" i="1" s="1"/>
  <c r="M142" i="1" s="1"/>
  <c r="O142" i="1" s="1"/>
  <c r="P142" i="1" s="1"/>
  <c r="K143" i="1"/>
  <c r="L143" i="1" s="1"/>
  <c r="M143" i="1" s="1"/>
  <c r="O143" i="1" s="1"/>
  <c r="P143" i="1" s="1"/>
  <c r="K146" i="1"/>
  <c r="L146" i="1" s="1"/>
  <c r="M146" i="1" s="1"/>
  <c r="K148" i="1"/>
  <c r="L148" i="1" s="1"/>
  <c r="M148" i="1" s="1"/>
  <c r="O148" i="1" s="1"/>
  <c r="P148" i="1" s="1"/>
  <c r="K149" i="1"/>
  <c r="L149" i="1" s="1"/>
  <c r="M149" i="1" s="1"/>
  <c r="O149" i="1" s="1"/>
  <c r="P149" i="1" s="1"/>
  <c r="K150" i="1"/>
  <c r="L150" i="1" s="1"/>
  <c r="M150" i="1" s="1"/>
  <c r="K151" i="1"/>
  <c r="L151" i="1" s="1"/>
  <c r="M151" i="1" s="1"/>
  <c r="O151" i="1" s="1"/>
  <c r="P151" i="1" s="1"/>
  <c r="K153" i="1"/>
  <c r="L153" i="1" s="1"/>
  <c r="M153" i="1" s="1"/>
  <c r="O153" i="1" s="1"/>
  <c r="P153" i="1" s="1"/>
  <c r="K155" i="1"/>
  <c r="K156" i="1"/>
  <c r="L156" i="1" s="1"/>
  <c r="M156" i="1" s="1"/>
  <c r="O156" i="1" s="1"/>
  <c r="P156" i="1" s="1"/>
  <c r="K158" i="1"/>
  <c r="L158" i="1" s="1"/>
  <c r="M158" i="1" s="1"/>
  <c r="O158" i="1" s="1"/>
  <c r="P158" i="1" s="1"/>
  <c r="K159" i="1"/>
  <c r="L159" i="1" s="1"/>
  <c r="M159" i="1" s="1"/>
  <c r="O159" i="1" s="1"/>
  <c r="P159" i="1" s="1"/>
  <c r="K160" i="1"/>
  <c r="L160" i="1" s="1"/>
  <c r="M160" i="1" s="1"/>
  <c r="O160" i="1" s="1"/>
  <c r="P160" i="1" s="1"/>
  <c r="K161" i="1"/>
  <c r="L161" i="1" s="1"/>
  <c r="M161" i="1" s="1"/>
  <c r="O161" i="1" s="1"/>
  <c r="P161" i="1" s="1"/>
  <c r="K162" i="1"/>
  <c r="L162" i="1" s="1"/>
  <c r="M162" i="1" s="1"/>
  <c r="O162" i="1" s="1"/>
  <c r="P162" i="1" s="1"/>
  <c r="K164" i="1"/>
  <c r="L164" i="1" s="1"/>
  <c r="M164" i="1" s="1"/>
  <c r="O164" i="1" s="1"/>
  <c r="P164" i="1" s="1"/>
  <c r="K165" i="1"/>
  <c r="L165" i="1" s="1"/>
  <c r="M165" i="1" s="1"/>
  <c r="O165" i="1" s="1"/>
  <c r="P165" i="1" s="1"/>
  <c r="K166" i="1"/>
  <c r="L166" i="1" s="1"/>
  <c r="M166" i="1" s="1"/>
  <c r="K167" i="1"/>
  <c r="L167" i="1" s="1"/>
  <c r="M167" i="1" s="1"/>
  <c r="O167" i="1" s="1"/>
  <c r="P167" i="1" s="1"/>
  <c r="K169" i="1"/>
  <c r="L169" i="1" s="1"/>
  <c r="M169" i="1" s="1"/>
  <c r="O169" i="1" s="1"/>
  <c r="P169" i="1" s="1"/>
  <c r="K170" i="1"/>
  <c r="L170" i="1" s="1"/>
  <c r="M170" i="1" s="1"/>
  <c r="O170" i="1" s="1"/>
  <c r="P170" i="1" s="1"/>
  <c r="K171" i="1"/>
  <c r="L171" i="1" s="1"/>
  <c r="M171" i="1" s="1"/>
  <c r="O171" i="1" s="1"/>
  <c r="P171" i="1" s="1"/>
  <c r="K173" i="1"/>
  <c r="L173" i="1" s="1"/>
  <c r="M173" i="1" s="1"/>
  <c r="O173" i="1" s="1"/>
  <c r="P173" i="1" s="1"/>
  <c r="K174" i="1"/>
  <c r="L174" i="1" s="1"/>
  <c r="M174" i="1" s="1"/>
  <c r="O174" i="1" s="1"/>
  <c r="P174" i="1" s="1"/>
  <c r="K175" i="1"/>
  <c r="L175" i="1" s="1"/>
  <c r="M175" i="1" s="1"/>
  <c r="O175" i="1" s="1"/>
  <c r="P175" i="1" s="1"/>
  <c r="K177" i="1"/>
  <c r="L177" i="1" s="1"/>
  <c r="M177" i="1" s="1"/>
  <c r="O177" i="1" s="1"/>
  <c r="P177" i="1" s="1"/>
  <c r="K178" i="1"/>
  <c r="L178" i="1" s="1"/>
  <c r="M178" i="1" s="1"/>
  <c r="K179" i="1"/>
  <c r="L179" i="1" s="1"/>
  <c r="M179" i="1" s="1"/>
  <c r="O179" i="1" s="1"/>
  <c r="P179" i="1" s="1"/>
  <c r="K180" i="1"/>
  <c r="L180" i="1" s="1"/>
  <c r="M180" i="1" s="1"/>
  <c r="O180" i="1" s="1"/>
  <c r="P180" i="1" s="1"/>
  <c r="K181" i="1"/>
  <c r="L181" i="1" s="1"/>
  <c r="M181" i="1" s="1"/>
  <c r="O181" i="1" s="1"/>
  <c r="P181" i="1" s="1"/>
  <c r="K182" i="1"/>
  <c r="L182" i="1" s="1"/>
  <c r="M182" i="1" s="1"/>
  <c r="O182" i="1" s="1"/>
  <c r="P182" i="1" s="1"/>
  <c r="K183" i="1"/>
  <c r="L183" i="1" s="1"/>
  <c r="M183" i="1" s="1"/>
  <c r="O183" i="1" s="1"/>
  <c r="P183" i="1" s="1"/>
  <c r="K184" i="1"/>
  <c r="L184" i="1" s="1"/>
  <c r="M184" i="1" s="1"/>
  <c r="K185" i="1"/>
  <c r="L185" i="1" s="1"/>
  <c r="M185" i="1" s="1"/>
  <c r="O185" i="1" s="1"/>
  <c r="P185" i="1" s="1"/>
  <c r="K186" i="1"/>
  <c r="L186" i="1" s="1"/>
  <c r="M186" i="1" s="1"/>
  <c r="K187" i="1"/>
  <c r="L187" i="1" s="1"/>
  <c r="M187" i="1" s="1"/>
  <c r="O187" i="1" s="1"/>
  <c r="P187" i="1" s="1"/>
  <c r="K189" i="1"/>
  <c r="L189" i="1" s="1"/>
  <c r="M189" i="1" s="1"/>
  <c r="O189" i="1" s="1"/>
  <c r="P189" i="1" s="1"/>
  <c r="K191" i="1"/>
  <c r="L191" i="1" s="1"/>
  <c r="M191" i="1" s="1"/>
  <c r="O191" i="1" s="1"/>
  <c r="P191" i="1" s="1"/>
  <c r="K192" i="1"/>
  <c r="L192" i="1" s="1"/>
  <c r="M192" i="1" s="1"/>
  <c r="O192" i="1" s="1"/>
  <c r="P192" i="1" s="1"/>
  <c r="K194" i="1"/>
  <c r="L194" i="1" s="1"/>
  <c r="M194" i="1" s="1"/>
  <c r="O194" i="1" s="1"/>
  <c r="P194" i="1" s="1"/>
  <c r="K195" i="1"/>
  <c r="L195" i="1" s="1"/>
  <c r="M195" i="1" s="1"/>
  <c r="O195" i="1" s="1"/>
  <c r="P195" i="1" s="1"/>
  <c r="K196" i="1"/>
  <c r="L196" i="1" s="1"/>
  <c r="M196" i="1" s="1"/>
  <c r="O196" i="1" s="1"/>
  <c r="P196" i="1" s="1"/>
  <c r="K197" i="1"/>
  <c r="L197" i="1" s="1"/>
  <c r="M197" i="1" s="1"/>
  <c r="O197" i="1" s="1"/>
  <c r="P197" i="1" s="1"/>
  <c r="K198" i="1"/>
  <c r="L198" i="1" s="1"/>
  <c r="M198" i="1" s="1"/>
  <c r="O198" i="1" s="1"/>
  <c r="P198" i="1" s="1"/>
  <c r="K199" i="1"/>
  <c r="L199" i="1" s="1"/>
  <c r="M199" i="1" s="1"/>
  <c r="O199" i="1" s="1"/>
  <c r="P199" i="1" s="1"/>
  <c r="K202" i="1"/>
  <c r="L202" i="1" s="1"/>
  <c r="M202" i="1" s="1"/>
  <c r="O202" i="1" s="1"/>
  <c r="P202" i="1" s="1"/>
  <c r="K203" i="1"/>
  <c r="L203" i="1" s="1"/>
  <c r="K204" i="1"/>
  <c r="L204" i="1" s="1"/>
  <c r="M204" i="1" s="1"/>
  <c r="O204" i="1" s="1"/>
  <c r="P204" i="1" s="1"/>
  <c r="K205" i="1"/>
  <c r="L205" i="1" s="1"/>
  <c r="M205" i="1" s="1"/>
  <c r="O205" i="1" s="1"/>
  <c r="P205" i="1" s="1"/>
  <c r="K206" i="1"/>
  <c r="L206" i="1" s="1"/>
  <c r="M206" i="1" s="1"/>
  <c r="O206" i="1" s="1"/>
  <c r="P206" i="1" s="1"/>
  <c r="K208" i="1"/>
  <c r="L208" i="1" s="1"/>
  <c r="M208" i="1" s="1"/>
  <c r="O208" i="1" s="1"/>
  <c r="P208" i="1" s="1"/>
  <c r="K210" i="1"/>
  <c r="L210" i="1" s="1"/>
  <c r="M210" i="1" s="1"/>
  <c r="O210" i="1" s="1"/>
  <c r="P210" i="1" s="1"/>
  <c r="K213" i="1"/>
  <c r="L213" i="1" s="1"/>
  <c r="M213" i="1" s="1"/>
  <c r="O213" i="1" s="1"/>
  <c r="P213" i="1" s="1"/>
  <c r="K214" i="1"/>
  <c r="L214" i="1" s="1"/>
  <c r="M214" i="1" s="1"/>
  <c r="K215" i="1"/>
  <c r="L215" i="1" s="1"/>
  <c r="M215" i="1" s="1"/>
  <c r="O215" i="1" s="1"/>
  <c r="P215" i="1" s="1"/>
  <c r="K216" i="1"/>
  <c r="L216" i="1" s="1"/>
  <c r="M216" i="1" s="1"/>
  <c r="O216" i="1" s="1"/>
  <c r="P216" i="1" s="1"/>
  <c r="K218" i="1"/>
  <c r="K220" i="1"/>
  <c r="L220" i="1" s="1"/>
  <c r="M220" i="1" s="1"/>
  <c r="O220" i="1" s="1"/>
  <c r="P220" i="1" s="1"/>
  <c r="K221" i="1"/>
  <c r="L221" i="1" s="1"/>
  <c r="M221" i="1" s="1"/>
  <c r="O221" i="1" s="1"/>
  <c r="P221" i="1" s="1"/>
  <c r="K223" i="1"/>
  <c r="L223" i="1" s="1"/>
  <c r="M223" i="1" s="1"/>
  <c r="O223" i="1" s="1"/>
  <c r="P223" i="1" s="1"/>
  <c r="K225" i="1"/>
  <c r="L225" i="1" s="1"/>
  <c r="M225" i="1" s="1"/>
  <c r="O225" i="1" s="1"/>
  <c r="P225" i="1" s="1"/>
  <c r="K227" i="1"/>
  <c r="L227" i="1" s="1"/>
  <c r="M227" i="1" s="1"/>
  <c r="O227" i="1" s="1"/>
  <c r="P227" i="1" s="1"/>
  <c r="K228" i="1"/>
  <c r="L228" i="1" s="1"/>
  <c r="M228" i="1" s="1"/>
  <c r="O228" i="1" s="1"/>
  <c r="P228" i="1" s="1"/>
  <c r="K229" i="1"/>
  <c r="L229" i="1" s="1"/>
  <c r="M229" i="1" s="1"/>
  <c r="O229" i="1" s="1"/>
  <c r="P229" i="1" s="1"/>
  <c r="K230" i="1"/>
  <c r="L230" i="1" s="1"/>
  <c r="M230" i="1" s="1"/>
  <c r="K232" i="1"/>
  <c r="L232" i="1" s="1"/>
  <c r="M232" i="1" s="1"/>
  <c r="O232" i="1" s="1"/>
  <c r="P232" i="1" s="1"/>
  <c r="K233" i="1"/>
  <c r="L233" i="1" s="1"/>
  <c r="M233" i="1" s="1"/>
  <c r="O233" i="1" s="1"/>
  <c r="P233" i="1" s="1"/>
  <c r="K234" i="1"/>
  <c r="L234" i="1" s="1"/>
  <c r="M234" i="1" s="1"/>
  <c r="O234" i="1" s="1"/>
  <c r="P234" i="1" s="1"/>
  <c r="K235" i="1"/>
  <c r="L235" i="1" s="1"/>
  <c r="M235" i="1" s="1"/>
  <c r="O235" i="1" s="1"/>
  <c r="P235" i="1" s="1"/>
  <c r="K236" i="1"/>
  <c r="L236" i="1" s="1"/>
  <c r="M236" i="1" s="1"/>
  <c r="O236" i="1" s="1"/>
  <c r="P236" i="1" s="1"/>
  <c r="K237" i="1"/>
  <c r="L237" i="1" s="1"/>
  <c r="M237" i="1" s="1"/>
  <c r="O237" i="1" s="1"/>
  <c r="P237" i="1" s="1"/>
  <c r="K238" i="1"/>
  <c r="L238" i="1" s="1"/>
  <c r="M238" i="1" s="1"/>
  <c r="K241" i="1"/>
  <c r="L241" i="1" s="1"/>
  <c r="M241" i="1" s="1"/>
  <c r="O241" i="1" s="1"/>
  <c r="P241" i="1" s="1"/>
  <c r="K245" i="1"/>
  <c r="L245" i="1" s="1"/>
  <c r="M245" i="1" s="1"/>
  <c r="O245" i="1" s="1"/>
  <c r="P245" i="1" s="1"/>
  <c r="K246" i="1"/>
  <c r="L246" i="1" s="1"/>
  <c r="M246" i="1" s="1"/>
  <c r="O246" i="1" s="1"/>
  <c r="P246" i="1" s="1"/>
  <c r="K247" i="1"/>
  <c r="L247" i="1" s="1"/>
  <c r="M247" i="1" s="1"/>
  <c r="O247" i="1" s="1"/>
  <c r="P247" i="1" s="1"/>
  <c r="K248" i="1"/>
  <c r="L248" i="1" s="1"/>
  <c r="M248" i="1" s="1"/>
  <c r="O248" i="1" s="1"/>
  <c r="P248" i="1" s="1"/>
  <c r="K249" i="1"/>
  <c r="L249" i="1" s="1"/>
  <c r="M249" i="1" s="1"/>
  <c r="O249" i="1" s="1"/>
  <c r="P249" i="1" s="1"/>
  <c r="K251" i="1"/>
  <c r="K252" i="1"/>
  <c r="L252" i="1" s="1"/>
  <c r="M252" i="1" s="1"/>
  <c r="O252" i="1" s="1"/>
  <c r="P252" i="1" s="1"/>
  <c r="K253" i="1"/>
  <c r="L253" i="1" s="1"/>
  <c r="M253" i="1" s="1"/>
  <c r="O253" i="1" s="1"/>
  <c r="P253" i="1" s="1"/>
  <c r="K254" i="1"/>
  <c r="L254" i="1" s="1"/>
  <c r="M254" i="1" s="1"/>
  <c r="O254" i="1" s="1"/>
  <c r="P254" i="1" s="1"/>
  <c r="K255" i="1"/>
  <c r="L255" i="1" s="1"/>
  <c r="M255" i="1" s="1"/>
  <c r="O255" i="1" s="1"/>
  <c r="P255" i="1" s="1"/>
  <c r="K256" i="1"/>
  <c r="L256" i="1" s="1"/>
  <c r="M256" i="1" s="1"/>
  <c r="O256" i="1" s="1"/>
  <c r="P256" i="1" s="1"/>
  <c r="K258" i="1"/>
  <c r="L258" i="1" s="1"/>
  <c r="M258" i="1" s="1"/>
  <c r="O258" i="1" s="1"/>
  <c r="P258" i="1" s="1"/>
  <c r="K259" i="1"/>
  <c r="L259" i="1" s="1"/>
  <c r="M259" i="1" s="1"/>
  <c r="O259" i="1" s="1"/>
  <c r="P259" i="1" s="1"/>
  <c r="K260" i="1"/>
  <c r="L260" i="1" s="1"/>
  <c r="M260" i="1" s="1"/>
  <c r="O260" i="1" s="1"/>
  <c r="P260" i="1" s="1"/>
  <c r="K262" i="1"/>
  <c r="L262" i="1" s="1"/>
  <c r="M262" i="1" s="1"/>
  <c r="O262" i="1" s="1"/>
  <c r="P262" i="1" s="1"/>
  <c r="K266" i="1"/>
  <c r="L266" i="1" s="1"/>
  <c r="M266" i="1" s="1"/>
  <c r="O266" i="1" s="1"/>
  <c r="P266" i="1" s="1"/>
  <c r="K267" i="1"/>
  <c r="L267" i="1" s="1"/>
  <c r="M267" i="1" s="1"/>
  <c r="O267" i="1" s="1"/>
  <c r="P267" i="1" s="1"/>
  <c r="K269" i="1"/>
  <c r="L269" i="1" s="1"/>
  <c r="M269" i="1" s="1"/>
  <c r="O269" i="1" s="1"/>
  <c r="P269" i="1" s="1"/>
  <c r="K270" i="1"/>
  <c r="L270" i="1" s="1"/>
  <c r="M270" i="1" s="1"/>
  <c r="O270" i="1" s="1"/>
  <c r="P270" i="1" s="1"/>
  <c r="K273" i="1"/>
  <c r="L273" i="1" s="1"/>
  <c r="M273" i="1" s="1"/>
  <c r="O273" i="1" s="1"/>
  <c r="P273" i="1" s="1"/>
  <c r="K276" i="1"/>
  <c r="L276" i="1" s="1"/>
  <c r="M276" i="1" s="1"/>
  <c r="O276" i="1" s="1"/>
  <c r="P276" i="1" s="1"/>
  <c r="K277" i="1"/>
  <c r="L277" i="1" s="1"/>
  <c r="M277" i="1" s="1"/>
  <c r="O277" i="1" s="1"/>
  <c r="P277" i="1" s="1"/>
  <c r="K278" i="1"/>
  <c r="L278" i="1" s="1"/>
  <c r="M278" i="1" s="1"/>
  <c r="O278" i="1" s="1"/>
  <c r="P278" i="1" s="1"/>
  <c r="K280" i="1"/>
  <c r="L280" i="1" s="1"/>
  <c r="M280" i="1" s="1"/>
  <c r="O280" i="1" s="1"/>
  <c r="P280" i="1" s="1"/>
  <c r="K284" i="1"/>
  <c r="L284" i="1" s="1"/>
  <c r="M284" i="1" s="1"/>
  <c r="O284" i="1" s="1"/>
  <c r="P284" i="1" s="1"/>
  <c r="K285" i="1"/>
  <c r="L285" i="1" s="1"/>
  <c r="M285" i="1" s="1"/>
  <c r="O285" i="1" s="1"/>
  <c r="P285" i="1" s="1"/>
  <c r="K286" i="1"/>
  <c r="L286" i="1" s="1"/>
  <c r="M286" i="1" s="1"/>
  <c r="O286" i="1" s="1"/>
  <c r="P286" i="1" s="1"/>
  <c r="K287" i="1"/>
  <c r="L287" i="1" s="1"/>
  <c r="M287" i="1" s="1"/>
  <c r="O287" i="1" s="1"/>
  <c r="P287" i="1" s="1"/>
  <c r="K288" i="1"/>
  <c r="L288" i="1" s="1"/>
  <c r="M288" i="1" s="1"/>
  <c r="O288" i="1" s="1"/>
  <c r="P288" i="1" s="1"/>
  <c r="K289" i="1"/>
  <c r="L289" i="1" s="1"/>
  <c r="M289" i="1" s="1"/>
  <c r="O289" i="1" s="1"/>
  <c r="P289" i="1" s="1"/>
  <c r="K292" i="1"/>
  <c r="L292" i="1" s="1"/>
  <c r="M292" i="1" s="1"/>
  <c r="O292" i="1" s="1"/>
  <c r="P292" i="1" s="1"/>
  <c r="K293" i="1"/>
  <c r="L293" i="1" s="1"/>
  <c r="M293" i="1" s="1"/>
  <c r="O293" i="1" s="1"/>
  <c r="P293" i="1" s="1"/>
  <c r="K295" i="1"/>
  <c r="L295" i="1" s="1"/>
  <c r="M295" i="1" s="1"/>
  <c r="O295" i="1" s="1"/>
  <c r="P295" i="1" s="1"/>
  <c r="K296" i="1"/>
  <c r="L296" i="1" s="1"/>
  <c r="M296" i="1" s="1"/>
  <c r="O296" i="1" s="1"/>
  <c r="P296" i="1" s="1"/>
  <c r="K297" i="1"/>
  <c r="L297" i="1" s="1"/>
  <c r="M297" i="1" s="1"/>
  <c r="O297" i="1" s="1"/>
  <c r="P297" i="1" s="1"/>
  <c r="K301" i="1"/>
  <c r="L301" i="1" s="1"/>
  <c r="M301" i="1" s="1"/>
  <c r="O301" i="1" s="1"/>
  <c r="P301" i="1" s="1"/>
  <c r="K304" i="1"/>
  <c r="L304" i="1" s="1"/>
  <c r="M304" i="1" s="1"/>
  <c r="O304" i="1" s="1"/>
  <c r="P304" i="1" s="1"/>
  <c r="K305" i="1"/>
  <c r="L305" i="1" s="1"/>
  <c r="M305" i="1" s="1"/>
  <c r="O305" i="1" s="1"/>
  <c r="P305" i="1" s="1"/>
  <c r="K306" i="1"/>
  <c r="L306" i="1" s="1"/>
  <c r="M306" i="1" s="1"/>
  <c r="O306" i="1" s="1"/>
  <c r="P306" i="1" s="1"/>
  <c r="K307" i="1"/>
  <c r="L307" i="1" s="1"/>
  <c r="M307" i="1" s="1"/>
  <c r="O307" i="1" s="1"/>
  <c r="P307" i="1" s="1"/>
  <c r="K308" i="1"/>
  <c r="L308" i="1" s="1"/>
  <c r="M308" i="1" s="1"/>
  <c r="O308" i="1" s="1"/>
  <c r="P308" i="1" s="1"/>
  <c r="K309" i="1"/>
  <c r="L309" i="1" s="1"/>
  <c r="M309" i="1" s="1"/>
  <c r="O309" i="1" s="1"/>
  <c r="P309" i="1" s="1"/>
  <c r="K310" i="1"/>
  <c r="L310" i="1" s="1"/>
  <c r="M310" i="1" s="1"/>
  <c r="O310" i="1" s="1"/>
  <c r="P310" i="1" s="1"/>
  <c r="K312" i="1"/>
  <c r="L312" i="1" s="1"/>
  <c r="M312" i="1" s="1"/>
  <c r="O312" i="1" s="1"/>
  <c r="P312" i="1" s="1"/>
  <c r="K313" i="1"/>
  <c r="L313" i="1" s="1"/>
  <c r="M313" i="1" s="1"/>
  <c r="O313" i="1" s="1"/>
  <c r="P313" i="1" s="1"/>
  <c r="K315" i="1"/>
  <c r="K316" i="1"/>
  <c r="L316" i="1" s="1"/>
  <c r="M316" i="1" s="1"/>
  <c r="O316" i="1" s="1"/>
  <c r="P316" i="1" s="1"/>
  <c r="K317" i="1"/>
  <c r="L317" i="1" s="1"/>
  <c r="M317" i="1" s="1"/>
  <c r="O317" i="1" s="1"/>
  <c r="P317" i="1" s="1"/>
  <c r="K318" i="1"/>
  <c r="L318" i="1" s="1"/>
  <c r="M318" i="1" s="1"/>
  <c r="O318" i="1" s="1"/>
  <c r="P318" i="1" s="1"/>
  <c r="K320" i="1"/>
  <c r="L320" i="1" s="1"/>
  <c r="M320" i="1" s="1"/>
  <c r="O320" i="1" s="1"/>
  <c r="P320" i="1" s="1"/>
  <c r="K321" i="1"/>
  <c r="L321" i="1" s="1"/>
  <c r="M321" i="1" s="1"/>
  <c r="O321" i="1" s="1"/>
  <c r="P321" i="1" s="1"/>
  <c r="K322" i="1"/>
  <c r="L322" i="1" s="1"/>
  <c r="M322" i="1" s="1"/>
  <c r="K324" i="1"/>
  <c r="L324" i="1" s="1"/>
  <c r="M324" i="1" s="1"/>
  <c r="O324" i="1" s="1"/>
  <c r="P324" i="1" s="1"/>
  <c r="K325" i="1"/>
  <c r="L325" i="1" s="1"/>
  <c r="M325" i="1" s="1"/>
  <c r="O325" i="1" s="1"/>
  <c r="P325" i="1" s="1"/>
  <c r="K326" i="1"/>
  <c r="L326" i="1" s="1"/>
  <c r="M326" i="1" s="1"/>
  <c r="O326" i="1" s="1"/>
  <c r="P326" i="1" s="1"/>
  <c r="K327" i="1"/>
  <c r="L327" i="1" s="1"/>
  <c r="K328" i="1"/>
  <c r="L328" i="1" s="1"/>
  <c r="M328" i="1" s="1"/>
  <c r="O328" i="1" s="1"/>
  <c r="P328" i="1" s="1"/>
  <c r="K329" i="1"/>
  <c r="L329" i="1" s="1"/>
  <c r="M329" i="1" s="1"/>
  <c r="O329" i="1" s="1"/>
  <c r="P329" i="1" s="1"/>
  <c r="K330" i="1"/>
  <c r="L330" i="1" s="1"/>
  <c r="M330" i="1" s="1"/>
  <c r="O330" i="1" s="1"/>
  <c r="P330" i="1" s="1"/>
  <c r="K331" i="1"/>
  <c r="L331" i="1" s="1"/>
  <c r="M331" i="1" s="1"/>
  <c r="O331" i="1" s="1"/>
  <c r="P331" i="1" s="1"/>
  <c r="K332" i="1"/>
  <c r="L332" i="1" s="1"/>
  <c r="M332" i="1" s="1"/>
  <c r="O332" i="1" s="1"/>
  <c r="P332" i="1" s="1"/>
  <c r="K335" i="1"/>
  <c r="L335" i="1" s="1"/>
  <c r="M335" i="1" s="1"/>
  <c r="O335" i="1" s="1"/>
  <c r="P335" i="1" s="1"/>
  <c r="K336" i="1"/>
  <c r="L336" i="1" s="1"/>
  <c r="M336" i="1" s="1"/>
  <c r="O336" i="1" s="1"/>
  <c r="P336" i="1" s="1"/>
  <c r="K338" i="1"/>
  <c r="L338" i="1" s="1"/>
  <c r="M338" i="1" s="1"/>
  <c r="O338" i="1" s="1"/>
  <c r="P338" i="1" s="1"/>
  <c r="K339" i="1"/>
  <c r="K341" i="1"/>
  <c r="L341" i="1" s="1"/>
  <c r="M341" i="1" s="1"/>
  <c r="O341" i="1" s="1"/>
  <c r="P341" i="1" s="1"/>
  <c r="K342" i="1"/>
  <c r="L342" i="1" s="1"/>
  <c r="M342" i="1" s="1"/>
  <c r="K343" i="1"/>
  <c r="L343" i="1" s="1"/>
  <c r="M343" i="1" s="1"/>
  <c r="O343" i="1" s="1"/>
  <c r="P343" i="1" s="1"/>
  <c r="K345" i="1"/>
  <c r="L345" i="1" s="1"/>
  <c r="M345" i="1" s="1"/>
  <c r="O345" i="1" s="1"/>
  <c r="P345" i="1" s="1"/>
  <c r="K347" i="1"/>
  <c r="L347" i="1" s="1"/>
  <c r="M347" i="1" s="1"/>
  <c r="O347" i="1" s="1"/>
  <c r="P347" i="1" s="1"/>
  <c r="K349" i="1"/>
  <c r="L349" i="1" s="1"/>
  <c r="M349" i="1" s="1"/>
  <c r="O349" i="1" s="1"/>
  <c r="P349" i="1" s="1"/>
  <c r="K350" i="1"/>
  <c r="L350" i="1" s="1"/>
  <c r="M350" i="1" s="1"/>
  <c r="O350" i="1" s="1"/>
  <c r="P350" i="1" s="1"/>
  <c r="K351" i="1"/>
  <c r="L351" i="1" s="1"/>
  <c r="M351" i="1" s="1"/>
  <c r="O351" i="1" s="1"/>
  <c r="P351" i="1" s="1"/>
  <c r="K352" i="1"/>
  <c r="L352" i="1" s="1"/>
  <c r="M352" i="1" s="1"/>
  <c r="K353" i="1"/>
  <c r="L353" i="1" s="1"/>
  <c r="M353" i="1" s="1"/>
  <c r="O353" i="1" s="1"/>
  <c r="P353" i="1" s="1"/>
  <c r="K354" i="1"/>
  <c r="L354" i="1" s="1"/>
  <c r="M354" i="1" s="1"/>
  <c r="O354" i="1" s="1"/>
  <c r="P354" i="1" s="1"/>
  <c r="K355" i="1"/>
  <c r="L355" i="1" s="1"/>
  <c r="M355" i="1" s="1"/>
  <c r="O355" i="1" s="1"/>
  <c r="P355" i="1" s="1"/>
  <c r="K357" i="1"/>
  <c r="L357" i="1" s="1"/>
  <c r="M357" i="1" s="1"/>
  <c r="O357" i="1" s="1"/>
  <c r="P357" i="1" s="1"/>
  <c r="K360" i="1"/>
  <c r="L360" i="1" s="1"/>
  <c r="M360" i="1" s="1"/>
  <c r="O360" i="1" s="1"/>
  <c r="P360" i="1" s="1"/>
  <c r="K361" i="1"/>
  <c r="K363" i="1"/>
  <c r="L363" i="1" s="1"/>
  <c r="M363" i="1" s="1"/>
  <c r="O363" i="1" s="1"/>
  <c r="P363" i="1" s="1"/>
  <c r="K364" i="1"/>
  <c r="L364" i="1" s="1"/>
  <c r="M364" i="1" s="1"/>
  <c r="O364" i="1" s="1"/>
  <c r="P364" i="1" s="1"/>
  <c r="K365" i="1"/>
  <c r="L365" i="1" s="1"/>
  <c r="M365" i="1" s="1"/>
  <c r="O365" i="1" s="1"/>
  <c r="P365" i="1" s="1"/>
  <c r="K367" i="1"/>
  <c r="L367" i="1" s="1"/>
  <c r="M367" i="1" s="1"/>
  <c r="O367" i="1" s="1"/>
  <c r="P367" i="1" s="1"/>
  <c r="K368" i="1"/>
  <c r="L368" i="1" s="1"/>
  <c r="M368" i="1" s="1"/>
  <c r="O368" i="1" s="1"/>
  <c r="P368" i="1" s="1"/>
  <c r="K369" i="1"/>
  <c r="L369" i="1" s="1"/>
  <c r="M369" i="1" s="1"/>
  <c r="O369" i="1" s="1"/>
  <c r="P369" i="1" s="1"/>
  <c r="K370" i="1"/>
  <c r="L370" i="1" s="1"/>
  <c r="M370" i="1" s="1"/>
  <c r="O370" i="1" s="1"/>
  <c r="P370" i="1" s="1"/>
  <c r="K371" i="1"/>
  <c r="L371" i="1" s="1"/>
  <c r="M371" i="1" s="1"/>
  <c r="O371" i="1" s="1"/>
  <c r="P371" i="1" s="1"/>
  <c r="K372" i="1"/>
  <c r="L372" i="1" s="1"/>
  <c r="M372" i="1" s="1"/>
  <c r="O372" i="1" s="1"/>
  <c r="P372" i="1" s="1"/>
  <c r="K373" i="1"/>
  <c r="L373" i="1" s="1"/>
  <c r="M373" i="1" s="1"/>
  <c r="O373" i="1" s="1"/>
  <c r="P373" i="1" s="1"/>
  <c r="K374" i="1"/>
  <c r="L374" i="1" s="1"/>
  <c r="M374" i="1" s="1"/>
  <c r="O374" i="1" s="1"/>
  <c r="P374" i="1" s="1"/>
  <c r="K376" i="1"/>
  <c r="K379" i="1"/>
  <c r="L379" i="1" s="1"/>
  <c r="M379" i="1" s="1"/>
  <c r="O379" i="1" s="1"/>
  <c r="P379" i="1" s="1"/>
  <c r="K381" i="1"/>
  <c r="L381" i="1" s="1"/>
  <c r="M381" i="1" s="1"/>
  <c r="O381" i="1" s="1"/>
  <c r="P381" i="1" s="1"/>
  <c r="K382" i="1"/>
  <c r="L382" i="1" s="1"/>
  <c r="M382" i="1" s="1"/>
  <c r="O382" i="1" s="1"/>
  <c r="P382" i="1" s="1"/>
  <c r="K384" i="1"/>
  <c r="L384" i="1" s="1"/>
  <c r="M384" i="1" s="1"/>
  <c r="O384" i="1" s="1"/>
  <c r="P384" i="1" s="1"/>
  <c r="K385" i="1"/>
  <c r="L385" i="1" s="1"/>
  <c r="M385" i="1" s="1"/>
  <c r="O385" i="1" s="1"/>
  <c r="P385" i="1" s="1"/>
  <c r="K386" i="1"/>
  <c r="L386" i="1" s="1"/>
  <c r="M386" i="1" s="1"/>
  <c r="O386" i="1" s="1"/>
  <c r="P386" i="1" s="1"/>
  <c r="K387" i="1"/>
  <c r="L387" i="1" s="1"/>
  <c r="M387" i="1" s="1"/>
  <c r="O387" i="1" s="1"/>
  <c r="P387" i="1" s="1"/>
  <c r="K388" i="1"/>
  <c r="L388" i="1" s="1"/>
  <c r="M388" i="1" s="1"/>
  <c r="O388" i="1" s="1"/>
  <c r="P388" i="1" s="1"/>
  <c r="K389" i="1"/>
  <c r="K391" i="1"/>
  <c r="L391" i="1" s="1"/>
  <c r="M391" i="1" s="1"/>
  <c r="O391" i="1" s="1"/>
  <c r="P391" i="1" s="1"/>
  <c r="K393" i="1"/>
  <c r="L393" i="1" s="1"/>
  <c r="M393" i="1" s="1"/>
  <c r="O393" i="1" s="1"/>
  <c r="P393" i="1" s="1"/>
  <c r="K395" i="1"/>
  <c r="L395" i="1" s="1"/>
  <c r="M395" i="1" s="1"/>
  <c r="O395" i="1" s="1"/>
  <c r="P395" i="1" s="1"/>
  <c r="K396" i="1"/>
  <c r="L396" i="1" s="1"/>
  <c r="M396" i="1" s="1"/>
  <c r="O396" i="1" s="1"/>
  <c r="P396" i="1" s="1"/>
  <c r="K397" i="1"/>
  <c r="L397" i="1" s="1"/>
  <c r="M397" i="1" s="1"/>
  <c r="O397" i="1" s="1"/>
  <c r="P397" i="1" s="1"/>
  <c r="K398" i="1"/>
  <c r="L398" i="1" s="1"/>
  <c r="M398" i="1" s="1"/>
  <c r="K401" i="1"/>
  <c r="L401" i="1" s="1"/>
  <c r="M401" i="1" s="1"/>
  <c r="O401" i="1" s="1"/>
  <c r="P401" i="1" s="1"/>
  <c r="K402" i="1"/>
  <c r="L402" i="1" s="1"/>
  <c r="M402" i="1" s="1"/>
  <c r="K403" i="1"/>
  <c r="L403" i="1" s="1"/>
  <c r="M403" i="1" s="1"/>
  <c r="O403" i="1" s="1"/>
  <c r="P403" i="1" s="1"/>
  <c r="K404" i="1"/>
  <c r="L404" i="1" s="1"/>
  <c r="M404" i="1" s="1"/>
  <c r="O404" i="1" s="1"/>
  <c r="P404" i="1" s="1"/>
  <c r="K405" i="1"/>
  <c r="L405" i="1" s="1"/>
  <c r="M405" i="1" s="1"/>
  <c r="O405" i="1" s="1"/>
  <c r="P405" i="1" s="1"/>
  <c r="K406" i="1"/>
  <c r="L406" i="1" s="1"/>
  <c r="M406" i="1" s="1"/>
  <c r="O406" i="1" s="1"/>
  <c r="P406" i="1" s="1"/>
  <c r="K407" i="1"/>
  <c r="L407" i="1" s="1"/>
  <c r="M407" i="1" s="1"/>
  <c r="O407" i="1" s="1"/>
  <c r="P407" i="1" s="1"/>
  <c r="K408" i="1"/>
  <c r="L408" i="1" s="1"/>
  <c r="M408" i="1" s="1"/>
  <c r="K409" i="1"/>
  <c r="L409" i="1" s="1"/>
  <c r="M409" i="1" s="1"/>
  <c r="O409" i="1" s="1"/>
  <c r="P409" i="1" s="1"/>
  <c r="K410" i="1"/>
  <c r="L410" i="1" s="1"/>
  <c r="M410" i="1" s="1"/>
  <c r="K412" i="1"/>
  <c r="L412" i="1" s="1"/>
  <c r="M412" i="1" s="1"/>
  <c r="O412" i="1" s="1"/>
  <c r="P412" i="1" s="1"/>
  <c r="K413" i="1"/>
  <c r="L413" i="1" s="1"/>
  <c r="M413" i="1" s="1"/>
  <c r="O413" i="1" s="1"/>
  <c r="P413" i="1" s="1"/>
  <c r="K414" i="1"/>
  <c r="L414" i="1" s="1"/>
  <c r="M414" i="1" s="1"/>
  <c r="K415" i="1"/>
  <c r="L415" i="1" s="1"/>
  <c r="M415" i="1" s="1"/>
  <c r="O415" i="1" s="1"/>
  <c r="P415" i="1" s="1"/>
  <c r="K417" i="1"/>
  <c r="L417" i="1" s="1"/>
  <c r="M417" i="1" s="1"/>
  <c r="O417" i="1" s="1"/>
  <c r="P417" i="1" s="1"/>
  <c r="K418" i="1"/>
  <c r="L418" i="1" s="1"/>
  <c r="M418" i="1" s="1"/>
  <c r="K419" i="1"/>
  <c r="L419" i="1" s="1"/>
  <c r="M419" i="1" s="1"/>
  <c r="O419" i="1" s="1"/>
  <c r="P419" i="1" s="1"/>
  <c r="K420" i="1"/>
  <c r="L420" i="1" s="1"/>
  <c r="M420" i="1" s="1"/>
  <c r="O420" i="1" s="1"/>
  <c r="P420" i="1" s="1"/>
  <c r="K421" i="1"/>
  <c r="L421" i="1" s="1"/>
  <c r="M421" i="1" s="1"/>
  <c r="O421" i="1" s="1"/>
  <c r="P421" i="1" s="1"/>
  <c r="K422" i="1"/>
  <c r="L422" i="1" s="1"/>
  <c r="M422" i="1" s="1"/>
  <c r="O422" i="1" s="1"/>
  <c r="P422" i="1" s="1"/>
  <c r="K423" i="1"/>
  <c r="L423" i="1" s="1"/>
  <c r="M423" i="1" s="1"/>
  <c r="O423" i="1" s="1"/>
  <c r="P423" i="1" s="1"/>
  <c r="K424" i="1"/>
  <c r="L424" i="1" s="1"/>
  <c r="M424" i="1" s="1"/>
  <c r="O424" i="1" s="1"/>
  <c r="P424" i="1" s="1"/>
  <c r="K425" i="1"/>
  <c r="L425" i="1" s="1"/>
  <c r="M425" i="1" s="1"/>
  <c r="O425" i="1" s="1"/>
  <c r="P425" i="1" s="1"/>
  <c r="K426" i="1"/>
  <c r="L426" i="1" s="1"/>
  <c r="M426" i="1" s="1"/>
  <c r="K427" i="1"/>
  <c r="L427" i="1" s="1"/>
  <c r="M427" i="1" s="1"/>
  <c r="O427" i="1" s="1"/>
  <c r="P427" i="1" s="1"/>
  <c r="K428" i="1"/>
  <c r="L428" i="1" s="1"/>
  <c r="M428" i="1" s="1"/>
  <c r="O428" i="1" s="1"/>
  <c r="P428" i="1" s="1"/>
  <c r="K429" i="1"/>
  <c r="L429" i="1" s="1"/>
  <c r="M429" i="1" s="1"/>
  <c r="O429" i="1" s="1"/>
  <c r="P429" i="1" s="1"/>
  <c r="K430" i="1"/>
  <c r="L430" i="1" s="1"/>
  <c r="M430" i="1" s="1"/>
  <c r="O430" i="1" s="1"/>
  <c r="P430" i="1" s="1"/>
  <c r="K431" i="1"/>
  <c r="L431" i="1" s="1"/>
  <c r="M431" i="1" s="1"/>
  <c r="O431" i="1" s="1"/>
  <c r="P431" i="1" s="1"/>
  <c r="K433" i="1"/>
  <c r="L433" i="1" s="1"/>
  <c r="M433" i="1" s="1"/>
  <c r="O433" i="1" s="1"/>
  <c r="P433" i="1" s="1"/>
  <c r="K435" i="1"/>
  <c r="L435" i="1" s="1"/>
  <c r="M435" i="1" s="1"/>
  <c r="O435" i="1" s="1"/>
  <c r="P435" i="1" s="1"/>
  <c r="K436" i="1"/>
  <c r="L436" i="1" s="1"/>
  <c r="M436" i="1" s="1"/>
  <c r="O436" i="1" s="1"/>
  <c r="P436" i="1" s="1"/>
  <c r="K437" i="1"/>
  <c r="L437" i="1" s="1"/>
  <c r="M437" i="1" s="1"/>
  <c r="O437" i="1" s="1"/>
  <c r="P437" i="1" s="1"/>
  <c r="K439" i="1"/>
  <c r="L439" i="1" s="1"/>
  <c r="M439" i="1" s="1"/>
  <c r="O439" i="1" s="1"/>
  <c r="P439" i="1" s="1"/>
  <c r="K440" i="1"/>
  <c r="L440" i="1" s="1"/>
  <c r="M440" i="1" s="1"/>
  <c r="O440" i="1" s="1"/>
  <c r="P440" i="1" s="1"/>
  <c r="K441" i="1"/>
  <c r="L441" i="1" s="1"/>
  <c r="M441" i="1" s="1"/>
  <c r="O441" i="1" s="1"/>
  <c r="P441" i="1" s="1"/>
  <c r="K443" i="1"/>
  <c r="L443" i="1" s="1"/>
  <c r="M443" i="1" s="1"/>
  <c r="O443" i="1" s="1"/>
  <c r="P443" i="1" s="1"/>
  <c r="K444" i="1"/>
  <c r="L444" i="1" s="1"/>
  <c r="M444" i="1" s="1"/>
  <c r="O444" i="1" s="1"/>
  <c r="P444" i="1" s="1"/>
  <c r="K445" i="1"/>
  <c r="L445" i="1" s="1"/>
  <c r="M445" i="1" s="1"/>
  <c r="O445" i="1" s="1"/>
  <c r="P445" i="1" s="1"/>
  <c r="K446" i="1"/>
  <c r="L446" i="1" s="1"/>
  <c r="M446" i="1" s="1"/>
  <c r="K447" i="1"/>
  <c r="L447" i="1" s="1"/>
  <c r="M447" i="1" s="1"/>
  <c r="O447" i="1" s="1"/>
  <c r="P447" i="1" s="1"/>
  <c r="K448" i="1"/>
  <c r="L448" i="1" s="1"/>
  <c r="M448" i="1" s="1"/>
  <c r="K450" i="1"/>
  <c r="L450" i="1" s="1"/>
  <c r="M450" i="1" s="1"/>
  <c r="O450" i="1" s="1"/>
  <c r="P450" i="1" s="1"/>
  <c r="K451" i="1"/>
  <c r="L451" i="1" s="1"/>
  <c r="M451" i="1" s="1"/>
  <c r="O451" i="1" s="1"/>
  <c r="P451" i="1" s="1"/>
  <c r="K452" i="1"/>
  <c r="L452" i="1" s="1"/>
  <c r="M452" i="1" s="1"/>
  <c r="O452" i="1" s="1"/>
  <c r="P452" i="1" s="1"/>
  <c r="K453" i="1"/>
  <c r="L453" i="1" s="1"/>
  <c r="M453" i="1" s="1"/>
  <c r="O453" i="1" s="1"/>
  <c r="P453" i="1" s="1"/>
  <c r="K454" i="1"/>
  <c r="L454" i="1" s="1"/>
  <c r="M454" i="1" s="1"/>
  <c r="K455" i="1"/>
  <c r="L455" i="1" s="1"/>
  <c r="M455" i="1" s="1"/>
  <c r="O455" i="1" s="1"/>
  <c r="P455" i="1" s="1"/>
  <c r="K458" i="1"/>
  <c r="K459" i="1"/>
  <c r="L459" i="1" s="1"/>
  <c r="M459" i="1" s="1"/>
  <c r="O459" i="1" s="1"/>
  <c r="P459" i="1" s="1"/>
  <c r="K460" i="1"/>
  <c r="L460" i="1" s="1"/>
  <c r="M460" i="1" s="1"/>
  <c r="O460" i="1" s="1"/>
  <c r="P460" i="1" s="1"/>
  <c r="K461" i="1"/>
  <c r="L461" i="1" s="1"/>
  <c r="M461" i="1" s="1"/>
  <c r="O461" i="1" s="1"/>
  <c r="P461" i="1" s="1"/>
  <c r="K462" i="1"/>
  <c r="L462" i="1" s="1"/>
  <c r="M462" i="1" s="1"/>
  <c r="K463" i="1"/>
  <c r="L463" i="1" s="1"/>
  <c r="M463" i="1" s="1"/>
  <c r="O463" i="1" s="1"/>
  <c r="P463" i="1" s="1"/>
  <c r="K464" i="1"/>
  <c r="K466" i="1"/>
  <c r="L466" i="1" s="1"/>
  <c r="M466" i="1" s="1"/>
  <c r="K467" i="1"/>
  <c r="L467" i="1" s="1"/>
  <c r="M467" i="1" s="1"/>
  <c r="O467" i="1" s="1"/>
  <c r="P467" i="1" s="1"/>
  <c r="K468" i="1"/>
  <c r="L468" i="1" s="1"/>
  <c r="M468" i="1" s="1"/>
  <c r="O468" i="1" s="1"/>
  <c r="P468" i="1" s="1"/>
  <c r="K469" i="1"/>
  <c r="L469" i="1" s="1"/>
  <c r="M469" i="1" s="1"/>
  <c r="O469" i="1" s="1"/>
  <c r="P469" i="1" s="1"/>
  <c r="K470" i="1"/>
  <c r="L470" i="1" s="1"/>
  <c r="M470" i="1" s="1"/>
  <c r="O470" i="1" s="1"/>
  <c r="P470" i="1" s="1"/>
  <c r="K473" i="1"/>
  <c r="L473" i="1" s="1"/>
  <c r="M473" i="1" s="1"/>
  <c r="O473" i="1" s="1"/>
  <c r="P473" i="1" s="1"/>
  <c r="K474" i="1"/>
  <c r="L474" i="1" s="1"/>
  <c r="M474" i="1" s="1"/>
  <c r="O474" i="1" s="1"/>
  <c r="P474" i="1" s="1"/>
  <c r="K475" i="1"/>
  <c r="L475" i="1" s="1"/>
  <c r="M475" i="1" s="1"/>
  <c r="O475" i="1" s="1"/>
  <c r="P475" i="1" s="1"/>
  <c r="K477" i="1"/>
  <c r="L477" i="1" s="1"/>
  <c r="M477" i="1" s="1"/>
  <c r="O477" i="1" s="1"/>
  <c r="P477" i="1" s="1"/>
  <c r="K480" i="1"/>
  <c r="K482" i="1"/>
  <c r="L482" i="1" s="1"/>
  <c r="M482" i="1" s="1"/>
  <c r="O482" i="1" s="1"/>
  <c r="P482" i="1" s="1"/>
  <c r="K483" i="1"/>
  <c r="L483" i="1" s="1"/>
  <c r="M483" i="1" s="1"/>
  <c r="O483" i="1" s="1"/>
  <c r="P483" i="1" s="1"/>
  <c r="K484" i="1"/>
  <c r="L484" i="1" s="1"/>
  <c r="M484" i="1" s="1"/>
  <c r="O484" i="1" s="1"/>
  <c r="P484" i="1" s="1"/>
  <c r="K485" i="1"/>
  <c r="L485" i="1" s="1"/>
  <c r="M485" i="1" s="1"/>
  <c r="O485" i="1" s="1"/>
  <c r="P485" i="1" s="1"/>
  <c r="K490" i="1"/>
  <c r="L490" i="1" s="1"/>
  <c r="M490" i="1" s="1"/>
  <c r="K492" i="1"/>
  <c r="L492" i="1" s="1"/>
  <c r="M492" i="1" s="1"/>
  <c r="O492" i="1" s="1"/>
  <c r="P492" i="1" s="1"/>
  <c r="K493" i="1"/>
  <c r="L493" i="1" s="1"/>
  <c r="M493" i="1" s="1"/>
  <c r="O493" i="1" s="1"/>
  <c r="P493" i="1" s="1"/>
  <c r="K496" i="1"/>
  <c r="L496" i="1" s="1"/>
  <c r="M496" i="1" s="1"/>
  <c r="O496" i="1" s="1"/>
  <c r="P496" i="1" s="1"/>
  <c r="K497" i="1"/>
  <c r="L497" i="1" s="1"/>
  <c r="M497" i="1" s="1"/>
  <c r="O497" i="1" s="1"/>
  <c r="P497" i="1" s="1"/>
  <c r="K498" i="1"/>
  <c r="K499" i="1"/>
  <c r="L499" i="1" s="1"/>
  <c r="M499" i="1" s="1"/>
  <c r="O499" i="1" s="1"/>
  <c r="P499" i="1" s="1"/>
  <c r="K500" i="1"/>
  <c r="L500" i="1" s="1"/>
  <c r="M500" i="1" s="1"/>
  <c r="O500" i="1" s="1"/>
  <c r="P500" i="1" s="1"/>
  <c r="K501" i="1"/>
  <c r="L501" i="1" s="1"/>
  <c r="M501" i="1" s="1"/>
  <c r="O501" i="1" s="1"/>
  <c r="P501" i="1" s="1"/>
  <c r="K502" i="1"/>
  <c r="L502" i="1" s="1"/>
  <c r="M502" i="1" s="1"/>
  <c r="O502" i="1" s="1"/>
  <c r="P502" i="1" s="1"/>
  <c r="K504" i="1"/>
  <c r="L504" i="1" s="1"/>
  <c r="M504" i="1" s="1"/>
  <c r="O504" i="1" s="1"/>
  <c r="P504" i="1" s="1"/>
  <c r="K505" i="1"/>
  <c r="L505" i="1" s="1"/>
  <c r="M505" i="1" s="1"/>
  <c r="O505" i="1" s="1"/>
  <c r="P505" i="1" s="1"/>
  <c r="K506" i="1"/>
  <c r="L506" i="1" s="1"/>
  <c r="M506" i="1" s="1"/>
  <c r="O506" i="1" s="1"/>
  <c r="P506" i="1" s="1"/>
  <c r="K507" i="1"/>
  <c r="L507" i="1" s="1"/>
  <c r="M507" i="1" s="1"/>
  <c r="O507" i="1" s="1"/>
  <c r="P507" i="1" s="1"/>
  <c r="K509" i="1"/>
  <c r="L509" i="1" s="1"/>
  <c r="M509" i="1" s="1"/>
  <c r="O509" i="1" s="1"/>
  <c r="P509" i="1" s="1"/>
  <c r="K514" i="1"/>
  <c r="L514" i="1" s="1"/>
  <c r="M514" i="1" s="1"/>
  <c r="O514" i="1" s="1"/>
  <c r="P514" i="1" s="1"/>
  <c r="K515" i="1"/>
  <c r="L515" i="1" s="1"/>
  <c r="M515" i="1" s="1"/>
  <c r="O515" i="1" s="1"/>
  <c r="P515" i="1" s="1"/>
  <c r="K517" i="1"/>
  <c r="L517" i="1" s="1"/>
  <c r="M517" i="1" s="1"/>
  <c r="O517" i="1" s="1"/>
  <c r="P517" i="1" s="1"/>
  <c r="K518" i="1"/>
  <c r="L518" i="1" s="1"/>
  <c r="M518" i="1" s="1"/>
  <c r="O518" i="1" s="1"/>
  <c r="P518" i="1" s="1"/>
  <c r="K519" i="1"/>
  <c r="L519" i="1" s="1"/>
  <c r="M519" i="1" s="1"/>
  <c r="O519" i="1" s="1"/>
  <c r="P519" i="1" s="1"/>
  <c r="K520" i="1"/>
  <c r="L520" i="1" s="1"/>
  <c r="M520" i="1" s="1"/>
  <c r="K524" i="1"/>
  <c r="L524" i="1" s="1"/>
  <c r="M524" i="1" s="1"/>
  <c r="O524" i="1" s="1"/>
  <c r="P524" i="1" s="1"/>
  <c r="K525" i="1"/>
  <c r="L525" i="1" s="1"/>
  <c r="M525" i="1" s="1"/>
  <c r="O525" i="1" s="1"/>
  <c r="P525" i="1" s="1"/>
  <c r="K526" i="1"/>
  <c r="L526" i="1" s="1"/>
  <c r="M526" i="1" s="1"/>
  <c r="K527" i="1"/>
  <c r="L527" i="1" s="1"/>
  <c r="M527" i="1" s="1"/>
  <c r="O527" i="1" s="1"/>
  <c r="P527" i="1" s="1"/>
  <c r="K530" i="1"/>
  <c r="L530" i="1" s="1"/>
  <c r="M530" i="1" s="1"/>
  <c r="O530" i="1" s="1"/>
  <c r="P530" i="1" s="1"/>
  <c r="K531" i="1"/>
  <c r="L531" i="1" s="1"/>
  <c r="M531" i="1" s="1"/>
  <c r="O531" i="1" s="1"/>
  <c r="P531" i="1" s="1"/>
  <c r="K532" i="1"/>
  <c r="L532" i="1" s="1"/>
  <c r="M532" i="1" s="1"/>
  <c r="O532" i="1" s="1"/>
  <c r="P532" i="1" s="1"/>
  <c r="K533" i="1"/>
  <c r="L533" i="1" s="1"/>
  <c r="M533" i="1" s="1"/>
  <c r="O533" i="1" s="1"/>
  <c r="P533" i="1" s="1"/>
  <c r="K534" i="1"/>
  <c r="L534" i="1" s="1"/>
  <c r="M534" i="1" s="1"/>
  <c r="K535" i="1"/>
  <c r="L535" i="1" s="1"/>
  <c r="M535" i="1" s="1"/>
  <c r="O535" i="1" s="1"/>
  <c r="P535" i="1" s="1"/>
  <c r="K536" i="1"/>
  <c r="L536" i="1" s="1"/>
  <c r="M536" i="1" s="1"/>
  <c r="O536" i="1" s="1"/>
  <c r="P536" i="1" s="1"/>
  <c r="K537" i="1"/>
  <c r="L537" i="1" s="1"/>
  <c r="M537" i="1" s="1"/>
  <c r="O537" i="1" s="1"/>
  <c r="P537" i="1" s="1"/>
  <c r="K538" i="1"/>
  <c r="L538" i="1" s="1"/>
  <c r="M538" i="1" s="1"/>
  <c r="O538" i="1" s="1"/>
  <c r="P538" i="1" s="1"/>
  <c r="K539" i="1"/>
  <c r="L539" i="1" s="1"/>
  <c r="M539" i="1" s="1"/>
  <c r="O539" i="1" s="1"/>
  <c r="P539" i="1" s="1"/>
  <c r="K541" i="1"/>
  <c r="L541" i="1" s="1"/>
  <c r="M541" i="1" s="1"/>
  <c r="O541" i="1" s="1"/>
  <c r="P541" i="1" s="1"/>
  <c r="K543" i="1"/>
  <c r="L543" i="1" s="1"/>
  <c r="M543" i="1" s="1"/>
  <c r="O543" i="1" s="1"/>
  <c r="P543" i="1" s="1"/>
  <c r="K545" i="1"/>
  <c r="L545" i="1" s="1"/>
  <c r="M545" i="1" s="1"/>
  <c r="O545" i="1" s="1"/>
  <c r="P545" i="1" s="1"/>
  <c r="K546" i="1"/>
  <c r="L546" i="1" s="1"/>
  <c r="M546" i="1" s="1"/>
  <c r="O546" i="1" s="1"/>
  <c r="P546" i="1" s="1"/>
  <c r="K547" i="1"/>
  <c r="L547" i="1" s="1"/>
  <c r="M547" i="1" s="1"/>
  <c r="O547" i="1" s="1"/>
  <c r="P547" i="1" s="1"/>
  <c r="K549" i="1"/>
  <c r="L549" i="1" s="1"/>
  <c r="M549" i="1" s="1"/>
  <c r="O549" i="1" s="1"/>
  <c r="P549" i="1" s="1"/>
  <c r="K550" i="1"/>
  <c r="L550" i="1" s="1"/>
  <c r="M550" i="1" s="1"/>
  <c r="K552" i="1"/>
  <c r="L552" i="1" s="1"/>
  <c r="M552" i="1" s="1"/>
  <c r="K553" i="1"/>
  <c r="L553" i="1" s="1"/>
  <c r="M553" i="1" s="1"/>
  <c r="O553" i="1" s="1"/>
  <c r="P553" i="1" s="1"/>
  <c r="K554" i="1"/>
  <c r="L554" i="1" s="1"/>
  <c r="M554" i="1" s="1"/>
  <c r="O554" i="1" s="1"/>
  <c r="P554" i="1" s="1"/>
  <c r="K555" i="1"/>
  <c r="L555" i="1" s="1"/>
  <c r="M555" i="1" s="1"/>
  <c r="O555" i="1" s="1"/>
  <c r="P555" i="1" s="1"/>
  <c r="K556" i="1"/>
  <c r="L556" i="1" s="1"/>
  <c r="K557" i="1"/>
  <c r="L557" i="1" s="1"/>
  <c r="M557" i="1" s="1"/>
  <c r="O557" i="1" s="1"/>
  <c r="P557" i="1" s="1"/>
  <c r="K558" i="1"/>
  <c r="L558" i="1" s="1"/>
  <c r="M558" i="1" s="1"/>
  <c r="K560" i="1"/>
  <c r="L560" i="1" s="1"/>
  <c r="M560" i="1" s="1"/>
  <c r="K561" i="1"/>
  <c r="K563" i="1"/>
  <c r="L563" i="1" s="1"/>
  <c r="M563" i="1" s="1"/>
  <c r="O563" i="1" s="1"/>
  <c r="P563" i="1" s="1"/>
  <c r="K564" i="1"/>
  <c r="L564" i="1" s="1"/>
  <c r="M564" i="1" s="1"/>
  <c r="O564" i="1" s="1"/>
  <c r="P564" i="1" s="1"/>
  <c r="K565" i="1"/>
  <c r="L565" i="1" s="1"/>
  <c r="M565" i="1" s="1"/>
  <c r="O565" i="1" s="1"/>
  <c r="P565" i="1" s="1"/>
  <c r="K566" i="1"/>
  <c r="L566" i="1" s="1"/>
  <c r="M566" i="1" s="1"/>
  <c r="K568" i="1"/>
  <c r="L568" i="1" s="1"/>
  <c r="M568" i="1" s="1"/>
  <c r="O568" i="1" s="1"/>
  <c r="P568" i="1" s="1"/>
  <c r="K570" i="1"/>
  <c r="L570" i="1" s="1"/>
  <c r="M570" i="1" s="1"/>
  <c r="K572" i="1"/>
  <c r="L572" i="1" s="1"/>
  <c r="M572" i="1" s="1"/>
  <c r="O572" i="1" s="1"/>
  <c r="P572" i="1" s="1"/>
  <c r="K573" i="1"/>
  <c r="L573" i="1" s="1"/>
  <c r="M573" i="1" s="1"/>
  <c r="O573" i="1" s="1"/>
  <c r="P573" i="1" s="1"/>
  <c r="K574" i="1"/>
  <c r="L574" i="1" s="1"/>
  <c r="M574" i="1" s="1"/>
  <c r="K579" i="1"/>
  <c r="L579" i="1" s="1"/>
  <c r="M579" i="1" s="1"/>
  <c r="O579" i="1" s="1"/>
  <c r="P579" i="1" s="1"/>
  <c r="K581" i="1"/>
  <c r="L581" i="1" s="1"/>
  <c r="M581" i="1" s="1"/>
  <c r="O581" i="1" s="1"/>
  <c r="P581" i="1" s="1"/>
  <c r="K582" i="1"/>
  <c r="L582" i="1" s="1"/>
  <c r="M582" i="1" s="1"/>
  <c r="K583" i="1"/>
  <c r="L583" i="1" s="1"/>
  <c r="M583" i="1" s="1"/>
  <c r="O583" i="1" s="1"/>
  <c r="P583" i="1" s="1"/>
  <c r="K585" i="1"/>
  <c r="L585" i="1" s="1"/>
  <c r="M585" i="1" s="1"/>
  <c r="O585" i="1" s="1"/>
  <c r="P585" i="1" s="1"/>
  <c r="K586" i="1"/>
  <c r="L586" i="1" s="1"/>
  <c r="M586" i="1" s="1"/>
  <c r="K587" i="1"/>
  <c r="L587" i="1" s="1"/>
  <c r="M587" i="1" s="1"/>
  <c r="O587" i="1" s="1"/>
  <c r="P587" i="1" s="1"/>
  <c r="K589" i="1"/>
  <c r="L589" i="1" s="1"/>
  <c r="M589" i="1" s="1"/>
  <c r="O589" i="1" s="1"/>
  <c r="P589" i="1" s="1"/>
  <c r="K590" i="1"/>
  <c r="L590" i="1" s="1"/>
  <c r="M590" i="1" s="1"/>
  <c r="K592" i="1"/>
  <c r="L592" i="1" s="1"/>
  <c r="M592" i="1" s="1"/>
  <c r="O592" i="1" s="1"/>
  <c r="P592" i="1" s="1"/>
  <c r="K593" i="1"/>
  <c r="K594" i="1"/>
  <c r="L594" i="1" s="1"/>
  <c r="M594" i="1" s="1"/>
  <c r="K596" i="1"/>
  <c r="L596" i="1" s="1"/>
  <c r="M596" i="1" s="1"/>
  <c r="O596" i="1" s="1"/>
  <c r="P596" i="1" s="1"/>
  <c r="K597" i="1"/>
  <c r="L597" i="1" s="1"/>
  <c r="M597" i="1" s="1"/>
  <c r="O597" i="1" s="1"/>
  <c r="P597" i="1" s="1"/>
  <c r="K598" i="1"/>
  <c r="L598" i="1" s="1"/>
  <c r="M598" i="1" s="1"/>
  <c r="K599" i="1"/>
  <c r="L599" i="1" s="1"/>
  <c r="M599" i="1" s="1"/>
  <c r="O599" i="1" s="1"/>
  <c r="P599" i="1" s="1"/>
  <c r="K600" i="1"/>
  <c r="L600" i="1" s="1"/>
  <c r="M600" i="1" s="1"/>
  <c r="O600" i="1" s="1"/>
  <c r="P600" i="1" s="1"/>
  <c r="K604" i="1"/>
  <c r="L604" i="1" s="1"/>
  <c r="M604" i="1" s="1"/>
  <c r="O604" i="1" s="1"/>
  <c r="P604" i="1" s="1"/>
  <c r="K605" i="1"/>
  <c r="K606" i="1"/>
  <c r="L606" i="1" s="1"/>
  <c r="M606" i="1" s="1"/>
  <c r="K607" i="1"/>
  <c r="L607" i="1" s="1"/>
  <c r="M607" i="1" s="1"/>
  <c r="O607" i="1" s="1"/>
  <c r="P607" i="1" s="1"/>
  <c r="K608" i="1"/>
  <c r="L608" i="1" s="1"/>
  <c r="M608" i="1" s="1"/>
  <c r="O608" i="1" s="1"/>
  <c r="P608" i="1" s="1"/>
  <c r="K609" i="1"/>
  <c r="L609" i="1" s="1"/>
  <c r="M609" i="1" s="1"/>
  <c r="O609" i="1" s="1"/>
  <c r="P609" i="1" s="1"/>
  <c r="K610" i="1"/>
  <c r="L610" i="1" s="1"/>
  <c r="M610" i="1" s="1"/>
  <c r="O610" i="1" s="1"/>
  <c r="P610" i="1" s="1"/>
  <c r="K612" i="1"/>
  <c r="L612" i="1" s="1"/>
  <c r="M612" i="1" s="1"/>
  <c r="O612" i="1" s="1"/>
  <c r="P612" i="1" s="1"/>
  <c r="K613" i="1"/>
  <c r="L613" i="1" s="1"/>
  <c r="M613" i="1" s="1"/>
  <c r="O613" i="1" s="1"/>
  <c r="P613" i="1" s="1"/>
  <c r="K615" i="1"/>
  <c r="L615" i="1" s="1"/>
  <c r="M615" i="1" s="1"/>
  <c r="O615" i="1" s="1"/>
  <c r="P615" i="1" s="1"/>
  <c r="K616" i="1"/>
  <c r="L616" i="1" s="1"/>
  <c r="M616" i="1" s="1"/>
  <c r="K617" i="1"/>
  <c r="L617" i="1" s="1"/>
  <c r="M617" i="1" s="1"/>
  <c r="O617" i="1" s="1"/>
  <c r="P617" i="1" s="1"/>
  <c r="K618" i="1"/>
  <c r="L618" i="1" s="1"/>
  <c r="M618" i="1" s="1"/>
  <c r="O618" i="1" s="1"/>
  <c r="P618" i="1" s="1"/>
  <c r="K619" i="1"/>
  <c r="L619" i="1" s="1"/>
  <c r="M619" i="1" s="1"/>
  <c r="O619" i="1" s="1"/>
  <c r="P619" i="1" s="1"/>
  <c r="K620" i="1"/>
  <c r="L620" i="1" s="1"/>
  <c r="M620" i="1" s="1"/>
  <c r="O620" i="1" s="1"/>
  <c r="P620" i="1" s="1"/>
  <c r="K621" i="1"/>
  <c r="L621" i="1" s="1"/>
  <c r="M621" i="1" s="1"/>
  <c r="O621" i="1" s="1"/>
  <c r="P621" i="1" s="1"/>
  <c r="K622" i="1"/>
  <c r="L622" i="1" s="1"/>
  <c r="M622" i="1" s="1"/>
  <c r="K623" i="1"/>
  <c r="L623" i="1" s="1"/>
  <c r="M623" i="1" s="1"/>
  <c r="O623" i="1" s="1"/>
  <c r="P623" i="1" s="1"/>
  <c r="K624" i="1"/>
  <c r="L624" i="1" s="1"/>
  <c r="M624" i="1" s="1"/>
  <c r="K625" i="1"/>
  <c r="L625" i="1" s="1"/>
  <c r="M625" i="1" s="1"/>
  <c r="O625" i="1" s="1"/>
  <c r="P625" i="1" s="1"/>
  <c r="K626" i="1"/>
  <c r="L626" i="1" s="1"/>
  <c r="M626" i="1" s="1"/>
  <c r="O626" i="1" s="1"/>
  <c r="P626" i="1" s="1"/>
  <c r="K628" i="1"/>
  <c r="L628" i="1" s="1"/>
  <c r="M628" i="1" s="1"/>
  <c r="O628" i="1" s="1"/>
  <c r="P628" i="1" s="1"/>
  <c r="K629" i="1"/>
  <c r="L629" i="1" s="1"/>
  <c r="M629" i="1" s="1"/>
  <c r="O629" i="1" s="1"/>
  <c r="P629" i="1" s="1"/>
  <c r="K630" i="1"/>
  <c r="L630" i="1" s="1"/>
  <c r="M630" i="1" s="1"/>
  <c r="K631" i="1"/>
  <c r="L631" i="1" s="1"/>
  <c r="M631" i="1" s="1"/>
  <c r="O631" i="1" s="1"/>
  <c r="P631" i="1" s="1"/>
  <c r="K633" i="1"/>
  <c r="K634" i="1"/>
  <c r="L634" i="1" s="1"/>
  <c r="M634" i="1" s="1"/>
  <c r="K635" i="1"/>
  <c r="L635" i="1" s="1"/>
  <c r="M635" i="1" s="1"/>
  <c r="O635" i="1" s="1"/>
  <c r="P635" i="1" s="1"/>
  <c r="K636" i="1"/>
  <c r="L636" i="1" s="1"/>
  <c r="M636" i="1" s="1"/>
  <c r="O636" i="1" s="1"/>
  <c r="P636" i="1" s="1"/>
  <c r="K637" i="1"/>
  <c r="L637" i="1" s="1"/>
  <c r="M637" i="1" s="1"/>
  <c r="O637" i="1" s="1"/>
  <c r="P637" i="1" s="1"/>
  <c r="K638" i="1"/>
  <c r="L638" i="1" s="1"/>
  <c r="M638" i="1" s="1"/>
  <c r="O638" i="1" s="1"/>
  <c r="P638" i="1" s="1"/>
  <c r="K639" i="1"/>
  <c r="L639" i="1" s="1"/>
  <c r="M639" i="1" s="1"/>
  <c r="O639" i="1" s="1"/>
  <c r="P639" i="1" s="1"/>
  <c r="K640" i="1"/>
  <c r="K641" i="1"/>
  <c r="L641" i="1" s="1"/>
  <c r="M641" i="1" s="1"/>
  <c r="O641" i="1" s="1"/>
  <c r="P641" i="1" s="1"/>
  <c r="K642" i="1"/>
  <c r="K644" i="1"/>
  <c r="L644" i="1" s="1"/>
  <c r="M644" i="1" s="1"/>
  <c r="O644" i="1" s="1"/>
  <c r="P644" i="1" s="1"/>
  <c r="K645" i="1"/>
  <c r="L645" i="1" s="1"/>
  <c r="M645" i="1" s="1"/>
  <c r="O645" i="1" s="1"/>
  <c r="P645" i="1" s="1"/>
  <c r="K646" i="1"/>
  <c r="L646" i="1" s="1"/>
  <c r="M646" i="1" s="1"/>
  <c r="K648" i="1"/>
  <c r="L648" i="1" s="1"/>
  <c r="M648" i="1" s="1"/>
  <c r="O648" i="1" s="1"/>
  <c r="P648" i="1" s="1"/>
  <c r="K649" i="1"/>
  <c r="L649" i="1" s="1"/>
  <c r="M649" i="1" s="1"/>
  <c r="O649" i="1" s="1"/>
  <c r="P649" i="1" s="1"/>
  <c r="K650" i="1"/>
  <c r="L650" i="1" s="1"/>
  <c r="M650" i="1" s="1"/>
  <c r="K651" i="1"/>
  <c r="L651" i="1" s="1"/>
  <c r="M651" i="1" s="1"/>
  <c r="O651" i="1" s="1"/>
  <c r="P651" i="1" s="1"/>
  <c r="K653" i="1"/>
  <c r="L653" i="1" s="1"/>
  <c r="M653" i="1" s="1"/>
  <c r="O653" i="1" s="1"/>
  <c r="P653" i="1" s="1"/>
  <c r="K654" i="1"/>
  <c r="L654" i="1" s="1"/>
  <c r="M654" i="1" s="1"/>
  <c r="K655" i="1"/>
  <c r="L655" i="1" s="1"/>
  <c r="M655" i="1" s="1"/>
  <c r="O655" i="1" s="1"/>
  <c r="P655" i="1" s="1"/>
  <c r="K656" i="1"/>
  <c r="L656" i="1" s="1"/>
  <c r="M656" i="1" s="1"/>
  <c r="K657" i="1"/>
  <c r="L657" i="1" s="1"/>
  <c r="M657" i="1" s="1"/>
  <c r="O657" i="1" s="1"/>
  <c r="P657" i="1" s="1"/>
  <c r="K658" i="1"/>
  <c r="L658" i="1" s="1"/>
  <c r="M658" i="1" s="1"/>
  <c r="K659" i="1"/>
  <c r="L659" i="1" s="1"/>
  <c r="M659" i="1" s="1"/>
  <c r="O659" i="1" s="1"/>
  <c r="P659" i="1" s="1"/>
  <c r="K661" i="1"/>
  <c r="L661" i="1" s="1"/>
  <c r="M661" i="1" s="1"/>
  <c r="O661" i="1" s="1"/>
  <c r="P661" i="1" s="1"/>
  <c r="K662" i="1"/>
  <c r="L662" i="1" s="1"/>
  <c r="M662" i="1" s="1"/>
  <c r="O662" i="1" s="1"/>
  <c r="P662" i="1" s="1"/>
  <c r="K663" i="1"/>
  <c r="L663" i="1" s="1"/>
  <c r="M663" i="1" s="1"/>
  <c r="O663" i="1" s="1"/>
  <c r="P663" i="1" s="1"/>
  <c r="K664" i="1"/>
  <c r="L664" i="1" s="1"/>
  <c r="M664" i="1" s="1"/>
  <c r="O664" i="1" s="1"/>
  <c r="P664" i="1" s="1"/>
  <c r="K666" i="1"/>
  <c r="L666" i="1" s="1"/>
  <c r="M666" i="1" s="1"/>
  <c r="K668" i="1"/>
  <c r="L668" i="1" s="1"/>
  <c r="M668" i="1" s="1"/>
  <c r="O668" i="1" s="1"/>
  <c r="P668" i="1" s="1"/>
  <c r="K669" i="1"/>
  <c r="L669" i="1" s="1"/>
  <c r="M669" i="1" s="1"/>
  <c r="O669" i="1" s="1"/>
  <c r="K671" i="1"/>
  <c r="L671" i="1" s="1"/>
  <c r="M671" i="1" s="1"/>
  <c r="O671" i="1" s="1"/>
  <c r="P671" i="1" s="1"/>
  <c r="K672" i="1"/>
  <c r="L672" i="1" s="1"/>
  <c r="M672" i="1" s="1"/>
  <c r="O672" i="1" s="1"/>
  <c r="P672" i="1" s="1"/>
  <c r="K674" i="1"/>
  <c r="L674" i="1" s="1"/>
  <c r="M674" i="1" s="1"/>
  <c r="O674" i="1" s="1"/>
  <c r="P674" i="1" s="1"/>
  <c r="K675" i="1"/>
  <c r="L675" i="1" s="1"/>
  <c r="M675" i="1" s="1"/>
  <c r="O675" i="1" s="1"/>
  <c r="P675" i="1" s="1"/>
  <c r="K676" i="1"/>
  <c r="L676" i="1" s="1"/>
  <c r="M676" i="1" s="1"/>
  <c r="O676" i="1" s="1"/>
  <c r="P676" i="1" s="1"/>
  <c r="K677" i="1"/>
  <c r="L677" i="1" s="1"/>
  <c r="M677" i="1" s="1"/>
  <c r="O677" i="1" s="1"/>
  <c r="P677" i="1" s="1"/>
  <c r="K678" i="1"/>
  <c r="L678" i="1" s="1"/>
  <c r="M678" i="1" s="1"/>
  <c r="O678" i="1" s="1"/>
  <c r="P678" i="1" s="1"/>
  <c r="K679" i="1"/>
  <c r="L679" i="1" s="1"/>
  <c r="M679" i="1" s="1"/>
  <c r="O679" i="1" s="1"/>
  <c r="P679" i="1" s="1"/>
  <c r="K680" i="1"/>
  <c r="L680" i="1" s="1"/>
  <c r="M680" i="1" s="1"/>
  <c r="O680" i="1" s="1"/>
  <c r="P680" i="1" s="1"/>
  <c r="K681" i="1"/>
  <c r="L681" i="1" s="1"/>
  <c r="M681" i="1" s="1"/>
  <c r="O681" i="1" s="1"/>
  <c r="P681" i="1" s="1"/>
  <c r="K682" i="1"/>
  <c r="L682" i="1" s="1"/>
  <c r="M682" i="1" s="1"/>
  <c r="O682" i="1" s="1"/>
  <c r="P682" i="1" s="1"/>
  <c r="K683" i="1"/>
  <c r="L683" i="1" s="1"/>
  <c r="M683" i="1" s="1"/>
  <c r="O683" i="1" s="1"/>
  <c r="P683" i="1" s="1"/>
  <c r="K684" i="1"/>
  <c r="L684" i="1" s="1"/>
  <c r="M684" i="1" s="1"/>
  <c r="O684" i="1" s="1"/>
  <c r="P684" i="1" s="1"/>
  <c r="K685" i="1"/>
  <c r="K686" i="1"/>
  <c r="L686" i="1" s="1"/>
  <c r="M686" i="1" s="1"/>
  <c r="K687" i="1"/>
  <c r="L687" i="1" s="1"/>
  <c r="M687" i="1" s="1"/>
  <c r="O687" i="1" s="1"/>
  <c r="P687" i="1" s="1"/>
  <c r="K689" i="1"/>
  <c r="L689" i="1" s="1"/>
  <c r="M689" i="1" s="1"/>
  <c r="O689" i="1" s="1"/>
  <c r="P689" i="1" s="1"/>
  <c r="K690" i="1"/>
  <c r="L690" i="1" s="1"/>
  <c r="M690" i="1" s="1"/>
  <c r="O690" i="1" s="1"/>
  <c r="P690" i="1" s="1"/>
  <c r="K691" i="1"/>
  <c r="L691" i="1" s="1"/>
  <c r="M691" i="1" s="1"/>
  <c r="O691" i="1" s="1"/>
  <c r="P691" i="1" s="1"/>
  <c r="K692" i="1"/>
  <c r="L692" i="1" s="1"/>
  <c r="M692" i="1" s="1"/>
  <c r="O692" i="1" s="1"/>
  <c r="P692" i="1" s="1"/>
  <c r="K693" i="1"/>
  <c r="L693" i="1" s="1"/>
  <c r="M693" i="1" s="1"/>
  <c r="O693" i="1" s="1"/>
  <c r="P693" i="1" s="1"/>
  <c r="K694" i="1"/>
  <c r="L694" i="1" s="1"/>
  <c r="M694" i="1" s="1"/>
  <c r="K696" i="1"/>
  <c r="K697" i="1"/>
  <c r="L697" i="1" s="1"/>
  <c r="M697" i="1" s="1"/>
  <c r="O697" i="1" s="1"/>
  <c r="P697" i="1" s="1"/>
  <c r="K698" i="1"/>
  <c r="L698" i="1" s="1"/>
  <c r="M698" i="1" s="1"/>
  <c r="O698" i="1" s="1"/>
  <c r="P698" i="1" s="1"/>
  <c r="K699" i="1"/>
  <c r="L699" i="1" s="1"/>
  <c r="M699" i="1" s="1"/>
  <c r="O699" i="1" s="1"/>
  <c r="P699" i="1" s="1"/>
  <c r="K700" i="1"/>
  <c r="L700" i="1" s="1"/>
  <c r="M700" i="1" s="1"/>
  <c r="O700" i="1" s="1"/>
  <c r="P700" i="1" s="1"/>
  <c r="K701" i="1"/>
  <c r="L701" i="1" s="1"/>
  <c r="M701" i="1" s="1"/>
  <c r="O701" i="1" s="1"/>
  <c r="P701" i="1" s="1"/>
  <c r="K702" i="1"/>
  <c r="L702" i="1" s="1"/>
  <c r="M702" i="1" s="1"/>
  <c r="K704" i="1"/>
  <c r="K706" i="1"/>
  <c r="L706" i="1" s="1"/>
  <c r="M706" i="1" s="1"/>
  <c r="O706" i="1" s="1"/>
  <c r="P706" i="1" s="1"/>
  <c r="K707" i="1"/>
  <c r="L707" i="1" s="1"/>
  <c r="M707" i="1" s="1"/>
  <c r="O707" i="1" s="1"/>
  <c r="P707" i="1" s="1"/>
  <c r="K709" i="1"/>
  <c r="L709" i="1" s="1"/>
  <c r="M709" i="1" s="1"/>
  <c r="O709" i="1" s="1"/>
  <c r="P709" i="1" s="1"/>
  <c r="K710" i="1"/>
  <c r="L710" i="1" s="1"/>
  <c r="M710" i="1" s="1"/>
  <c r="K711" i="1"/>
  <c r="L711" i="1" s="1"/>
  <c r="M711" i="1" s="1"/>
  <c r="O711" i="1" s="1"/>
  <c r="P711" i="1" s="1"/>
  <c r="K713" i="1"/>
  <c r="L713" i="1" s="1"/>
  <c r="M713" i="1" s="1"/>
  <c r="O713" i="1" s="1"/>
  <c r="P713" i="1" s="1"/>
  <c r="K714" i="1"/>
  <c r="L714" i="1" s="1"/>
  <c r="M714" i="1" s="1"/>
  <c r="K716" i="1"/>
  <c r="L716" i="1" s="1"/>
  <c r="M716" i="1" s="1"/>
  <c r="O716" i="1" s="1"/>
  <c r="P716" i="1" s="1"/>
  <c r="K719" i="1"/>
  <c r="L719" i="1" s="1"/>
  <c r="M719" i="1" s="1"/>
  <c r="O719" i="1" s="1"/>
  <c r="P719" i="1" s="1"/>
  <c r="K720" i="1"/>
  <c r="L720" i="1" s="1"/>
  <c r="M720" i="1" s="1"/>
  <c r="O720" i="1" s="1"/>
  <c r="P720" i="1" s="1"/>
  <c r="K722" i="1"/>
  <c r="L722" i="1" s="1"/>
  <c r="M722" i="1" s="1"/>
  <c r="O722" i="1" s="1"/>
  <c r="P722" i="1" s="1"/>
  <c r="K724" i="1"/>
  <c r="L724" i="1" s="1"/>
  <c r="M724" i="1" s="1"/>
  <c r="O724" i="1" s="1"/>
  <c r="P724" i="1" s="1"/>
  <c r="K725" i="1"/>
  <c r="L725" i="1" s="1"/>
  <c r="M725" i="1" s="1"/>
  <c r="O725" i="1" s="1"/>
  <c r="P725" i="1" s="1"/>
  <c r="K726" i="1"/>
  <c r="L726" i="1" s="1"/>
  <c r="M726" i="1" s="1"/>
  <c r="K728" i="1"/>
  <c r="K730" i="1"/>
  <c r="L730" i="1" s="1"/>
  <c r="M730" i="1" s="1"/>
  <c r="K731" i="1"/>
  <c r="L731" i="1" s="1"/>
  <c r="M731" i="1" s="1"/>
  <c r="O731" i="1" s="1"/>
  <c r="P731" i="1" s="1"/>
  <c r="K732" i="1"/>
  <c r="L732" i="1" s="1"/>
  <c r="M732" i="1" s="1"/>
  <c r="O732" i="1" s="1"/>
  <c r="P732" i="1" s="1"/>
  <c r="K733" i="1"/>
  <c r="L733" i="1" s="1"/>
  <c r="M733" i="1" s="1"/>
  <c r="O733" i="1" s="1"/>
  <c r="P733" i="1" s="1"/>
  <c r="K734" i="1"/>
  <c r="L734" i="1" s="1"/>
  <c r="M734" i="1" s="1"/>
  <c r="K735" i="1"/>
  <c r="L735" i="1" s="1"/>
  <c r="M735" i="1" s="1"/>
  <c r="O735" i="1" s="1"/>
  <c r="P735" i="1" s="1"/>
  <c r="K737" i="1"/>
  <c r="L737" i="1" s="1"/>
  <c r="M737" i="1" s="1"/>
  <c r="O737" i="1" s="1"/>
  <c r="P737" i="1" s="1"/>
  <c r="K738" i="1"/>
  <c r="L738" i="1" s="1"/>
  <c r="M738" i="1" s="1"/>
  <c r="K739" i="1"/>
  <c r="L739" i="1" s="1"/>
  <c r="M739" i="1" s="1"/>
  <c r="O739" i="1" s="1"/>
  <c r="P739" i="1" s="1"/>
  <c r="K741" i="1"/>
  <c r="L741" i="1" s="1"/>
  <c r="M741" i="1" s="1"/>
  <c r="O741" i="1" s="1"/>
  <c r="P741" i="1" s="1"/>
  <c r="K743" i="1"/>
  <c r="L743" i="1" s="1"/>
  <c r="M743" i="1" s="1"/>
  <c r="O743" i="1" s="1"/>
  <c r="P743" i="1" s="1"/>
  <c r="K744" i="1"/>
  <c r="L744" i="1" s="1"/>
  <c r="M744" i="1" s="1"/>
  <c r="K745" i="1"/>
  <c r="K746" i="1"/>
  <c r="L746" i="1" s="1"/>
  <c r="M746" i="1" s="1"/>
  <c r="O746" i="1" s="1"/>
  <c r="P746" i="1" s="1"/>
  <c r="K747" i="1"/>
  <c r="L747" i="1" s="1"/>
  <c r="M747" i="1" s="1"/>
  <c r="O747" i="1" s="1"/>
  <c r="P747" i="1" s="1"/>
  <c r="K748" i="1"/>
  <c r="L748" i="1" s="1"/>
  <c r="M748" i="1" s="1"/>
  <c r="O748" i="1" s="1"/>
  <c r="P748" i="1" s="1"/>
  <c r="K749" i="1"/>
  <c r="L749" i="1" s="1"/>
  <c r="M749" i="1" s="1"/>
  <c r="O749" i="1" s="1"/>
  <c r="P749" i="1" s="1"/>
  <c r="K750" i="1"/>
  <c r="L750" i="1" s="1"/>
  <c r="M750" i="1" s="1"/>
  <c r="K751" i="1"/>
  <c r="L751" i="1" s="1"/>
  <c r="M751" i="1" s="1"/>
  <c r="O751" i="1" s="1"/>
  <c r="P751" i="1" s="1"/>
  <c r="K753" i="1"/>
  <c r="L753" i="1" s="1"/>
  <c r="M753" i="1" s="1"/>
  <c r="O753" i="1" s="1"/>
  <c r="P753" i="1" s="1"/>
  <c r="K757" i="1"/>
  <c r="L757" i="1" s="1"/>
  <c r="K759" i="1"/>
  <c r="L759" i="1" s="1"/>
  <c r="M759" i="1" s="1"/>
  <c r="O759" i="1" s="1"/>
  <c r="P759" i="1" s="1"/>
  <c r="K760" i="1"/>
  <c r="L760" i="1" s="1"/>
  <c r="M760" i="1" s="1"/>
  <c r="K762" i="1"/>
  <c r="L762" i="1" s="1"/>
  <c r="M762" i="1" s="1"/>
  <c r="K764" i="1"/>
  <c r="L764" i="1" s="1"/>
  <c r="M764" i="1" s="1"/>
  <c r="O764" i="1" s="1"/>
  <c r="P764" i="1" s="1"/>
  <c r="K765" i="1"/>
  <c r="L765" i="1" s="1"/>
  <c r="M765" i="1" s="1"/>
  <c r="O765" i="1" s="1"/>
  <c r="P765" i="1" s="1"/>
  <c r="K767" i="1"/>
  <c r="L767" i="1" s="1"/>
  <c r="M767" i="1" s="1"/>
  <c r="O767" i="1" s="1"/>
  <c r="P767" i="1" s="1"/>
  <c r="K768" i="1"/>
  <c r="L768" i="1" s="1"/>
  <c r="M768" i="1" s="1"/>
  <c r="K769" i="1"/>
  <c r="L769" i="1" s="1"/>
  <c r="M769" i="1" s="1"/>
  <c r="O769" i="1" s="1"/>
  <c r="P769" i="1" s="1"/>
  <c r="K770" i="1"/>
  <c r="L770" i="1" s="1"/>
  <c r="M770" i="1" s="1"/>
  <c r="O770" i="1" s="1"/>
  <c r="P770" i="1" s="1"/>
  <c r="K771" i="1"/>
  <c r="L771" i="1" s="1"/>
  <c r="M771" i="1" s="1"/>
  <c r="O771" i="1" s="1"/>
  <c r="P771" i="1" s="1"/>
  <c r="K772" i="1"/>
  <c r="L772" i="1" s="1"/>
  <c r="M772" i="1" s="1"/>
  <c r="O772" i="1" s="1"/>
  <c r="P772" i="1" s="1"/>
  <c r="K773" i="1"/>
  <c r="L773" i="1" s="1"/>
  <c r="M773" i="1" s="1"/>
  <c r="O773" i="1" s="1"/>
  <c r="P773" i="1" s="1"/>
  <c r="K774" i="1"/>
  <c r="L774" i="1" s="1"/>
  <c r="M774" i="1" s="1"/>
  <c r="K775" i="1"/>
  <c r="L775" i="1" s="1"/>
  <c r="M775" i="1" s="1"/>
  <c r="O775" i="1" s="1"/>
  <c r="P775" i="1" s="1"/>
  <c r="K776" i="1"/>
  <c r="L776" i="1" s="1"/>
  <c r="M776" i="1" s="1"/>
  <c r="K777" i="1"/>
  <c r="L777" i="1" s="1"/>
  <c r="M777" i="1" s="1"/>
  <c r="O777" i="1" s="1"/>
  <c r="P777" i="1" s="1"/>
  <c r="K779" i="1"/>
  <c r="L779" i="1" s="1"/>
  <c r="M779" i="1" s="1"/>
  <c r="O779" i="1" s="1"/>
  <c r="P779" i="1" s="1"/>
  <c r="K781" i="1"/>
  <c r="L781" i="1" s="1"/>
  <c r="M781" i="1" s="1"/>
  <c r="O781" i="1" s="1"/>
  <c r="P781" i="1" s="1"/>
  <c r="K783" i="1"/>
  <c r="L783" i="1" s="1"/>
  <c r="M783" i="1" s="1"/>
  <c r="O783" i="1" s="1"/>
  <c r="P783" i="1" s="1"/>
  <c r="K784" i="1"/>
  <c r="K786" i="1"/>
  <c r="L786" i="1" s="1"/>
  <c r="M786" i="1" s="1"/>
  <c r="K787" i="1"/>
  <c r="L787" i="1" s="1"/>
  <c r="M787" i="1" s="1"/>
  <c r="O787" i="1" s="1"/>
  <c r="P787" i="1" s="1"/>
  <c r="K789" i="1"/>
  <c r="L789" i="1" s="1"/>
  <c r="M789" i="1" s="1"/>
  <c r="O789" i="1" s="1"/>
  <c r="K790" i="1"/>
  <c r="L790" i="1" s="1"/>
  <c r="M790" i="1" s="1"/>
  <c r="K791" i="1"/>
  <c r="L791" i="1" s="1"/>
  <c r="M791" i="1" s="1"/>
  <c r="O791" i="1" s="1"/>
  <c r="P791" i="1" s="1"/>
  <c r="K792" i="1"/>
  <c r="L792" i="1" s="1"/>
  <c r="M792" i="1" s="1"/>
  <c r="K793" i="1"/>
  <c r="L793" i="1" s="1"/>
  <c r="M793" i="1" s="1"/>
  <c r="O793" i="1" s="1"/>
  <c r="P793" i="1" s="1"/>
  <c r="K794" i="1"/>
  <c r="L794" i="1" s="1"/>
  <c r="M794" i="1" s="1"/>
  <c r="K795" i="1"/>
  <c r="L795" i="1" s="1"/>
  <c r="M795" i="1" s="1"/>
  <c r="O795" i="1" s="1"/>
  <c r="P795" i="1" s="1"/>
  <c r="K796" i="1"/>
  <c r="L796" i="1" s="1"/>
  <c r="M796" i="1" s="1"/>
  <c r="O796" i="1" s="1"/>
  <c r="P796" i="1" s="1"/>
  <c r="K797" i="1"/>
  <c r="L797" i="1" s="1"/>
  <c r="M797" i="1" s="1"/>
  <c r="O797" i="1" s="1"/>
  <c r="P797" i="1" s="1"/>
  <c r="K798" i="1"/>
  <c r="L798" i="1" s="1"/>
  <c r="M798" i="1" s="1"/>
  <c r="K799" i="1"/>
  <c r="L799" i="1" s="1"/>
  <c r="M799" i="1" s="1"/>
  <c r="O799" i="1" s="1"/>
  <c r="P799" i="1" s="1"/>
  <c r="K800" i="1"/>
  <c r="L800" i="1" s="1"/>
  <c r="M800" i="1" s="1"/>
  <c r="K801" i="1"/>
  <c r="L801" i="1" s="1"/>
  <c r="M801" i="1" s="1"/>
  <c r="O801" i="1" s="1"/>
  <c r="P801" i="1" s="1"/>
  <c r="K802" i="1"/>
  <c r="L802" i="1" s="1"/>
  <c r="M802" i="1" s="1"/>
  <c r="K805" i="1"/>
  <c r="L805" i="1" s="1"/>
  <c r="M805" i="1" s="1"/>
  <c r="O805" i="1" s="1"/>
  <c r="P805" i="1" s="1"/>
  <c r="K806" i="1"/>
  <c r="L806" i="1" s="1"/>
  <c r="M806" i="1" s="1"/>
  <c r="K807" i="1"/>
  <c r="L807" i="1" s="1"/>
  <c r="M807" i="1" s="1"/>
  <c r="O807" i="1" s="1"/>
  <c r="P807" i="1" s="1"/>
  <c r="K808" i="1"/>
  <c r="L808" i="1" s="1"/>
  <c r="M808" i="1" s="1"/>
  <c r="K809" i="1"/>
  <c r="L809" i="1" s="1"/>
  <c r="M809" i="1" s="1"/>
  <c r="O809" i="1" s="1"/>
  <c r="P809" i="1" s="1"/>
  <c r="K811" i="1"/>
  <c r="L811" i="1" s="1"/>
  <c r="M811" i="1" s="1"/>
  <c r="O811" i="1" s="1"/>
  <c r="P811" i="1" s="1"/>
  <c r="K812" i="1"/>
  <c r="L812" i="1" s="1"/>
  <c r="M812" i="1" s="1"/>
  <c r="O812" i="1" s="1"/>
  <c r="P812" i="1" s="1"/>
  <c r="K814" i="1"/>
  <c r="L814" i="1" s="1"/>
  <c r="M814" i="1" s="1"/>
  <c r="K816" i="1"/>
  <c r="L816" i="1" s="1"/>
  <c r="M816" i="1" s="1"/>
  <c r="K819" i="1"/>
  <c r="L819" i="1" s="1"/>
  <c r="M819" i="1" s="1"/>
  <c r="O819" i="1" s="1"/>
  <c r="P819" i="1" s="1"/>
  <c r="K823" i="1"/>
  <c r="L823" i="1" s="1"/>
  <c r="M823" i="1" s="1"/>
  <c r="O823" i="1" s="1"/>
  <c r="P823" i="1" s="1"/>
  <c r="K824" i="1"/>
  <c r="L824" i="1" s="1"/>
  <c r="M824" i="1" s="1"/>
  <c r="K825" i="1"/>
  <c r="K826" i="1"/>
  <c r="L826" i="1" s="1"/>
  <c r="M826" i="1" s="1"/>
  <c r="K827" i="1"/>
  <c r="L827" i="1" s="1"/>
  <c r="M827" i="1" s="1"/>
  <c r="O827" i="1" s="1"/>
  <c r="P827" i="1" s="1"/>
  <c r="K828" i="1"/>
  <c r="L828" i="1" s="1"/>
  <c r="M828" i="1" s="1"/>
  <c r="O828" i="1" s="1"/>
  <c r="P828" i="1" s="1"/>
  <c r="K829" i="1"/>
  <c r="L829" i="1" s="1"/>
  <c r="M829" i="1" s="1"/>
  <c r="O829" i="1" s="1"/>
  <c r="P829" i="1" s="1"/>
  <c r="K830" i="1"/>
  <c r="L830" i="1" s="1"/>
  <c r="M830" i="1" s="1"/>
  <c r="K832" i="1"/>
  <c r="L832" i="1" s="1"/>
  <c r="M832" i="1" s="1"/>
  <c r="K834" i="1"/>
  <c r="L834" i="1" s="1"/>
  <c r="M834" i="1" s="1"/>
  <c r="K836" i="1"/>
  <c r="L836" i="1" s="1"/>
  <c r="M836" i="1" s="1"/>
  <c r="K837" i="1"/>
  <c r="L837" i="1" s="1"/>
  <c r="M837" i="1" s="1"/>
  <c r="O837" i="1" s="1"/>
  <c r="P837" i="1" s="1"/>
  <c r="K839" i="1"/>
  <c r="L839" i="1" s="1"/>
  <c r="M839" i="1" s="1"/>
  <c r="O839" i="1" s="1"/>
  <c r="P839" i="1" s="1"/>
  <c r="K840" i="1"/>
  <c r="L840" i="1" s="1"/>
  <c r="M840" i="1" s="1"/>
  <c r="K841" i="1"/>
  <c r="L841" i="1" s="1"/>
  <c r="M841" i="1" s="1"/>
  <c r="O841" i="1" s="1"/>
  <c r="P841" i="1" s="1"/>
  <c r="K842" i="1"/>
  <c r="L842" i="1" s="1"/>
  <c r="M842" i="1" s="1"/>
  <c r="K843" i="1"/>
  <c r="L843" i="1" s="1"/>
  <c r="M843" i="1" s="1"/>
  <c r="O843" i="1" s="1"/>
  <c r="P843" i="1" s="1"/>
  <c r="K845" i="1"/>
  <c r="L845" i="1" s="1"/>
  <c r="M845" i="1" s="1"/>
  <c r="O845" i="1" s="1"/>
  <c r="P845" i="1" s="1"/>
  <c r="K846" i="1"/>
  <c r="L846" i="1" s="1"/>
  <c r="M846" i="1" s="1"/>
  <c r="K847" i="1"/>
  <c r="L847" i="1" s="1"/>
  <c r="M847" i="1" s="1"/>
  <c r="O847" i="1" s="1"/>
  <c r="P847" i="1" s="1"/>
  <c r="K848" i="1"/>
  <c r="K849" i="1"/>
  <c r="K851" i="1"/>
  <c r="L851" i="1" s="1"/>
  <c r="M851" i="1" s="1"/>
  <c r="O851" i="1" s="1"/>
  <c r="P851" i="1" s="1"/>
  <c r="K853" i="1"/>
  <c r="L853" i="1" s="1"/>
  <c r="M853" i="1" s="1"/>
  <c r="O853" i="1" s="1"/>
  <c r="P853" i="1" s="1"/>
  <c r="K854" i="1"/>
  <c r="L854" i="1" s="1"/>
  <c r="M854" i="1" s="1"/>
  <c r="O854" i="1" s="1"/>
  <c r="P854" i="1" s="1"/>
  <c r="K855" i="1"/>
  <c r="L855" i="1" s="1"/>
  <c r="M855" i="1" s="1"/>
  <c r="O855" i="1" s="1"/>
  <c r="P855" i="1" s="1"/>
  <c r="K857" i="1"/>
  <c r="L857" i="1" s="1"/>
  <c r="M857" i="1" s="1"/>
  <c r="O857" i="1" s="1"/>
  <c r="P857" i="1" s="1"/>
  <c r="K859" i="1"/>
  <c r="L859" i="1" s="1"/>
  <c r="M859" i="1" s="1"/>
  <c r="O859" i="1" s="1"/>
  <c r="P859" i="1" s="1"/>
  <c r="K861" i="1"/>
  <c r="L861" i="1" s="1"/>
  <c r="M861" i="1" s="1"/>
  <c r="O861" i="1" s="1"/>
  <c r="P861" i="1" s="1"/>
  <c r="K862" i="1"/>
  <c r="L862" i="1" s="1"/>
  <c r="M862" i="1" s="1"/>
  <c r="K864" i="1"/>
  <c r="L864" i="1" s="1"/>
  <c r="M864" i="1" s="1"/>
  <c r="O864" i="1" s="1"/>
  <c r="P864" i="1" s="1"/>
  <c r="K865" i="1"/>
  <c r="L865" i="1" s="1"/>
  <c r="M865" i="1" s="1"/>
  <c r="O865" i="1" s="1"/>
  <c r="P865" i="1" s="1"/>
  <c r="K867" i="1"/>
  <c r="L867" i="1" s="1"/>
  <c r="M867" i="1" s="1"/>
  <c r="O867" i="1" s="1"/>
  <c r="P867" i="1" s="1"/>
  <c r="K870" i="1"/>
  <c r="L870" i="1" s="1"/>
  <c r="M870" i="1" s="1"/>
  <c r="K871" i="1"/>
  <c r="L871" i="1" s="1"/>
  <c r="M871" i="1" s="1"/>
  <c r="O871" i="1" s="1"/>
  <c r="P871" i="1" s="1"/>
  <c r="K872" i="1"/>
  <c r="L872" i="1" s="1"/>
  <c r="M872" i="1" s="1"/>
  <c r="K874" i="1"/>
  <c r="L874" i="1" s="1"/>
  <c r="M874" i="1" s="1"/>
  <c r="K876" i="1"/>
  <c r="L876" i="1" s="1"/>
  <c r="M876" i="1" s="1"/>
  <c r="O876" i="1" s="1"/>
  <c r="P876" i="1" s="1"/>
  <c r="K877" i="1"/>
  <c r="L877" i="1" s="1"/>
  <c r="M877" i="1" s="1"/>
  <c r="O877" i="1" s="1"/>
  <c r="P877" i="1" s="1"/>
  <c r="K878" i="1"/>
  <c r="L878" i="1" s="1"/>
  <c r="M878" i="1" s="1"/>
  <c r="K880" i="1"/>
  <c r="L880" i="1" s="1"/>
  <c r="M880" i="1" s="1"/>
  <c r="K881" i="1"/>
  <c r="K882" i="1"/>
  <c r="L882" i="1" s="1"/>
  <c r="M882" i="1" s="1"/>
  <c r="K883" i="1"/>
  <c r="L883" i="1" s="1"/>
  <c r="K884" i="1"/>
  <c r="L884" i="1" s="1"/>
  <c r="K885" i="1"/>
  <c r="L885" i="1" s="1"/>
  <c r="M885" i="1" s="1"/>
  <c r="O885" i="1" s="1"/>
  <c r="P885" i="1" s="1"/>
  <c r="K886" i="1"/>
  <c r="L886" i="1" s="1"/>
  <c r="M886" i="1" s="1"/>
  <c r="O886" i="1" s="1"/>
  <c r="P886" i="1" s="1"/>
  <c r="K887" i="1"/>
  <c r="L887" i="1" s="1"/>
  <c r="M887" i="1" s="1"/>
  <c r="O887" i="1" s="1"/>
  <c r="P887" i="1" s="1"/>
  <c r="K888" i="1"/>
  <c r="K889" i="1"/>
  <c r="L889" i="1" s="1"/>
  <c r="M889" i="1" s="1"/>
  <c r="O889" i="1" s="1"/>
  <c r="P889" i="1" s="1"/>
  <c r="K890" i="1"/>
  <c r="L890" i="1" s="1"/>
  <c r="M890" i="1" s="1"/>
  <c r="K891" i="1"/>
  <c r="L891" i="1" s="1"/>
  <c r="M891" i="1" s="1"/>
  <c r="O891" i="1" s="1"/>
  <c r="P891" i="1" s="1"/>
  <c r="K893" i="1"/>
  <c r="L893" i="1" s="1"/>
  <c r="M893" i="1" s="1"/>
  <c r="O893" i="1" s="1"/>
  <c r="P893" i="1" s="1"/>
  <c r="K894" i="1"/>
  <c r="L894" i="1" s="1"/>
  <c r="M894" i="1" s="1"/>
  <c r="K895" i="1"/>
  <c r="L895" i="1" s="1"/>
  <c r="M895" i="1" s="1"/>
  <c r="O895" i="1" s="1"/>
  <c r="P895" i="1" s="1"/>
  <c r="K897" i="1"/>
  <c r="L897" i="1" s="1"/>
  <c r="M897" i="1" s="1"/>
  <c r="O897" i="1" s="1"/>
  <c r="P897" i="1" s="1"/>
  <c r="K899" i="1"/>
  <c r="L899" i="1" s="1"/>
  <c r="M899" i="1" s="1"/>
  <c r="O899" i="1" s="1"/>
  <c r="P899" i="1" s="1"/>
  <c r="K900" i="1"/>
  <c r="L900" i="1" s="1"/>
  <c r="M900" i="1" s="1"/>
  <c r="O900" i="1" s="1"/>
  <c r="P900" i="1" s="1"/>
  <c r="K901" i="1"/>
  <c r="L901" i="1" s="1"/>
  <c r="M901" i="1" s="1"/>
  <c r="O901" i="1" s="1"/>
  <c r="P901" i="1" s="1"/>
  <c r="K904" i="1"/>
  <c r="L904" i="1" s="1"/>
  <c r="M904" i="1" s="1"/>
  <c r="K905" i="1"/>
  <c r="L905" i="1" s="1"/>
  <c r="M905" i="1" s="1"/>
  <c r="O905" i="1" s="1"/>
  <c r="P905" i="1" s="1"/>
  <c r="K906" i="1"/>
  <c r="L906" i="1" s="1"/>
  <c r="M906" i="1" s="1"/>
  <c r="K907" i="1"/>
  <c r="L907" i="1" s="1"/>
  <c r="M907" i="1" s="1"/>
  <c r="O907" i="1" s="1"/>
  <c r="P907" i="1" s="1"/>
  <c r="K909" i="1"/>
  <c r="L909" i="1" s="1"/>
  <c r="M909" i="1" s="1"/>
  <c r="O909" i="1" s="1"/>
  <c r="P909" i="1" s="1"/>
  <c r="K910" i="1"/>
  <c r="L910" i="1" s="1"/>
  <c r="M910" i="1" s="1"/>
  <c r="K911" i="1"/>
  <c r="L911" i="1" s="1"/>
  <c r="M911" i="1" s="1"/>
  <c r="O911" i="1" s="1"/>
  <c r="P911" i="1" s="1"/>
  <c r="K913" i="1"/>
  <c r="L913" i="1" s="1"/>
  <c r="M913" i="1" s="1"/>
  <c r="O913" i="1" s="1"/>
  <c r="P913" i="1" s="1"/>
  <c r="K915" i="1"/>
  <c r="L915" i="1" s="1"/>
  <c r="M915" i="1" s="1"/>
  <c r="O915" i="1" s="1"/>
  <c r="P915" i="1" s="1"/>
  <c r="K916" i="1"/>
  <c r="L916" i="1" s="1"/>
  <c r="M916" i="1" s="1"/>
  <c r="O916" i="1" s="1"/>
  <c r="P916" i="1" s="1"/>
  <c r="K917" i="1"/>
  <c r="L917" i="1" s="1"/>
  <c r="M917" i="1" s="1"/>
  <c r="K918" i="1"/>
  <c r="L918" i="1" s="1"/>
  <c r="M918" i="1" s="1"/>
  <c r="K920" i="1"/>
  <c r="K921" i="1"/>
  <c r="K924" i="1"/>
  <c r="L924" i="1" s="1"/>
  <c r="M924" i="1" s="1"/>
  <c r="O924" i="1" s="1"/>
  <c r="P924" i="1" s="1"/>
  <c r="K926" i="1"/>
  <c r="L926" i="1" s="1"/>
  <c r="M926" i="1" s="1"/>
  <c r="K929" i="1"/>
  <c r="L929" i="1" s="1"/>
  <c r="M929" i="1" s="1"/>
  <c r="O929" i="1" s="1"/>
  <c r="P929" i="1" s="1"/>
  <c r="K930" i="1"/>
  <c r="L930" i="1" s="1"/>
  <c r="M930" i="1" s="1"/>
  <c r="K933" i="1"/>
  <c r="L933" i="1" s="1"/>
  <c r="M933" i="1" s="1"/>
  <c r="O933" i="1" s="1"/>
  <c r="P933" i="1" s="1"/>
  <c r="K934" i="1"/>
  <c r="L934" i="1" s="1"/>
  <c r="M934" i="1" s="1"/>
  <c r="K935" i="1"/>
  <c r="L935" i="1" s="1"/>
  <c r="M935" i="1" s="1"/>
  <c r="O935" i="1" s="1"/>
  <c r="P935" i="1" s="1"/>
  <c r="K936" i="1"/>
  <c r="L936" i="1" s="1"/>
  <c r="M936" i="1" s="1"/>
  <c r="K938" i="1"/>
  <c r="L938" i="1" s="1"/>
  <c r="M938" i="1" s="1"/>
  <c r="K940" i="1"/>
  <c r="L940" i="1" s="1"/>
  <c r="M940" i="1" s="1"/>
  <c r="O940" i="1" s="1"/>
  <c r="P940" i="1" s="1"/>
  <c r="K941" i="1"/>
  <c r="L941" i="1" s="1"/>
  <c r="M941" i="1" s="1"/>
  <c r="K942" i="1"/>
  <c r="L942" i="1" s="1"/>
  <c r="M942" i="1" s="1"/>
  <c r="K943" i="1"/>
  <c r="L943" i="1" s="1"/>
  <c r="M943" i="1" s="1"/>
  <c r="O943" i="1" s="1"/>
  <c r="P943" i="1" s="1"/>
  <c r="K945" i="1"/>
  <c r="L945" i="1" s="1"/>
  <c r="M945" i="1" s="1"/>
  <c r="O945" i="1" s="1"/>
  <c r="P945" i="1" s="1"/>
  <c r="K947" i="1"/>
  <c r="L947" i="1" s="1"/>
  <c r="K948" i="1"/>
  <c r="L948" i="1" s="1"/>
  <c r="M948" i="1" s="1"/>
  <c r="O948" i="1" s="1"/>
  <c r="P948" i="1" s="1"/>
  <c r="K949" i="1"/>
  <c r="L949" i="1" s="1"/>
  <c r="M949" i="1" s="1"/>
  <c r="O949" i="1" s="1"/>
  <c r="P949" i="1" s="1"/>
  <c r="K950" i="1"/>
  <c r="L950" i="1" s="1"/>
  <c r="M950" i="1" s="1"/>
  <c r="K951" i="1"/>
  <c r="L951" i="1" s="1"/>
  <c r="K953" i="1"/>
  <c r="L953" i="1" s="1"/>
  <c r="M953" i="1" s="1"/>
  <c r="O953" i="1" s="1"/>
  <c r="P953" i="1" s="1"/>
  <c r="K954" i="1"/>
  <c r="L954" i="1" s="1"/>
  <c r="M954" i="1" s="1"/>
  <c r="O954" i="1" s="1"/>
  <c r="P954" i="1" s="1"/>
  <c r="K955" i="1"/>
  <c r="L955" i="1" s="1"/>
  <c r="M955" i="1" s="1"/>
  <c r="O955" i="1" s="1"/>
  <c r="P955" i="1" s="1"/>
  <c r="K956" i="1"/>
  <c r="L956" i="1" s="1"/>
  <c r="M956" i="1" s="1"/>
  <c r="O956" i="1" s="1"/>
  <c r="P956" i="1" s="1"/>
  <c r="K957" i="1"/>
  <c r="L957" i="1" s="1"/>
  <c r="M957" i="1" s="1"/>
  <c r="K958" i="1"/>
  <c r="L958" i="1" s="1"/>
  <c r="M958" i="1" s="1"/>
  <c r="K960" i="1"/>
  <c r="L960" i="1" s="1"/>
  <c r="M960" i="1" s="1"/>
  <c r="O960" i="1" s="1"/>
  <c r="P960" i="1" s="1"/>
  <c r="K962" i="1"/>
  <c r="L962" i="1" s="1"/>
  <c r="M962" i="1" s="1"/>
  <c r="K963" i="1"/>
  <c r="L963" i="1" s="1"/>
  <c r="M963" i="1" s="1"/>
  <c r="O963" i="1" s="1"/>
  <c r="P963" i="1" s="1"/>
  <c r="K964" i="1"/>
  <c r="L964" i="1" s="1"/>
  <c r="M964" i="1" s="1"/>
  <c r="O964" i="1" s="1"/>
  <c r="P964" i="1" s="1"/>
  <c r="K965" i="1"/>
  <c r="K968" i="1"/>
  <c r="L968" i="1" s="1"/>
  <c r="M968" i="1" s="1"/>
  <c r="K970" i="1"/>
  <c r="L970" i="1" s="1"/>
  <c r="M970" i="1" s="1"/>
  <c r="K971" i="1"/>
  <c r="L971" i="1" s="1"/>
  <c r="M971" i="1" s="1"/>
  <c r="O971" i="1" s="1"/>
  <c r="P971" i="1" s="1"/>
  <c r="K972" i="1"/>
  <c r="L972" i="1" s="1"/>
  <c r="M972" i="1" s="1"/>
  <c r="K973" i="1"/>
  <c r="L973" i="1" s="1"/>
  <c r="M973" i="1" s="1"/>
  <c r="O973" i="1" s="1"/>
  <c r="P973" i="1" s="1"/>
  <c r="K975" i="1"/>
  <c r="L975" i="1" s="1"/>
  <c r="M975" i="1" s="1"/>
  <c r="O975" i="1" s="1"/>
  <c r="P975" i="1" s="1"/>
  <c r="K976" i="1"/>
  <c r="L976" i="1" s="1"/>
  <c r="M976" i="1" s="1"/>
  <c r="K977" i="1"/>
  <c r="L977" i="1" s="1"/>
  <c r="M977" i="1" s="1"/>
  <c r="O977" i="1" s="1"/>
  <c r="P977" i="1" s="1"/>
  <c r="K978" i="1"/>
  <c r="L978" i="1" s="1"/>
  <c r="M978" i="1" s="1"/>
  <c r="K980" i="1"/>
  <c r="L980" i="1" s="1"/>
  <c r="M980" i="1" s="1"/>
  <c r="O980" i="1" s="1"/>
  <c r="P980" i="1" s="1"/>
  <c r="K981" i="1"/>
  <c r="L981" i="1" s="1"/>
  <c r="M981" i="1" s="1"/>
  <c r="K983" i="1"/>
  <c r="L983" i="1" s="1"/>
  <c r="M983" i="1" s="1"/>
  <c r="O983" i="1" s="1"/>
  <c r="P983" i="1" s="1"/>
  <c r="K984" i="1"/>
  <c r="L984" i="1" s="1"/>
  <c r="M984" i="1" s="1"/>
  <c r="K986" i="1"/>
  <c r="L986" i="1" s="1"/>
  <c r="M986" i="1" s="1"/>
  <c r="K987" i="1"/>
  <c r="K988" i="1"/>
  <c r="L988" i="1" s="1"/>
  <c r="M988" i="1" s="1"/>
  <c r="O988" i="1" s="1"/>
  <c r="P988" i="1" s="1"/>
  <c r="K989" i="1"/>
  <c r="L989" i="1" s="1"/>
  <c r="M989" i="1" s="1"/>
  <c r="O989" i="1" s="1"/>
  <c r="P989" i="1" s="1"/>
  <c r="K990" i="1"/>
  <c r="L990" i="1" s="1"/>
  <c r="M990" i="1" s="1"/>
  <c r="K991" i="1"/>
  <c r="L991" i="1" s="1"/>
  <c r="M991" i="1" s="1"/>
  <c r="O991" i="1" s="1"/>
  <c r="P991" i="1" s="1"/>
  <c r="K992" i="1"/>
  <c r="L992" i="1" s="1"/>
  <c r="M992" i="1" s="1"/>
  <c r="O992" i="1" s="1"/>
  <c r="P992" i="1" s="1"/>
  <c r="K993" i="1"/>
  <c r="K995" i="1"/>
  <c r="K997" i="1"/>
  <c r="L997" i="1" s="1"/>
  <c r="M997" i="1" s="1"/>
  <c r="O997" i="1" s="1"/>
  <c r="P997" i="1" s="1"/>
  <c r="K998" i="1"/>
  <c r="L998" i="1" s="1"/>
  <c r="M998" i="1" s="1"/>
  <c r="O998" i="1" s="1"/>
  <c r="P998" i="1" s="1"/>
  <c r="K1000" i="1"/>
  <c r="L1000" i="1" s="1"/>
  <c r="M1000" i="1" s="1"/>
  <c r="K1002" i="1"/>
  <c r="L1002" i="1" s="1"/>
  <c r="M1002" i="1" s="1"/>
  <c r="K1003" i="1"/>
  <c r="L1003" i="1" s="1"/>
  <c r="M1003" i="1" s="1"/>
  <c r="O1003" i="1" s="1"/>
  <c r="P1003" i="1" s="1"/>
  <c r="K1004" i="1"/>
  <c r="L1004" i="1" s="1"/>
  <c r="M1004" i="1" s="1"/>
  <c r="K1005" i="1"/>
  <c r="L1005" i="1" s="1"/>
  <c r="M1005" i="1" s="1"/>
  <c r="O1005" i="1" s="1"/>
  <c r="P1005" i="1" s="1"/>
  <c r="K1006" i="1"/>
  <c r="L1006" i="1" s="1"/>
  <c r="M1006" i="1" s="1"/>
  <c r="K1008" i="1"/>
  <c r="L1008" i="1" s="1"/>
  <c r="M1008" i="1" s="1"/>
  <c r="K1009" i="1"/>
  <c r="L1009" i="1" s="1"/>
  <c r="M1009" i="1" s="1"/>
  <c r="O1009" i="1" s="1"/>
  <c r="P1009" i="1" s="1"/>
  <c r="K1010" i="1"/>
  <c r="K1012" i="1"/>
  <c r="L1012" i="1" s="1"/>
  <c r="M1012" i="1" s="1"/>
  <c r="O1012" i="1" s="1"/>
  <c r="P1012" i="1" s="1"/>
  <c r="K1013" i="1"/>
  <c r="L1013" i="1" s="1"/>
  <c r="M1013" i="1" s="1"/>
  <c r="O1013" i="1" s="1"/>
  <c r="P1013" i="1" s="1"/>
  <c r="K1015" i="1"/>
  <c r="L1015" i="1" s="1"/>
  <c r="M1015" i="1" s="1"/>
  <c r="O1015" i="1" s="1"/>
  <c r="P1015" i="1" s="1"/>
  <c r="K1016" i="1"/>
  <c r="K1017" i="1"/>
  <c r="L1017" i="1" s="1"/>
  <c r="M1017" i="1" s="1"/>
  <c r="O1017" i="1" s="1"/>
  <c r="P1017" i="1" s="1"/>
  <c r="K1018" i="1"/>
  <c r="L1018" i="1" s="1"/>
  <c r="M1018" i="1" s="1"/>
  <c r="K1019" i="1"/>
  <c r="L1019" i="1" s="1"/>
  <c r="M1019" i="1" s="1"/>
  <c r="O1019" i="1" s="1"/>
  <c r="P1019" i="1" s="1"/>
  <c r="K1020" i="1"/>
  <c r="L1020" i="1" s="1"/>
  <c r="M1020" i="1" s="1"/>
  <c r="O1020" i="1" s="1"/>
  <c r="P1020" i="1" s="1"/>
  <c r="K1021" i="1"/>
  <c r="L1021" i="1" s="1"/>
  <c r="M1021" i="1" s="1"/>
  <c r="O1021" i="1" s="1"/>
  <c r="P1021" i="1" s="1"/>
  <c r="K1024" i="1"/>
  <c r="L1024" i="1" s="1"/>
  <c r="M1024" i="1" s="1"/>
  <c r="K1026" i="1"/>
  <c r="L1026" i="1" s="1"/>
  <c r="M1026" i="1" s="1"/>
  <c r="K1027" i="1"/>
  <c r="L1027" i="1" s="1"/>
  <c r="M1027" i="1" s="1"/>
  <c r="O1027" i="1" s="1"/>
  <c r="P1027" i="1" s="1"/>
  <c r="K1028" i="1"/>
  <c r="L1028" i="1" s="1"/>
  <c r="M1028" i="1" s="1"/>
  <c r="O1028" i="1" s="1"/>
  <c r="P1028" i="1" s="1"/>
  <c r="K1029" i="1"/>
  <c r="L1029" i="1" s="1"/>
  <c r="M1029" i="1" s="1"/>
  <c r="K1030" i="1"/>
  <c r="L1030" i="1" s="1"/>
  <c r="M1030" i="1" s="1"/>
  <c r="O1030" i="1" s="1"/>
  <c r="P1030" i="1" s="1"/>
  <c r="K1031" i="1"/>
  <c r="L1031" i="1" s="1"/>
  <c r="M1031" i="1" s="1"/>
  <c r="O1031" i="1" s="1"/>
  <c r="P1031" i="1" s="1"/>
  <c r="K1033" i="1"/>
  <c r="L1033" i="1" s="1"/>
  <c r="M1033" i="1" s="1"/>
  <c r="O1033" i="1" s="1"/>
  <c r="P1033" i="1" s="1"/>
  <c r="K1034" i="1"/>
  <c r="L1034" i="1" s="1"/>
  <c r="M1034" i="1" s="1"/>
  <c r="K1036" i="1"/>
  <c r="L1036" i="1" s="1"/>
  <c r="M1036" i="1" s="1"/>
  <c r="K1037" i="1"/>
  <c r="L1037" i="1" s="1"/>
  <c r="M1037" i="1" s="1"/>
  <c r="O1037" i="1" s="1"/>
  <c r="P1037" i="1" s="1"/>
  <c r="K1038" i="1"/>
  <c r="L1038" i="1" s="1"/>
  <c r="M1038" i="1" s="1"/>
  <c r="K1039" i="1"/>
  <c r="L1039" i="1" s="1"/>
  <c r="K1040" i="1"/>
  <c r="L1040" i="1" s="1"/>
  <c r="M1040" i="1" s="1"/>
  <c r="O1040" i="1" s="1"/>
  <c r="P1040" i="1" s="1"/>
  <c r="K1041" i="1"/>
  <c r="L1041" i="1" s="1"/>
  <c r="M1041" i="1" s="1"/>
  <c r="O1041" i="1" s="1"/>
  <c r="P1041" i="1" s="1"/>
  <c r="K1042" i="1"/>
  <c r="L1042" i="1" s="1"/>
  <c r="M1042" i="1" s="1"/>
  <c r="K1043" i="1"/>
  <c r="K1045" i="1"/>
  <c r="L1045" i="1" s="1"/>
  <c r="M1045" i="1" s="1"/>
  <c r="O1045" i="1" s="1"/>
  <c r="P1045" i="1" s="1"/>
  <c r="K1046" i="1"/>
  <c r="L1046" i="1" s="1"/>
  <c r="M1046" i="1" s="1"/>
  <c r="K1047" i="1"/>
  <c r="L1047" i="1" s="1"/>
  <c r="K1049" i="1"/>
  <c r="L1049" i="1" s="1"/>
  <c r="M1049" i="1" s="1"/>
  <c r="O1049" i="1" s="1"/>
  <c r="P1049" i="1" s="1"/>
  <c r="K1052" i="1"/>
  <c r="L1052" i="1" s="1"/>
  <c r="M1052" i="1" s="1"/>
  <c r="O1052" i="1" s="1"/>
  <c r="P1052" i="1" s="1"/>
  <c r="K1053" i="1"/>
  <c r="L1053" i="1" s="1"/>
  <c r="M1053" i="1" s="1"/>
  <c r="K1054" i="1"/>
  <c r="L1054" i="1" s="1"/>
  <c r="M1054" i="1" s="1"/>
  <c r="K1056" i="1"/>
  <c r="L1056" i="1" s="1"/>
  <c r="M1056" i="1" s="1"/>
  <c r="K1058" i="1"/>
  <c r="L1058" i="1" s="1"/>
  <c r="M1058" i="1" s="1"/>
  <c r="O1058" i="1" s="1"/>
  <c r="P1058" i="1" s="1"/>
  <c r="K1059" i="1"/>
  <c r="L1059" i="1" s="1"/>
  <c r="M1059" i="1" s="1"/>
  <c r="O1059" i="1" s="1"/>
  <c r="P1059" i="1" s="1"/>
  <c r="K1060" i="1"/>
  <c r="K1061" i="1"/>
  <c r="L1061" i="1" s="1"/>
  <c r="M1061" i="1" s="1"/>
  <c r="O1061" i="1" s="1"/>
  <c r="P1061" i="1" s="1"/>
  <c r="K1062" i="1"/>
  <c r="L1062" i="1" s="1"/>
  <c r="M1062" i="1" s="1"/>
  <c r="O1062" i="1" s="1"/>
  <c r="P1062" i="1" s="1"/>
  <c r="K1063" i="1"/>
  <c r="L1063" i="1" s="1"/>
  <c r="M1063" i="1" s="1"/>
  <c r="O1063" i="1" s="1"/>
  <c r="P1063" i="1" s="1"/>
  <c r="K1066" i="1"/>
  <c r="L1066" i="1" s="1"/>
  <c r="M1066" i="1" s="1"/>
  <c r="K1067" i="1"/>
  <c r="L1067" i="1" s="1"/>
  <c r="M1067" i="1" s="1"/>
  <c r="O1067" i="1" s="1"/>
  <c r="P1067" i="1" s="1"/>
  <c r="K1068" i="1"/>
  <c r="K1069" i="1"/>
  <c r="L1069" i="1" s="1"/>
  <c r="M1069" i="1" s="1"/>
  <c r="O1069" i="1" s="1"/>
  <c r="P1069" i="1" s="1"/>
  <c r="K1070" i="1"/>
  <c r="L1070" i="1" s="1"/>
  <c r="M1070" i="1" s="1"/>
  <c r="K1071" i="1"/>
  <c r="L1071" i="1" s="1"/>
  <c r="K1072" i="1"/>
  <c r="L1072" i="1" s="1"/>
  <c r="M1072" i="1" s="1"/>
  <c r="O1072" i="1" s="1"/>
  <c r="P1072" i="1" s="1"/>
  <c r="K1073" i="1"/>
  <c r="L1073" i="1" s="1"/>
  <c r="M1073" i="1" s="1"/>
  <c r="O1073" i="1" s="1"/>
  <c r="P1073" i="1" s="1"/>
  <c r="K1074" i="1"/>
  <c r="L1074" i="1" s="1"/>
  <c r="M1074" i="1" s="1"/>
  <c r="K1077" i="1"/>
  <c r="L1077" i="1" s="1"/>
  <c r="M1077" i="1" s="1"/>
  <c r="O1077" i="1" s="1"/>
  <c r="P1077" i="1" s="1"/>
  <c r="K1078" i="1"/>
  <c r="L1078" i="1" s="1"/>
  <c r="M1078" i="1" s="1"/>
  <c r="O1078" i="1" s="1"/>
  <c r="P1078" i="1" s="1"/>
  <c r="K1079" i="1"/>
  <c r="L1079" i="1" s="1"/>
  <c r="M1079" i="1" s="1"/>
  <c r="O1079" i="1" s="1"/>
  <c r="P1079" i="1" s="1"/>
  <c r="K1080" i="1"/>
  <c r="K1081" i="1"/>
  <c r="L1081" i="1" s="1"/>
  <c r="M1081" i="1" s="1"/>
  <c r="O1081" i="1" s="1"/>
  <c r="P1081" i="1" s="1"/>
  <c r="K1082" i="1"/>
  <c r="L1082" i="1" s="1"/>
  <c r="M1082" i="1" s="1"/>
  <c r="K1084" i="1"/>
  <c r="L1084" i="1" s="1"/>
  <c r="M1084" i="1" s="1"/>
  <c r="O1084" i="1" s="1"/>
  <c r="P1084" i="1" s="1"/>
  <c r="K1086" i="1"/>
  <c r="L1086" i="1" s="1"/>
  <c r="M1086" i="1" s="1"/>
  <c r="K1087" i="1"/>
  <c r="L1087" i="1" s="1"/>
  <c r="M1087" i="1" s="1"/>
  <c r="O1087" i="1" s="1"/>
  <c r="P1087" i="1" s="1"/>
  <c r="K1088" i="1"/>
  <c r="K1089" i="1"/>
  <c r="L1089" i="1" s="1"/>
  <c r="M1089" i="1" s="1"/>
  <c r="O1089" i="1" s="1"/>
  <c r="P1089" i="1" s="1"/>
  <c r="K1090" i="1"/>
  <c r="L1090" i="1" s="1"/>
  <c r="M1090" i="1" s="1"/>
  <c r="K1091" i="1"/>
  <c r="L1091" i="1" s="1"/>
  <c r="M1091" i="1" s="1"/>
  <c r="O1091" i="1" s="1"/>
  <c r="P1091" i="1" s="1"/>
  <c r="K1092" i="1"/>
  <c r="L1092" i="1" s="1"/>
  <c r="M1092" i="1" s="1"/>
  <c r="O1092" i="1" s="1"/>
  <c r="P1092" i="1" s="1"/>
  <c r="K1093" i="1"/>
  <c r="L1093" i="1" s="1"/>
  <c r="M1093" i="1" s="1"/>
  <c r="K1094" i="1"/>
  <c r="L1094" i="1" s="1"/>
  <c r="M1094" i="1" s="1"/>
  <c r="K1096" i="1"/>
  <c r="L1096" i="1" s="1"/>
  <c r="M1096" i="1" s="1"/>
  <c r="O1096" i="1" s="1"/>
  <c r="P1096" i="1" s="1"/>
  <c r="K1097" i="1"/>
  <c r="L1097" i="1" s="1"/>
  <c r="M1097" i="1" s="1"/>
  <c r="O1097" i="1" s="1"/>
  <c r="P1097" i="1" s="1"/>
  <c r="K1098" i="1"/>
  <c r="L1098" i="1" s="1"/>
  <c r="M1098" i="1" s="1"/>
  <c r="K1099" i="1"/>
  <c r="L1099" i="1" s="1"/>
  <c r="M1099" i="1" s="1"/>
  <c r="O1099" i="1" s="1"/>
  <c r="P1099" i="1" s="1"/>
  <c r="K1100" i="1"/>
  <c r="L1100" i="1" s="1"/>
  <c r="M1100" i="1" s="1"/>
  <c r="K1101" i="1"/>
  <c r="L1101" i="1" s="1"/>
  <c r="M1101" i="1" s="1"/>
  <c r="O1101" i="1" s="1"/>
  <c r="P1101" i="1" s="1"/>
  <c r="K1102" i="1"/>
  <c r="L1102" i="1" s="1"/>
  <c r="M1102" i="1" s="1"/>
  <c r="K1103" i="1"/>
  <c r="L1103" i="1" s="1"/>
  <c r="M1103" i="1" s="1"/>
  <c r="O1103" i="1" s="1"/>
  <c r="P1103" i="1" s="1"/>
  <c r="K1105" i="1"/>
  <c r="L1105" i="1" s="1"/>
  <c r="M1105" i="1" s="1"/>
  <c r="O1105" i="1" s="1"/>
  <c r="P1105" i="1" s="1"/>
  <c r="K1106" i="1"/>
  <c r="L1106" i="1" s="1"/>
  <c r="M1106" i="1" s="1"/>
  <c r="O1106" i="1" s="1"/>
  <c r="P1106" i="1" s="1"/>
  <c r="K1108" i="1"/>
  <c r="L1108" i="1" s="1"/>
  <c r="M1108" i="1" s="1"/>
  <c r="O1108" i="1" s="1"/>
  <c r="P1108" i="1" s="1"/>
  <c r="K1109" i="1"/>
  <c r="L1109" i="1" s="1"/>
  <c r="M1109" i="1" s="1"/>
  <c r="O1109" i="1" s="1"/>
  <c r="P1109" i="1" s="1"/>
  <c r="K1111" i="1"/>
  <c r="L1111" i="1" s="1"/>
  <c r="M1111" i="1" s="1"/>
  <c r="O1111" i="1" s="1"/>
  <c r="P1111" i="1" s="1"/>
  <c r="K1112" i="1"/>
  <c r="K1113" i="1"/>
  <c r="L1113" i="1" s="1"/>
  <c r="M1113" i="1" s="1"/>
  <c r="O1113" i="1" s="1"/>
  <c r="P1113" i="1" s="1"/>
  <c r="K1114" i="1"/>
  <c r="L1114" i="1" s="1"/>
  <c r="M1114" i="1" s="1"/>
  <c r="K1116" i="1"/>
  <c r="L1116" i="1" s="1"/>
  <c r="M1116" i="1" s="1"/>
  <c r="K1117" i="1"/>
  <c r="L1117" i="1" s="1"/>
  <c r="M1117" i="1" s="1"/>
  <c r="O1117" i="1" s="1"/>
  <c r="P1117" i="1" s="1"/>
  <c r="K1119" i="1"/>
  <c r="L1119" i="1" s="1"/>
  <c r="M1119" i="1" s="1"/>
  <c r="O1119" i="1" s="1"/>
  <c r="P1119" i="1" s="1"/>
  <c r="K1121" i="1"/>
  <c r="L1121" i="1" s="1"/>
  <c r="M1121" i="1" s="1"/>
  <c r="O1121" i="1" s="1"/>
  <c r="P1121" i="1" s="1"/>
  <c r="K1122" i="1"/>
  <c r="L1122" i="1" s="1"/>
  <c r="M1122" i="1" s="1"/>
  <c r="K1123" i="1"/>
  <c r="L1123" i="1" s="1"/>
  <c r="M1123" i="1" s="1"/>
  <c r="O1123" i="1" s="1"/>
  <c r="P1123" i="1" s="1"/>
  <c r="K1124" i="1"/>
  <c r="L1124" i="1" s="1"/>
  <c r="M1124" i="1" s="1"/>
  <c r="O1124" i="1" s="1"/>
  <c r="P1124" i="1" s="1"/>
  <c r="K1125" i="1"/>
  <c r="K1126" i="1"/>
  <c r="L1126" i="1" s="1"/>
  <c r="M1126" i="1" s="1"/>
  <c r="K1128" i="1"/>
  <c r="L1128" i="1" s="1"/>
  <c r="M1128" i="1" s="1"/>
  <c r="K1130" i="1"/>
  <c r="L1130" i="1" s="1"/>
  <c r="M1130" i="1" s="1"/>
  <c r="K1131" i="1"/>
  <c r="L1131" i="1" s="1"/>
  <c r="M1131" i="1" s="1"/>
  <c r="O1131" i="1" s="1"/>
  <c r="P1131" i="1" s="1"/>
  <c r="K1133" i="1"/>
  <c r="L1133" i="1" s="1"/>
  <c r="M1133" i="1" s="1"/>
  <c r="O1133" i="1" s="1"/>
  <c r="P1133" i="1" s="1"/>
  <c r="K1134" i="1"/>
  <c r="L1134" i="1" s="1"/>
  <c r="M1134" i="1" s="1"/>
  <c r="O1134" i="1" s="1"/>
  <c r="P1134" i="1" s="1"/>
  <c r="K1135" i="1"/>
  <c r="L1135" i="1" s="1"/>
  <c r="M1135" i="1" s="1"/>
  <c r="O1135" i="1" s="1"/>
  <c r="P1135" i="1" s="1"/>
  <c r="K1136" i="1"/>
  <c r="L1136" i="1" s="1"/>
  <c r="M1136" i="1" s="1"/>
  <c r="K1137" i="1"/>
  <c r="L1137" i="1" s="1"/>
  <c r="M1137" i="1" s="1"/>
  <c r="O1137" i="1" s="1"/>
  <c r="P1137" i="1" s="1"/>
  <c r="K1138" i="1"/>
  <c r="L1138" i="1" s="1"/>
  <c r="M1138" i="1" s="1"/>
  <c r="K1140" i="1"/>
  <c r="L1140" i="1" s="1"/>
  <c r="K1141" i="1"/>
  <c r="K1142" i="1"/>
  <c r="L1142" i="1" s="1"/>
  <c r="M1142" i="1" s="1"/>
  <c r="K1143" i="1"/>
  <c r="L1143" i="1" s="1"/>
  <c r="M1143" i="1" s="1"/>
  <c r="O1143" i="1" s="1"/>
  <c r="P1143" i="1" s="1"/>
  <c r="K1145" i="1"/>
  <c r="L1145" i="1" s="1"/>
  <c r="M1145" i="1" s="1"/>
  <c r="O1145" i="1" s="1"/>
  <c r="P1145" i="1" s="1"/>
  <c r="K1147" i="1"/>
  <c r="L1147" i="1" s="1"/>
  <c r="M1147" i="1" s="1"/>
  <c r="O1147" i="1" s="1"/>
  <c r="P1147" i="1" s="1"/>
  <c r="K1148" i="1"/>
  <c r="L1148" i="1" s="1"/>
  <c r="M1148" i="1" s="1"/>
  <c r="O1148" i="1" s="1"/>
  <c r="P1148" i="1" s="1"/>
  <c r="K1149" i="1"/>
  <c r="L1149" i="1" s="1"/>
  <c r="M1149" i="1" s="1"/>
  <c r="K1150" i="1"/>
  <c r="L1150" i="1" s="1"/>
  <c r="M1150" i="1" s="1"/>
  <c r="K1151" i="1"/>
  <c r="L1151" i="1" s="1"/>
  <c r="K1152" i="1"/>
  <c r="K1153" i="1"/>
  <c r="L1153" i="1" s="1"/>
  <c r="M1153" i="1" s="1"/>
  <c r="O1153" i="1" s="1"/>
  <c r="P1153" i="1" s="1"/>
  <c r="K1155" i="1"/>
  <c r="L1155" i="1" s="1"/>
  <c r="M1155" i="1" s="1"/>
  <c r="O1155" i="1" s="1"/>
  <c r="P1155" i="1" s="1"/>
  <c r="K1156" i="1"/>
  <c r="K1157" i="1"/>
  <c r="L1157" i="1" s="1"/>
  <c r="M1157" i="1" s="1"/>
  <c r="O1157" i="1" s="1"/>
  <c r="P1157" i="1" s="1"/>
  <c r="K1159" i="1"/>
  <c r="L1159" i="1" s="1"/>
  <c r="M1159" i="1" s="1"/>
  <c r="O1159" i="1" s="1"/>
  <c r="P1159" i="1" s="1"/>
  <c r="K1160" i="1"/>
  <c r="L1160" i="1" s="1"/>
  <c r="M1160" i="1" s="1"/>
  <c r="K1161" i="1"/>
  <c r="L1161" i="1" s="1"/>
  <c r="M1161" i="1" s="1"/>
  <c r="O1161" i="1" s="1"/>
  <c r="P1161" i="1" s="1"/>
  <c r="K1162" i="1"/>
  <c r="L1162" i="1" s="1"/>
  <c r="M1162" i="1" s="1"/>
  <c r="K1165" i="1"/>
  <c r="L1165" i="1" s="1"/>
  <c r="M1165" i="1" s="1"/>
  <c r="O1165" i="1" s="1"/>
  <c r="P1165" i="1" s="1"/>
  <c r="K1166" i="1"/>
  <c r="L1166" i="1" s="1"/>
  <c r="M1166" i="1" s="1"/>
  <c r="K1167" i="1"/>
  <c r="L1167" i="1" s="1"/>
  <c r="M1167" i="1" s="1"/>
  <c r="O1167" i="1" s="1"/>
  <c r="P1167" i="1" s="1"/>
  <c r="K1168" i="1"/>
  <c r="L1168" i="1" s="1"/>
  <c r="M1168" i="1" s="1"/>
  <c r="K1169" i="1"/>
  <c r="L1169" i="1" s="1"/>
  <c r="M1169" i="1" s="1"/>
  <c r="O1169" i="1" s="1"/>
  <c r="P1169" i="1" s="1"/>
  <c r="K1170" i="1"/>
  <c r="K1173" i="1"/>
  <c r="L1173" i="1" s="1"/>
  <c r="M1173" i="1" s="1"/>
  <c r="K1175" i="1"/>
  <c r="L1175" i="1" s="1"/>
  <c r="M1175" i="1" s="1"/>
  <c r="O1175" i="1" s="1"/>
  <c r="P1175" i="1" s="1"/>
  <c r="K1176" i="1"/>
  <c r="K1177" i="1"/>
  <c r="L1177" i="1" s="1"/>
  <c r="M1177" i="1" s="1"/>
  <c r="O1177" i="1" s="1"/>
  <c r="P1177" i="1" s="1"/>
  <c r="K1178" i="1"/>
  <c r="L1178" i="1" s="1"/>
  <c r="M1178" i="1" s="1"/>
  <c r="K1181" i="1"/>
  <c r="L1181" i="1" s="1"/>
  <c r="M1181" i="1" s="1"/>
  <c r="O1181" i="1" s="1"/>
  <c r="P1181" i="1" s="1"/>
  <c r="K1182" i="1"/>
  <c r="L1182" i="1" s="1"/>
  <c r="M1182" i="1" s="1"/>
  <c r="K1183" i="1"/>
  <c r="L1183" i="1" s="1"/>
  <c r="M1183" i="1" s="1"/>
  <c r="O1183" i="1" s="1"/>
  <c r="P1183" i="1" s="1"/>
  <c r="K1185" i="1"/>
  <c r="L1185" i="1" s="1"/>
  <c r="M1185" i="1" s="1"/>
  <c r="O1185" i="1" s="1"/>
  <c r="P1185" i="1" s="1"/>
  <c r="K1186" i="1"/>
  <c r="L1186" i="1" s="1"/>
  <c r="M1186" i="1" s="1"/>
  <c r="O1186" i="1" s="1"/>
  <c r="P1186" i="1" s="1"/>
  <c r="K1187" i="1"/>
  <c r="L1187" i="1" s="1"/>
  <c r="M1187" i="1" s="1"/>
  <c r="O1187" i="1" s="1"/>
  <c r="P1187" i="1" s="1"/>
  <c r="K1188" i="1"/>
  <c r="L1188" i="1" s="1"/>
  <c r="M1188" i="1" s="1"/>
  <c r="O1188" i="1" s="1"/>
  <c r="P1188" i="1" s="1"/>
  <c r="K1189" i="1"/>
  <c r="L1189" i="1" s="1"/>
  <c r="M1189" i="1" s="1"/>
  <c r="K1190" i="1"/>
  <c r="L1190" i="1" s="1"/>
  <c r="M1190" i="1" s="1"/>
  <c r="K1191" i="1"/>
  <c r="L1191" i="1" s="1"/>
  <c r="M1191" i="1" s="1"/>
  <c r="O1191" i="1" s="1"/>
  <c r="P1191" i="1" s="1"/>
  <c r="K1192" i="1"/>
  <c r="L1192" i="1" s="1"/>
  <c r="M1192" i="1" s="1"/>
  <c r="O1192" i="1" s="1"/>
  <c r="P1192" i="1" s="1"/>
  <c r="K1193" i="1"/>
  <c r="L1193" i="1" s="1"/>
  <c r="M1193" i="1" s="1"/>
  <c r="O1193" i="1" s="1"/>
  <c r="P1193" i="1" s="1"/>
  <c r="K1194" i="1"/>
  <c r="L1194" i="1" s="1"/>
  <c r="M1194" i="1" s="1"/>
  <c r="O1194" i="1" s="1"/>
  <c r="P1194" i="1" s="1"/>
  <c r="K1195" i="1"/>
  <c r="L1195" i="1" s="1"/>
  <c r="M1195" i="1" s="1"/>
  <c r="O1195" i="1" s="1"/>
  <c r="P1195" i="1" s="1"/>
  <c r="K1196" i="1"/>
  <c r="L1196" i="1" s="1"/>
  <c r="M1196" i="1" s="1"/>
  <c r="O1196" i="1" s="1"/>
  <c r="P1196" i="1" s="1"/>
  <c r="K1197" i="1"/>
  <c r="L1197" i="1" s="1"/>
  <c r="M1197" i="1" s="1"/>
  <c r="K1198" i="1"/>
  <c r="L1198" i="1" s="1"/>
  <c r="M1198" i="1" s="1"/>
  <c r="K1199" i="1"/>
  <c r="L1199" i="1" s="1"/>
  <c r="M1199" i="1" s="1"/>
  <c r="O1199" i="1" s="1"/>
  <c r="P1199" i="1" s="1"/>
  <c r="K1200" i="1"/>
  <c r="L1200" i="1" s="1"/>
  <c r="M1200" i="1" s="1"/>
  <c r="O1200" i="1" s="1"/>
  <c r="P1200" i="1" s="1"/>
  <c r="K1201" i="1"/>
  <c r="L1201" i="1" s="1"/>
  <c r="M1201" i="1" s="1"/>
  <c r="O1201" i="1" s="1"/>
  <c r="P1201" i="1" s="1"/>
  <c r="K1202" i="1"/>
  <c r="L1202" i="1" s="1"/>
  <c r="M1202" i="1" s="1"/>
  <c r="O1202" i="1" s="1"/>
  <c r="P1202" i="1" s="1"/>
  <c r="K1203" i="1"/>
  <c r="L1203" i="1" s="1"/>
  <c r="M1203" i="1" s="1"/>
  <c r="O1203" i="1" s="1"/>
  <c r="P1203" i="1" s="1"/>
  <c r="K1204" i="1"/>
  <c r="L1204" i="1" s="1"/>
  <c r="M1204" i="1" s="1"/>
  <c r="O1204" i="1" s="1"/>
  <c r="P1204" i="1" s="1"/>
  <c r="K1205" i="1"/>
  <c r="L1205" i="1" s="1"/>
  <c r="M1205" i="1" s="1"/>
  <c r="K1207" i="1"/>
  <c r="L1207" i="1" s="1"/>
  <c r="K1210" i="1"/>
  <c r="L1210" i="1" s="1"/>
  <c r="M1210" i="1" s="1"/>
  <c r="K1211" i="1"/>
  <c r="L1211" i="1" s="1"/>
  <c r="M1211" i="1" s="1"/>
  <c r="O1211" i="1" s="1"/>
  <c r="P1211" i="1" s="1"/>
  <c r="K1212" i="1"/>
  <c r="L1212" i="1" s="1"/>
  <c r="M1212" i="1" s="1"/>
  <c r="O1212" i="1" s="1"/>
  <c r="P1212" i="1" s="1"/>
  <c r="K1213" i="1"/>
  <c r="L1213" i="1" s="1"/>
  <c r="M1213" i="1" s="1"/>
  <c r="K1214" i="1"/>
  <c r="L1214" i="1" s="1"/>
  <c r="M1214" i="1" s="1"/>
  <c r="K1215" i="1"/>
  <c r="L1215" i="1" s="1"/>
  <c r="K1216" i="1"/>
  <c r="L1216" i="1" s="1"/>
  <c r="M1216" i="1" s="1"/>
  <c r="K1217" i="1"/>
  <c r="L1217" i="1" s="1"/>
  <c r="M1217" i="1" s="1"/>
  <c r="O1217" i="1" s="1"/>
  <c r="P1217" i="1" s="1"/>
  <c r="K1218" i="1"/>
  <c r="L1218" i="1" s="1"/>
  <c r="M1218" i="1" s="1"/>
  <c r="K1219" i="1"/>
  <c r="L1219" i="1" s="1"/>
  <c r="M1219" i="1" s="1"/>
  <c r="O1219" i="1" s="1"/>
  <c r="P1219" i="1" s="1"/>
  <c r="K1221" i="1"/>
  <c r="L1221" i="1" s="1"/>
  <c r="M1221" i="1" s="1"/>
  <c r="K1222" i="1"/>
  <c r="L1222" i="1" s="1"/>
  <c r="M1222" i="1" s="1"/>
  <c r="K1224" i="1"/>
  <c r="L1224" i="1" s="1"/>
  <c r="M1224" i="1" s="1"/>
  <c r="K1225" i="1"/>
  <c r="L1225" i="1" s="1"/>
  <c r="M1225" i="1" s="1"/>
  <c r="O1225" i="1" s="1"/>
  <c r="P1225" i="1" s="1"/>
  <c r="K1226" i="1"/>
  <c r="K1227" i="1"/>
  <c r="L1227" i="1" s="1"/>
  <c r="M1227" i="1" s="1"/>
  <c r="O1227" i="1" s="1"/>
  <c r="P1227" i="1" s="1"/>
  <c r="K1228" i="1"/>
  <c r="L1228" i="1" s="1"/>
  <c r="M1228" i="1" s="1"/>
  <c r="O1228" i="1" s="1"/>
  <c r="P1228" i="1" s="1"/>
  <c r="K1229" i="1"/>
  <c r="K1230" i="1"/>
  <c r="L1230" i="1" s="1"/>
  <c r="M1230" i="1" s="1"/>
  <c r="K1231" i="1"/>
  <c r="L1231" i="1" s="1"/>
  <c r="M1231" i="1" s="1"/>
  <c r="O1231" i="1" s="1"/>
  <c r="P1231" i="1" s="1"/>
  <c r="K1234" i="1"/>
  <c r="L1234" i="1" s="1"/>
  <c r="M1234" i="1" s="1"/>
  <c r="K1235" i="1"/>
  <c r="K1236" i="1"/>
  <c r="L1236" i="1" s="1"/>
  <c r="M1236" i="1" s="1"/>
  <c r="K1237" i="1"/>
  <c r="L1237" i="1" s="1"/>
  <c r="M1237" i="1" s="1"/>
  <c r="O1237" i="1" s="1"/>
  <c r="P1237" i="1" s="1"/>
  <c r="K1238" i="1"/>
  <c r="L1238" i="1" s="1"/>
  <c r="M1238" i="1" s="1"/>
  <c r="O1238" i="1" s="1"/>
  <c r="P1238" i="1" s="1"/>
  <c r="K1239" i="1"/>
  <c r="L1239" i="1" s="1"/>
  <c r="M1239" i="1" s="1"/>
  <c r="O1239" i="1" s="1"/>
  <c r="P1239" i="1" s="1"/>
  <c r="K1240" i="1"/>
  <c r="K1241" i="1"/>
  <c r="L1241" i="1" s="1"/>
  <c r="M1241" i="1" s="1"/>
  <c r="O1241" i="1" s="1"/>
  <c r="P1241" i="1" s="1"/>
  <c r="K1242" i="1"/>
  <c r="K1243" i="1"/>
  <c r="L1243" i="1" s="1"/>
  <c r="M1243" i="1" s="1"/>
  <c r="O1243" i="1" s="1"/>
  <c r="P1243" i="1" s="1"/>
  <c r="K1244" i="1"/>
  <c r="L1244" i="1" s="1"/>
  <c r="M1244" i="1" s="1"/>
  <c r="O1244" i="1" s="1"/>
  <c r="P1244" i="1" s="1"/>
  <c r="K1245" i="1"/>
  <c r="L1245" i="1" s="1"/>
  <c r="M1245" i="1" s="1"/>
  <c r="O1245" i="1" s="1"/>
  <c r="P1245" i="1" s="1"/>
  <c r="K1246" i="1"/>
  <c r="L1246" i="1" s="1"/>
  <c r="M1246" i="1" s="1"/>
  <c r="O1246" i="1" s="1"/>
  <c r="P1246" i="1" s="1"/>
  <c r="K1247" i="1"/>
  <c r="L1247" i="1" s="1"/>
  <c r="M1247" i="1" s="1"/>
  <c r="O1247" i="1" s="1"/>
  <c r="P1247" i="1" s="1"/>
  <c r="K1248" i="1"/>
  <c r="L1248" i="1" s="1"/>
  <c r="M1248" i="1" s="1"/>
  <c r="K1249" i="1"/>
  <c r="L1249" i="1" s="1"/>
  <c r="M1249" i="1" s="1"/>
  <c r="O1249" i="1" s="1"/>
  <c r="P1249" i="1" s="1"/>
  <c r="K1250" i="1"/>
  <c r="L1250" i="1" s="1"/>
  <c r="M1250" i="1" s="1"/>
  <c r="K1252" i="1"/>
  <c r="L1252" i="1" s="1"/>
  <c r="M1252" i="1" s="1"/>
  <c r="O1252" i="1" s="1"/>
  <c r="P1252" i="1" s="1"/>
  <c r="K1254" i="1"/>
  <c r="L1254" i="1" s="1"/>
  <c r="M1254" i="1" s="1"/>
  <c r="K1255" i="1"/>
  <c r="L1255" i="1" s="1"/>
  <c r="M1255" i="1" s="1"/>
  <c r="O1255" i="1" s="1"/>
  <c r="P1255" i="1" s="1"/>
  <c r="K1259" i="1"/>
  <c r="L1259" i="1" s="1"/>
  <c r="M1259" i="1" s="1"/>
  <c r="O1259" i="1" s="1"/>
  <c r="P1259" i="1" s="1"/>
  <c r="K1260" i="1"/>
  <c r="L1260" i="1" s="1"/>
  <c r="M1260" i="1" s="1"/>
  <c r="O1260" i="1" s="1"/>
  <c r="P1260" i="1" s="1"/>
  <c r="K1261" i="1"/>
  <c r="L1261" i="1" s="1"/>
  <c r="M1261" i="1" s="1"/>
  <c r="K1262" i="1"/>
  <c r="L1262" i="1" s="1"/>
  <c r="M1262" i="1" s="1"/>
  <c r="K1265" i="1"/>
  <c r="L1265" i="1" s="1"/>
  <c r="M1265" i="1" s="1"/>
  <c r="O1265" i="1" s="1"/>
  <c r="P1265" i="1" s="1"/>
  <c r="K1266" i="1"/>
  <c r="L1266" i="1" s="1"/>
  <c r="M1266" i="1" s="1"/>
  <c r="K1267" i="1"/>
  <c r="L1267" i="1" s="1"/>
  <c r="M1267" i="1" s="1"/>
  <c r="O1267" i="1" s="1"/>
  <c r="P1267" i="1" s="1"/>
  <c r="K1268" i="1"/>
  <c r="L1268" i="1" s="1"/>
  <c r="M1268" i="1" s="1"/>
  <c r="O1268" i="1" s="1"/>
  <c r="P1268" i="1" s="1"/>
  <c r="K1269" i="1"/>
  <c r="L1269" i="1" s="1"/>
  <c r="M1269" i="1" s="1"/>
  <c r="O1269" i="1" s="1"/>
  <c r="P1269" i="1" s="1"/>
  <c r="K1271" i="1"/>
  <c r="L1271" i="1" s="1"/>
  <c r="M1271" i="1" s="1"/>
  <c r="O1271" i="1" s="1"/>
  <c r="P1271" i="1" s="1"/>
  <c r="K1272" i="1"/>
  <c r="L1272" i="1" s="1"/>
  <c r="M1272" i="1" s="1"/>
  <c r="K1274" i="1"/>
  <c r="L1274" i="1" s="1"/>
  <c r="M1274" i="1" s="1"/>
  <c r="K1277" i="1"/>
  <c r="L1277" i="1" s="1"/>
  <c r="M1277" i="1" s="1"/>
  <c r="O1277" i="1" s="1"/>
  <c r="P1277" i="1" s="1"/>
  <c r="K1278" i="1"/>
  <c r="L1278" i="1" s="1"/>
  <c r="M1278" i="1" s="1"/>
  <c r="K1279" i="1"/>
  <c r="L1279" i="1" s="1"/>
  <c r="M1279" i="1" s="1"/>
  <c r="O1279" i="1" s="1"/>
  <c r="P1279" i="1" s="1"/>
  <c r="K1281" i="1"/>
  <c r="L1281" i="1" s="1"/>
  <c r="M1281" i="1" s="1"/>
  <c r="O1281" i="1" s="1"/>
  <c r="P1281" i="1" s="1"/>
  <c r="K1283" i="1"/>
  <c r="L1283" i="1" s="1"/>
  <c r="M1283" i="1" s="1"/>
  <c r="O1283" i="1" s="1"/>
  <c r="P1283" i="1" s="1"/>
  <c r="K1284" i="1"/>
  <c r="L1284" i="1" s="1"/>
  <c r="M1284" i="1" s="1"/>
  <c r="K1285" i="1"/>
  <c r="L1285" i="1" s="1"/>
  <c r="M1285" i="1" s="1"/>
  <c r="O1285" i="1" s="1"/>
  <c r="P1285" i="1" s="1"/>
  <c r="K1286" i="1"/>
  <c r="L1286" i="1" s="1"/>
  <c r="M1286" i="1" s="1"/>
  <c r="K1287" i="1"/>
  <c r="L1287" i="1" s="1"/>
  <c r="K1289" i="1"/>
  <c r="L1289" i="1" s="1"/>
  <c r="M1289" i="1" s="1"/>
  <c r="O1289" i="1" s="1"/>
  <c r="P1289" i="1" s="1"/>
  <c r="K1290" i="1"/>
  <c r="L1290" i="1" s="1"/>
  <c r="M1290" i="1" s="1"/>
  <c r="K1291" i="1"/>
  <c r="L1291" i="1" s="1"/>
  <c r="M1291" i="1" s="1"/>
  <c r="O1291" i="1" s="1"/>
  <c r="P1291" i="1" s="1"/>
  <c r="K1293" i="1"/>
  <c r="L1293" i="1" s="1"/>
  <c r="M1293" i="1" s="1"/>
  <c r="K1294" i="1"/>
  <c r="L1294" i="1" s="1"/>
  <c r="M1294" i="1" s="1"/>
  <c r="K1295" i="1"/>
  <c r="L1295" i="1" s="1"/>
  <c r="M1295" i="1" s="1"/>
  <c r="O1295" i="1" s="1"/>
  <c r="P1295" i="1" s="1"/>
  <c r="K1296" i="1"/>
  <c r="L1296" i="1" s="1"/>
  <c r="K1297" i="1"/>
  <c r="L1297" i="1" s="1"/>
  <c r="M1297" i="1" s="1"/>
  <c r="O1297" i="1" s="1"/>
  <c r="P1297" i="1" s="1"/>
  <c r="K1298" i="1"/>
  <c r="L1298" i="1" s="1"/>
  <c r="M1298" i="1" s="1"/>
  <c r="K1299" i="1"/>
  <c r="L1299" i="1" s="1"/>
  <c r="M1299" i="1" s="1"/>
  <c r="O1299" i="1" s="1"/>
  <c r="P1299" i="1" s="1"/>
  <c r="K1300" i="1"/>
  <c r="L1300" i="1" s="1"/>
  <c r="M1300" i="1" s="1"/>
  <c r="O1300" i="1" s="1"/>
  <c r="P1300" i="1" s="1"/>
  <c r="K1301" i="1"/>
  <c r="L1301" i="1" s="1"/>
  <c r="M1301" i="1" s="1"/>
  <c r="K1302" i="1"/>
  <c r="L1302" i="1" s="1"/>
  <c r="M1302" i="1" s="1"/>
  <c r="K1304" i="1"/>
  <c r="L1304" i="1" s="1"/>
  <c r="M1304" i="1" s="1"/>
  <c r="K1305" i="1"/>
  <c r="L1305" i="1" s="1"/>
  <c r="M1305" i="1" s="1"/>
  <c r="O1305" i="1" s="1"/>
  <c r="P1305" i="1" s="1"/>
  <c r="K1307" i="1"/>
  <c r="L1307" i="1" s="1"/>
  <c r="M1307" i="1" s="1"/>
  <c r="O1307" i="1" s="1"/>
  <c r="P1307" i="1" s="1"/>
  <c r="K1308" i="1"/>
  <c r="L1308" i="1" s="1"/>
  <c r="M1308" i="1" s="1"/>
  <c r="O1308" i="1" s="1"/>
  <c r="P1308" i="1" s="1"/>
  <c r="K1309" i="1"/>
  <c r="L1309" i="1" s="1"/>
  <c r="M1309" i="1" s="1"/>
  <c r="O1309" i="1" s="1"/>
  <c r="P1309" i="1" s="1"/>
  <c r="K1311" i="1"/>
  <c r="L1311" i="1" s="1"/>
  <c r="M1311" i="1" s="1"/>
  <c r="O1311" i="1" s="1"/>
  <c r="P1311" i="1" s="1"/>
  <c r="K1314" i="1"/>
  <c r="L1314" i="1" s="1"/>
  <c r="M1314" i="1" s="1"/>
  <c r="K1315" i="1"/>
  <c r="L1315" i="1" s="1"/>
  <c r="M1315" i="1" s="1"/>
  <c r="O1315" i="1" s="1"/>
  <c r="P1315" i="1" s="1"/>
  <c r="K1316" i="1"/>
  <c r="L1316" i="1" s="1"/>
  <c r="M1316" i="1" s="1"/>
  <c r="O1316" i="1" s="1"/>
  <c r="P1316" i="1" s="1"/>
  <c r="K1317" i="1"/>
  <c r="L1317" i="1" s="1"/>
  <c r="M1317" i="1" s="1"/>
  <c r="O1317" i="1" s="1"/>
  <c r="P1317" i="1" s="1"/>
  <c r="K1318" i="1"/>
  <c r="L1318" i="1" s="1"/>
  <c r="M1318" i="1" s="1"/>
  <c r="K1319" i="1"/>
  <c r="L1319" i="1" s="1"/>
  <c r="M1319" i="1" s="1"/>
  <c r="O1319" i="1" s="1"/>
  <c r="P1319" i="1" s="1"/>
  <c r="K1320" i="1"/>
  <c r="L1320" i="1" s="1"/>
  <c r="M1320" i="1" s="1"/>
  <c r="K1322" i="1"/>
  <c r="L1322" i="1" s="1"/>
  <c r="M1322" i="1" s="1"/>
  <c r="K1323" i="1"/>
  <c r="K1325" i="1"/>
  <c r="L1325" i="1" s="1"/>
  <c r="M1325" i="1" s="1"/>
  <c r="K1327" i="1"/>
  <c r="L1327" i="1" s="1"/>
  <c r="M1327" i="1" s="1"/>
  <c r="O1327" i="1" s="1"/>
  <c r="P1327" i="1" s="1"/>
  <c r="K1328" i="1"/>
  <c r="L1328" i="1" s="1"/>
  <c r="M1328" i="1" s="1"/>
  <c r="O1328" i="1" s="1"/>
  <c r="P1328" i="1" s="1"/>
  <c r="K1331" i="1"/>
  <c r="K1332" i="1"/>
  <c r="L1332" i="1" s="1"/>
  <c r="M1332" i="1" s="1"/>
  <c r="O1332" i="1" s="1"/>
  <c r="P1332" i="1" s="1"/>
  <c r="K1333" i="1"/>
  <c r="L1333" i="1" s="1"/>
  <c r="M1333" i="1" s="1"/>
  <c r="K1335" i="1"/>
  <c r="L1335" i="1" s="1"/>
  <c r="M1335" i="1" s="1"/>
  <c r="O1335" i="1" s="1"/>
  <c r="P1335" i="1" s="1"/>
  <c r="K1336" i="1"/>
  <c r="L1336" i="1" s="1"/>
  <c r="M1336" i="1" s="1"/>
  <c r="K1338" i="1"/>
  <c r="L1338" i="1" s="1"/>
  <c r="M1338" i="1" s="1"/>
  <c r="K1341" i="1"/>
  <c r="L1341" i="1" s="1"/>
  <c r="M1341" i="1" s="1"/>
  <c r="O1341" i="1" s="1"/>
  <c r="P1341" i="1" s="1"/>
  <c r="K1342" i="1"/>
  <c r="L1342" i="1" s="1"/>
  <c r="M1342" i="1" s="1"/>
  <c r="O1342" i="1" s="1"/>
  <c r="P1342" i="1" s="1"/>
  <c r="K1343" i="1"/>
  <c r="L1343" i="1" s="1"/>
  <c r="M1343" i="1" s="1"/>
  <c r="O1343" i="1" s="1"/>
  <c r="P1343" i="1" s="1"/>
  <c r="K1345" i="1"/>
  <c r="L1345" i="1" s="1"/>
  <c r="M1345" i="1" s="1"/>
  <c r="O1345" i="1" s="1"/>
  <c r="P1345" i="1" s="1"/>
  <c r="K1346" i="1"/>
  <c r="L1346" i="1" s="1"/>
  <c r="M1346" i="1" s="1"/>
  <c r="K1347" i="1"/>
  <c r="L1347" i="1" s="1"/>
  <c r="M1347" i="1" s="1"/>
  <c r="O1347" i="1" s="1"/>
  <c r="P1347" i="1" s="1"/>
  <c r="K1349" i="1"/>
  <c r="L1349" i="1" s="1"/>
  <c r="M1349" i="1" s="1"/>
  <c r="O1349" i="1" s="1"/>
  <c r="P1349" i="1" s="1"/>
  <c r="K1350" i="1"/>
  <c r="L1350" i="1" s="1"/>
  <c r="M1350" i="1" s="1"/>
  <c r="K1351" i="1"/>
  <c r="L1351" i="1" s="1"/>
  <c r="M1351" i="1" s="1"/>
  <c r="O1351" i="1" s="1"/>
  <c r="P1351" i="1" s="1"/>
  <c r="K1353" i="1"/>
  <c r="L1353" i="1" s="1"/>
  <c r="M1353" i="1" s="1"/>
  <c r="O1353" i="1" s="1"/>
  <c r="P1353" i="1" s="1"/>
  <c r="K1354" i="1"/>
  <c r="L1354" i="1" s="1"/>
  <c r="M1354" i="1" s="1"/>
  <c r="K1355" i="1"/>
  <c r="L1355" i="1" s="1"/>
  <c r="M1355" i="1" s="1"/>
  <c r="O1355" i="1" s="1"/>
  <c r="P1355" i="1" s="1"/>
  <c r="K1356" i="1"/>
  <c r="L1356" i="1" s="1"/>
  <c r="M1356" i="1" s="1"/>
  <c r="K1357" i="1"/>
  <c r="L1357" i="1" s="1"/>
  <c r="M1357" i="1" s="1"/>
  <c r="O1357" i="1" s="1"/>
  <c r="P1357" i="1" s="1"/>
  <c r="K1358" i="1"/>
  <c r="L1358" i="1" s="1"/>
  <c r="M1358" i="1" s="1"/>
  <c r="K1359" i="1"/>
  <c r="L1359" i="1" s="1"/>
  <c r="M1359" i="1" s="1"/>
  <c r="O1359" i="1" s="1"/>
  <c r="P1359" i="1" s="1"/>
  <c r="K1360" i="1"/>
  <c r="L1360" i="1" s="1"/>
  <c r="M1360" i="1" s="1"/>
  <c r="K1361" i="1"/>
  <c r="L1361" i="1" s="1"/>
  <c r="M1361" i="1" s="1"/>
  <c r="O1361" i="1" s="1"/>
  <c r="P1361" i="1" s="1"/>
  <c r="K1363" i="1"/>
  <c r="K1364" i="1"/>
  <c r="L1364" i="1" s="1"/>
  <c r="M1364" i="1" s="1"/>
  <c r="O1364" i="1" s="1"/>
  <c r="P1364" i="1" s="1"/>
  <c r="K1365" i="1"/>
  <c r="L1365" i="1" s="1"/>
  <c r="M1365" i="1" s="1"/>
  <c r="K1366" i="1"/>
  <c r="L1366" i="1" s="1"/>
  <c r="M1366" i="1" s="1"/>
  <c r="K1367" i="1"/>
  <c r="L1367" i="1" s="1"/>
  <c r="M1367" i="1" s="1"/>
  <c r="O1367" i="1" s="1"/>
  <c r="P1367" i="1" s="1"/>
  <c r="K1368" i="1"/>
  <c r="L1368" i="1" s="1"/>
  <c r="M1368" i="1" s="1"/>
  <c r="K1369" i="1"/>
  <c r="L1369" i="1" s="1"/>
  <c r="M1369" i="1" s="1"/>
  <c r="O1369" i="1" s="1"/>
  <c r="P1369" i="1" s="1"/>
  <c r="K1371" i="1"/>
  <c r="L1371" i="1" s="1"/>
  <c r="M1371" i="1" s="1"/>
  <c r="O1371" i="1" s="1"/>
  <c r="P1371" i="1" s="1"/>
  <c r="K1372" i="1"/>
  <c r="L1372" i="1" s="1"/>
  <c r="M1372" i="1" s="1"/>
  <c r="K1373" i="1"/>
  <c r="L1373" i="1" s="1"/>
  <c r="M1373" i="1" s="1"/>
  <c r="O1373" i="1" s="1"/>
  <c r="P1373" i="1" s="1"/>
  <c r="K1375" i="1"/>
  <c r="L1375" i="1" s="1"/>
  <c r="M1375" i="1" s="1"/>
  <c r="O1375" i="1" s="1"/>
  <c r="P1375" i="1" s="1"/>
  <c r="K1376" i="1"/>
  <c r="L1376" i="1" s="1"/>
  <c r="M1376" i="1" s="1"/>
  <c r="K1377" i="1"/>
  <c r="L1377" i="1" s="1"/>
  <c r="M1377" i="1" s="1"/>
  <c r="O1377" i="1" s="1"/>
  <c r="P1377" i="1" s="1"/>
  <c r="K1378" i="1"/>
  <c r="K1379" i="1"/>
  <c r="L1379" i="1" s="1"/>
  <c r="M1379" i="1" s="1"/>
  <c r="O1379" i="1" s="1"/>
  <c r="P1379" i="1" s="1"/>
  <c r="K1380" i="1"/>
  <c r="L1380" i="1" s="1"/>
  <c r="M1380" i="1" s="1"/>
  <c r="K1381" i="1"/>
  <c r="L1381" i="1" s="1"/>
  <c r="M1381" i="1" s="1"/>
  <c r="K1382" i="1"/>
  <c r="L1382" i="1" s="1"/>
  <c r="M1382" i="1" s="1"/>
  <c r="K1384" i="1"/>
  <c r="L1384" i="1" s="1"/>
  <c r="M1384" i="1" s="1"/>
  <c r="K1385" i="1"/>
  <c r="K1386" i="1"/>
  <c r="L1386" i="1" s="1"/>
  <c r="M1386" i="1" s="1"/>
  <c r="K1388" i="1"/>
  <c r="L1388" i="1" s="1"/>
  <c r="M1388" i="1" s="1"/>
  <c r="O1388" i="1" s="1"/>
  <c r="P1388" i="1" s="1"/>
  <c r="K1389" i="1"/>
  <c r="L1389" i="1" s="1"/>
  <c r="M1389" i="1" s="1"/>
  <c r="O1389" i="1" s="1"/>
  <c r="P1389" i="1" s="1"/>
  <c r="K1392" i="1"/>
  <c r="L1392" i="1" s="1"/>
  <c r="M1392" i="1" s="1"/>
  <c r="K1393" i="1"/>
  <c r="L1393" i="1" s="1"/>
  <c r="M1393" i="1" s="1"/>
  <c r="O1393" i="1" s="1"/>
  <c r="P1393" i="1" s="1"/>
  <c r="K1394" i="1"/>
  <c r="L1394" i="1" s="1"/>
  <c r="M1394" i="1" s="1"/>
  <c r="K1395" i="1"/>
  <c r="L1395" i="1" s="1"/>
  <c r="M1395" i="1" s="1"/>
  <c r="O1395" i="1" s="1"/>
  <c r="P1395" i="1" s="1"/>
  <c r="K1397" i="1"/>
  <c r="L1397" i="1" s="1"/>
  <c r="M1397" i="1" s="1"/>
  <c r="O1397" i="1" s="1"/>
  <c r="P1397" i="1" s="1"/>
  <c r="K1398" i="1"/>
  <c r="L1398" i="1" s="1"/>
  <c r="M1398" i="1" s="1"/>
  <c r="K1399" i="1"/>
  <c r="L1399" i="1" s="1"/>
  <c r="M1399" i="1" s="1"/>
  <c r="O1399" i="1" s="1"/>
  <c r="P1399" i="1" s="1"/>
  <c r="K1403" i="1"/>
  <c r="K1404" i="1"/>
  <c r="L1404" i="1" s="1"/>
  <c r="M1404" i="1" s="1"/>
  <c r="K1405" i="1"/>
  <c r="L1405" i="1" s="1"/>
  <c r="M1405" i="1" s="1"/>
  <c r="K1406" i="1"/>
  <c r="L1406" i="1" s="1"/>
  <c r="M1406" i="1" s="1"/>
  <c r="K1407" i="1"/>
  <c r="L1407" i="1" s="1"/>
  <c r="M1407" i="1" s="1"/>
  <c r="O1407" i="1" s="1"/>
  <c r="P1407" i="1" s="1"/>
  <c r="K1408" i="1"/>
  <c r="L1408" i="1" s="1"/>
  <c r="M1408" i="1" s="1"/>
  <c r="K1409" i="1"/>
  <c r="L1409" i="1" s="1"/>
  <c r="M1409" i="1" s="1"/>
  <c r="O1409" i="1" s="1"/>
  <c r="P1409" i="1" s="1"/>
  <c r="K1411" i="1"/>
  <c r="L1411" i="1" s="1"/>
  <c r="M1411" i="1" s="1"/>
  <c r="K1412" i="1"/>
  <c r="L1412" i="1" s="1"/>
  <c r="M1412" i="1" s="1"/>
  <c r="O1412" i="1" s="1"/>
  <c r="P1412" i="1" s="1"/>
  <c r="K1413" i="1"/>
  <c r="L1413" i="1" s="1"/>
  <c r="M1413" i="1" s="1"/>
  <c r="K1416" i="1"/>
  <c r="L1416" i="1" s="1"/>
  <c r="M1416" i="1" s="1"/>
  <c r="K1419" i="1"/>
  <c r="L1419" i="1" s="1"/>
  <c r="M1419" i="1" s="1"/>
  <c r="O1419" i="1" s="1"/>
  <c r="P1419" i="1" s="1"/>
  <c r="K1420" i="1"/>
  <c r="L1420" i="1" s="1"/>
  <c r="M1420" i="1" s="1"/>
  <c r="O1420" i="1" s="1"/>
  <c r="P1420" i="1" s="1"/>
  <c r="K1421" i="1"/>
  <c r="L1421" i="1" s="1"/>
  <c r="M1421" i="1" s="1"/>
  <c r="O1421" i="1" s="1"/>
  <c r="P1421" i="1" s="1"/>
  <c r="K1422" i="1"/>
  <c r="L1422" i="1" s="1"/>
  <c r="M1422" i="1" s="1"/>
  <c r="K1423" i="1"/>
  <c r="L1423" i="1" s="1"/>
  <c r="M1423" i="1" s="1"/>
  <c r="O1423" i="1" s="1"/>
  <c r="P1423" i="1" s="1"/>
  <c r="K1424" i="1"/>
  <c r="L1424" i="1" s="1"/>
  <c r="M1424" i="1" s="1"/>
  <c r="K1425" i="1"/>
  <c r="L1425" i="1" s="1"/>
  <c r="M1425" i="1" s="1"/>
  <c r="O1425" i="1" s="1"/>
  <c r="P1425" i="1" s="1"/>
  <c r="K1426" i="1"/>
  <c r="L1426" i="1" s="1"/>
  <c r="M1426" i="1" s="1"/>
  <c r="K1429" i="1"/>
  <c r="L1429" i="1" s="1"/>
  <c r="M1429" i="1" s="1"/>
  <c r="K1430" i="1"/>
  <c r="L1430" i="1" s="1"/>
  <c r="M1430" i="1" s="1"/>
  <c r="K1432" i="1"/>
  <c r="L1432" i="1" s="1"/>
  <c r="M1432" i="1" s="1"/>
  <c r="K1433" i="1"/>
  <c r="L1433" i="1" s="1"/>
  <c r="M1433" i="1" s="1"/>
  <c r="O1433" i="1" s="1"/>
  <c r="P1433" i="1" s="1"/>
  <c r="K1434" i="1"/>
  <c r="L1434" i="1" s="1"/>
  <c r="M1434" i="1" s="1"/>
  <c r="K1435" i="1"/>
  <c r="K1436" i="1"/>
  <c r="L1436" i="1" s="1"/>
  <c r="M1436" i="1" s="1"/>
  <c r="O1436" i="1" s="1"/>
  <c r="P1436" i="1" s="1"/>
  <c r="K1437" i="1"/>
  <c r="L1437" i="1" s="1"/>
  <c r="M1437" i="1" s="1"/>
  <c r="K1438" i="1"/>
  <c r="L1438" i="1" s="1"/>
  <c r="M1438" i="1" s="1"/>
  <c r="K1442" i="1"/>
  <c r="L1442" i="1" s="1"/>
  <c r="M1442" i="1" s="1"/>
  <c r="K1445" i="1"/>
  <c r="L1445" i="1" s="1"/>
  <c r="M1445" i="1" s="1"/>
  <c r="O1445" i="1" s="1"/>
  <c r="P1445" i="1" s="1"/>
  <c r="K1446" i="1"/>
  <c r="L1446" i="1" s="1"/>
  <c r="M1446" i="1" s="1"/>
  <c r="K1447" i="1"/>
  <c r="K1449" i="1"/>
  <c r="K1450" i="1"/>
  <c r="L1450" i="1" s="1"/>
  <c r="M1450" i="1" s="1"/>
  <c r="K1453" i="1"/>
  <c r="L1453" i="1" s="1"/>
  <c r="M1453" i="1" s="1"/>
  <c r="K1454" i="1"/>
  <c r="L1454" i="1" s="1"/>
  <c r="M1454" i="1" s="1"/>
  <c r="K1455" i="1"/>
  <c r="L1455" i="1" s="1"/>
  <c r="M1455" i="1" s="1"/>
  <c r="O1455" i="1" s="1"/>
  <c r="P1455" i="1" s="1"/>
  <c r="K1458" i="1"/>
  <c r="L1458" i="1" s="1"/>
  <c r="M1458" i="1" s="1"/>
  <c r="O1458" i="1" s="1"/>
  <c r="P1458" i="1" s="1"/>
  <c r="K1460" i="1"/>
  <c r="L1460" i="1" s="1"/>
  <c r="M1460" i="1" s="1"/>
  <c r="O1460" i="1" s="1"/>
  <c r="P1460" i="1" s="1"/>
  <c r="K1461" i="1"/>
  <c r="L1461" i="1" s="1"/>
  <c r="M1461" i="1" s="1"/>
  <c r="K1462" i="1"/>
  <c r="L1462" i="1" s="1"/>
  <c r="M1462" i="1" s="1"/>
  <c r="K1463" i="1"/>
  <c r="L1463" i="1" s="1"/>
  <c r="M1463" i="1" s="1"/>
  <c r="O1463" i="1" s="1"/>
  <c r="P1463" i="1" s="1"/>
  <c r="K1464" i="1"/>
  <c r="L1464" i="1" s="1"/>
  <c r="M1464" i="1" s="1"/>
  <c r="K1465" i="1"/>
  <c r="L1465" i="1" s="1"/>
  <c r="M1465" i="1" s="1"/>
  <c r="O1465" i="1" s="1"/>
  <c r="P1465" i="1" s="1"/>
  <c r="K1466" i="1"/>
  <c r="L1466" i="1" s="1"/>
  <c r="M1466" i="1" s="1"/>
  <c r="K1467" i="1"/>
  <c r="L1467" i="1" s="1"/>
  <c r="M1467" i="1" s="1"/>
  <c r="O1467" i="1" s="1"/>
  <c r="P1467" i="1" s="1"/>
  <c r="K1468" i="1"/>
  <c r="L1468" i="1" s="1"/>
  <c r="M1468" i="1" s="1"/>
  <c r="O1468" i="1" s="1"/>
  <c r="P1468" i="1" s="1"/>
  <c r="K1469" i="1"/>
  <c r="L1469" i="1" s="1"/>
  <c r="M1469" i="1" s="1"/>
  <c r="K1470" i="1"/>
  <c r="L1470" i="1" s="1"/>
  <c r="M1470" i="1" s="1"/>
  <c r="K1471" i="1"/>
  <c r="L1471" i="1" s="1"/>
  <c r="M1471" i="1" s="1"/>
  <c r="O1471" i="1" s="1"/>
  <c r="P1471" i="1" s="1"/>
  <c r="K1476" i="1"/>
  <c r="L1476" i="1" s="1"/>
  <c r="M1476" i="1" s="1"/>
  <c r="O1476" i="1" s="1"/>
  <c r="P1476" i="1" s="1"/>
  <c r="K1477" i="1"/>
  <c r="L1477" i="1" s="1"/>
  <c r="M1477" i="1" s="1"/>
  <c r="K1478" i="1"/>
  <c r="L1478" i="1" s="1"/>
  <c r="M1478" i="1" s="1"/>
  <c r="K1479" i="1"/>
  <c r="L1479" i="1" s="1"/>
  <c r="M1479" i="1" s="1"/>
  <c r="O1479" i="1" s="1"/>
  <c r="P1479" i="1" s="1"/>
  <c r="K1480" i="1"/>
  <c r="L1480" i="1" s="1"/>
  <c r="M1480" i="1" s="1"/>
  <c r="K1481" i="1"/>
  <c r="L1481" i="1" s="1"/>
  <c r="M1481" i="1" s="1"/>
  <c r="O1481" i="1" s="1"/>
  <c r="P1481" i="1" s="1"/>
  <c r="K1482" i="1"/>
  <c r="L1482" i="1" s="1"/>
  <c r="M1482" i="1" s="1"/>
  <c r="K1483" i="1"/>
  <c r="L1483" i="1" s="1"/>
  <c r="M1483" i="1" s="1"/>
  <c r="O1483" i="1" s="1"/>
  <c r="P1483" i="1" s="1"/>
  <c r="K1484" i="1"/>
  <c r="L1484" i="1" s="1"/>
  <c r="M1484" i="1" s="1"/>
  <c r="O1484" i="1" s="1"/>
  <c r="P1484" i="1" s="1"/>
  <c r="K1487" i="1"/>
  <c r="L1487" i="1" s="1"/>
  <c r="K1490" i="1"/>
  <c r="L1490" i="1" s="1"/>
  <c r="M1490" i="1" s="1"/>
  <c r="K1491" i="1"/>
  <c r="L1491" i="1" s="1"/>
  <c r="M1491" i="1" s="1"/>
  <c r="O1491" i="1" s="1"/>
  <c r="P1491" i="1" s="1"/>
  <c r="K1493" i="1"/>
  <c r="L1493" i="1" s="1"/>
  <c r="M1493" i="1" s="1"/>
  <c r="K1494" i="1"/>
  <c r="L1494" i="1" s="1"/>
  <c r="M1494" i="1" s="1"/>
  <c r="K1495" i="1"/>
  <c r="L1495" i="1" s="1"/>
  <c r="M1495" i="1" s="1"/>
  <c r="O1495" i="1" s="1"/>
  <c r="P1495" i="1" s="1"/>
  <c r="K1496" i="1"/>
  <c r="L1496" i="1" s="1"/>
  <c r="M1496" i="1" s="1"/>
  <c r="K1497" i="1"/>
  <c r="L1497" i="1" s="1"/>
  <c r="M1497" i="1" s="1"/>
  <c r="O1497" i="1" s="1"/>
  <c r="P1497" i="1" s="1"/>
  <c r="K1498" i="1"/>
  <c r="L1498" i="1" s="1"/>
  <c r="M1498" i="1" s="1"/>
  <c r="K1499" i="1"/>
  <c r="K1500" i="1"/>
  <c r="L1500" i="1" s="1"/>
  <c r="M1500" i="1" s="1"/>
  <c r="K1501" i="1"/>
  <c r="L1501" i="1" s="1"/>
  <c r="M1501" i="1" s="1"/>
  <c r="K1502" i="1"/>
  <c r="L1502" i="1" s="1"/>
  <c r="M1502" i="1" s="1"/>
  <c r="K1504" i="1"/>
  <c r="L1504" i="1" s="1"/>
  <c r="M1504" i="1" s="1"/>
  <c r="K1505" i="1"/>
  <c r="L1505" i="1" s="1"/>
  <c r="M1505" i="1" s="1"/>
  <c r="O1505" i="1" s="1"/>
  <c r="P1505" i="1" s="1"/>
  <c r="K1506" i="1"/>
  <c r="L1506" i="1" s="1"/>
  <c r="M1506" i="1" s="1"/>
  <c r="O1506" i="1" s="1"/>
  <c r="P1506" i="1" s="1"/>
  <c r="K1507" i="1"/>
  <c r="L1507" i="1" s="1"/>
  <c r="M1507" i="1" s="1"/>
  <c r="O1507" i="1" s="1"/>
  <c r="P1507" i="1" s="1"/>
  <c r="K1508" i="1"/>
  <c r="L1508" i="1" s="1"/>
  <c r="M1508" i="1" s="1"/>
  <c r="O1508" i="1" s="1"/>
  <c r="P1508" i="1" s="1"/>
  <c r="K1510" i="1"/>
  <c r="L1510" i="1" s="1"/>
  <c r="M1510" i="1" s="1"/>
  <c r="O1510" i="1" s="1"/>
  <c r="P1510" i="1" s="1"/>
  <c r="K1511" i="1"/>
  <c r="K1512" i="1"/>
  <c r="L1512" i="1" s="1"/>
  <c r="M1512" i="1" s="1"/>
  <c r="K1514" i="1"/>
  <c r="L1514" i="1" s="1"/>
  <c r="M1514" i="1" s="1"/>
  <c r="K1515" i="1"/>
  <c r="L1515" i="1" s="1"/>
  <c r="M1515" i="1" s="1"/>
  <c r="O1515" i="1" s="1"/>
  <c r="P1515" i="1" s="1"/>
  <c r="K1516" i="1"/>
  <c r="L1516" i="1" s="1"/>
  <c r="M1516" i="1" s="1"/>
  <c r="O1516" i="1" s="1"/>
  <c r="P1516" i="1" s="1"/>
  <c r="K1517" i="1"/>
  <c r="L1517" i="1" s="1"/>
  <c r="M1517" i="1" s="1"/>
  <c r="O1517" i="1" s="1"/>
  <c r="P1517" i="1" s="1"/>
  <c r="K1518" i="1"/>
  <c r="L1518" i="1" s="1"/>
  <c r="M1518" i="1" s="1"/>
  <c r="K1519" i="1"/>
  <c r="L1519" i="1" s="1"/>
  <c r="M1519" i="1" s="1"/>
  <c r="O1519" i="1" s="1"/>
  <c r="P1519" i="1" s="1"/>
  <c r="K1520" i="1"/>
  <c r="L1520" i="1" s="1"/>
  <c r="M1520" i="1" s="1"/>
  <c r="K1521" i="1"/>
  <c r="K1522" i="1"/>
  <c r="L1522" i="1" s="1"/>
  <c r="M1522" i="1" s="1"/>
  <c r="K1523" i="1"/>
  <c r="K1524" i="1"/>
  <c r="K1525" i="1"/>
  <c r="L1525" i="1" s="1"/>
  <c r="M1525" i="1" s="1"/>
  <c r="O1525" i="1" s="1"/>
  <c r="P1525" i="1" s="1"/>
  <c r="K1526" i="1"/>
  <c r="L1526" i="1" s="1"/>
  <c r="M1526" i="1" s="1"/>
  <c r="K1529" i="1"/>
  <c r="L1529" i="1" s="1"/>
  <c r="M1529" i="1" s="1"/>
  <c r="O1529" i="1" s="1"/>
  <c r="P1529" i="1" s="1"/>
  <c r="K1530" i="1"/>
  <c r="L1530" i="1" s="1"/>
  <c r="M1530" i="1" s="1"/>
  <c r="K1532" i="1"/>
  <c r="L1532" i="1" s="1"/>
  <c r="M1532" i="1" s="1"/>
  <c r="K1533" i="1"/>
  <c r="L1533" i="1" s="1"/>
  <c r="M1533" i="1" s="1"/>
  <c r="J3" i="1"/>
  <c r="J4" i="1"/>
  <c r="J5" i="1"/>
  <c r="K5" i="1" s="1"/>
  <c r="L5" i="1" s="1"/>
  <c r="M5" i="1" s="1"/>
  <c r="O5" i="1" s="1"/>
  <c r="P5" i="1" s="1"/>
  <c r="J6" i="1"/>
  <c r="J7" i="1"/>
  <c r="K7" i="1" s="1"/>
  <c r="L7" i="1" s="1"/>
  <c r="M7" i="1" s="1"/>
  <c r="O7" i="1" s="1"/>
  <c r="P7" i="1" s="1"/>
  <c r="J8" i="1"/>
  <c r="J9" i="1"/>
  <c r="J10" i="1"/>
  <c r="K10" i="1" s="1"/>
  <c r="L10" i="1" s="1"/>
  <c r="M10" i="1" s="1"/>
  <c r="O10" i="1" s="1"/>
  <c r="P10" i="1" s="1"/>
  <c r="J11" i="1"/>
  <c r="K11" i="1" s="1"/>
  <c r="L11" i="1" s="1"/>
  <c r="M11" i="1" s="1"/>
  <c r="O11" i="1" s="1"/>
  <c r="P11" i="1" s="1"/>
  <c r="J12" i="1"/>
  <c r="J13" i="1"/>
  <c r="J14" i="1"/>
  <c r="J15" i="1"/>
  <c r="J16" i="1"/>
  <c r="J17" i="1"/>
  <c r="J18" i="1"/>
  <c r="K18" i="1" s="1"/>
  <c r="L18" i="1" s="1"/>
  <c r="M18" i="1" s="1"/>
  <c r="O18" i="1" s="1"/>
  <c r="P18" i="1" s="1"/>
  <c r="J19" i="1"/>
  <c r="K19" i="1" s="1"/>
  <c r="L19" i="1" s="1"/>
  <c r="M19" i="1" s="1"/>
  <c r="O19" i="1" s="1"/>
  <c r="P19" i="1" s="1"/>
  <c r="J20" i="1"/>
  <c r="J21" i="1"/>
  <c r="J22" i="1"/>
  <c r="J23" i="1"/>
  <c r="K23" i="1" s="1"/>
  <c r="L23" i="1" s="1"/>
  <c r="M23" i="1" s="1"/>
  <c r="O23" i="1" s="1"/>
  <c r="P23" i="1" s="1"/>
  <c r="J24" i="1"/>
  <c r="J25" i="1"/>
  <c r="J26" i="1"/>
  <c r="J27" i="1"/>
  <c r="J28" i="1"/>
  <c r="K28" i="1" s="1"/>
  <c r="L28" i="1" s="1"/>
  <c r="M28" i="1" s="1"/>
  <c r="O28" i="1" s="1"/>
  <c r="P28" i="1" s="1"/>
  <c r="J29" i="1"/>
  <c r="J30" i="1"/>
  <c r="K30" i="1" s="1"/>
  <c r="L30" i="1" s="1"/>
  <c r="M30" i="1" s="1"/>
  <c r="O30" i="1" s="1"/>
  <c r="P30" i="1" s="1"/>
  <c r="J31" i="1"/>
  <c r="J32" i="1"/>
  <c r="J33" i="1"/>
  <c r="J34" i="1"/>
  <c r="K34" i="1" s="1"/>
  <c r="L34" i="1" s="1"/>
  <c r="M34" i="1" s="1"/>
  <c r="O34" i="1" s="1"/>
  <c r="P34" i="1" s="1"/>
  <c r="J35" i="1"/>
  <c r="J36" i="1"/>
  <c r="J37" i="1"/>
  <c r="J38" i="1"/>
  <c r="J39" i="1"/>
  <c r="K39" i="1" s="1"/>
  <c r="L39" i="1" s="1"/>
  <c r="M39" i="1" s="1"/>
  <c r="O39" i="1" s="1"/>
  <c r="P39" i="1" s="1"/>
  <c r="J40" i="1"/>
  <c r="K40" i="1" s="1"/>
  <c r="L40" i="1" s="1"/>
  <c r="M40" i="1" s="1"/>
  <c r="O40" i="1" s="1"/>
  <c r="P40" i="1" s="1"/>
  <c r="J41" i="1"/>
  <c r="J42" i="1"/>
  <c r="J43" i="1"/>
  <c r="J44" i="1"/>
  <c r="K44" i="1" s="1"/>
  <c r="L44" i="1" s="1"/>
  <c r="M44" i="1" s="1"/>
  <c r="O44" i="1" s="1"/>
  <c r="P44" i="1" s="1"/>
  <c r="J45" i="1"/>
  <c r="K45" i="1" s="1"/>
  <c r="L45" i="1" s="1"/>
  <c r="M45" i="1" s="1"/>
  <c r="O45" i="1" s="1"/>
  <c r="P45" i="1" s="1"/>
  <c r="J46" i="1"/>
  <c r="J47" i="1"/>
  <c r="J48" i="1"/>
  <c r="J49" i="1"/>
  <c r="J50" i="1"/>
  <c r="J51" i="1"/>
  <c r="J52" i="1"/>
  <c r="J53" i="1"/>
  <c r="J54" i="1"/>
  <c r="K54" i="1" s="1"/>
  <c r="L54" i="1" s="1"/>
  <c r="M54" i="1" s="1"/>
  <c r="O54" i="1" s="1"/>
  <c r="P54" i="1" s="1"/>
  <c r="J55" i="1"/>
  <c r="J56" i="1"/>
  <c r="J57" i="1"/>
  <c r="J58" i="1"/>
  <c r="J59" i="1"/>
  <c r="J60" i="1"/>
  <c r="K60" i="1" s="1"/>
  <c r="L60" i="1" s="1"/>
  <c r="M60" i="1" s="1"/>
  <c r="O60" i="1" s="1"/>
  <c r="P60" i="1" s="1"/>
  <c r="J61" i="1"/>
  <c r="K61" i="1" s="1"/>
  <c r="L61" i="1" s="1"/>
  <c r="M61" i="1" s="1"/>
  <c r="O61" i="1" s="1"/>
  <c r="P61" i="1" s="1"/>
  <c r="J62" i="1"/>
  <c r="J63" i="1"/>
  <c r="K63" i="1" s="1"/>
  <c r="L63" i="1" s="1"/>
  <c r="M63" i="1" s="1"/>
  <c r="O63" i="1" s="1"/>
  <c r="P63" i="1" s="1"/>
  <c r="J64" i="1"/>
  <c r="J65" i="1"/>
  <c r="J66" i="1"/>
  <c r="J67" i="1"/>
  <c r="K67" i="1" s="1"/>
  <c r="L67" i="1" s="1"/>
  <c r="M67" i="1" s="1"/>
  <c r="O67" i="1" s="1"/>
  <c r="P67" i="1" s="1"/>
  <c r="J68" i="1"/>
  <c r="K68" i="1" s="1"/>
  <c r="L68" i="1" s="1"/>
  <c r="M68" i="1" s="1"/>
  <c r="O68" i="1" s="1"/>
  <c r="P68" i="1" s="1"/>
  <c r="J69" i="1"/>
  <c r="J70" i="1"/>
  <c r="J71" i="1"/>
  <c r="K71" i="1" s="1"/>
  <c r="L71" i="1" s="1"/>
  <c r="M71" i="1" s="1"/>
  <c r="O71" i="1" s="1"/>
  <c r="P71" i="1" s="1"/>
  <c r="J72" i="1"/>
  <c r="J73" i="1"/>
  <c r="K73" i="1" s="1"/>
  <c r="L73" i="1" s="1"/>
  <c r="M73" i="1" s="1"/>
  <c r="O73" i="1" s="1"/>
  <c r="P73" i="1" s="1"/>
  <c r="J74" i="1"/>
  <c r="K74" i="1" s="1"/>
  <c r="L74" i="1" s="1"/>
  <c r="M74" i="1" s="1"/>
  <c r="O74" i="1" s="1"/>
  <c r="P74" i="1" s="1"/>
  <c r="J75" i="1"/>
  <c r="J76" i="1"/>
  <c r="J77" i="1"/>
  <c r="J78" i="1"/>
  <c r="J79" i="1"/>
  <c r="J80" i="1"/>
  <c r="J81" i="1"/>
  <c r="K81" i="1" s="1"/>
  <c r="L81" i="1" s="1"/>
  <c r="M81" i="1" s="1"/>
  <c r="O81" i="1" s="1"/>
  <c r="P81" i="1" s="1"/>
  <c r="J82" i="1"/>
  <c r="J83" i="1"/>
  <c r="K83" i="1" s="1"/>
  <c r="L83" i="1" s="1"/>
  <c r="M83" i="1" s="1"/>
  <c r="O83" i="1" s="1"/>
  <c r="P83" i="1" s="1"/>
  <c r="J84" i="1"/>
  <c r="K84" i="1" s="1"/>
  <c r="L84" i="1" s="1"/>
  <c r="M84" i="1" s="1"/>
  <c r="O84" i="1" s="1"/>
  <c r="P84" i="1" s="1"/>
  <c r="J85" i="1"/>
  <c r="J86" i="1"/>
  <c r="K86" i="1" s="1"/>
  <c r="L86" i="1" s="1"/>
  <c r="M86" i="1" s="1"/>
  <c r="O86" i="1" s="1"/>
  <c r="P86" i="1" s="1"/>
  <c r="J87" i="1"/>
  <c r="J88" i="1"/>
  <c r="J89" i="1"/>
  <c r="J90" i="1"/>
  <c r="J91" i="1"/>
  <c r="J92" i="1"/>
  <c r="J93" i="1"/>
  <c r="J94" i="1"/>
  <c r="K94" i="1" s="1"/>
  <c r="L94" i="1" s="1"/>
  <c r="M94" i="1" s="1"/>
  <c r="O94" i="1" s="1"/>
  <c r="P94" i="1" s="1"/>
  <c r="J95" i="1"/>
  <c r="K95" i="1" s="1"/>
  <c r="L95" i="1" s="1"/>
  <c r="M95" i="1" s="1"/>
  <c r="O95" i="1" s="1"/>
  <c r="P95" i="1" s="1"/>
  <c r="J96" i="1"/>
  <c r="J97" i="1"/>
  <c r="K97" i="1" s="1"/>
  <c r="L97" i="1" s="1"/>
  <c r="M97" i="1" s="1"/>
  <c r="O97" i="1" s="1"/>
  <c r="P97" i="1" s="1"/>
  <c r="J98" i="1"/>
  <c r="J99" i="1"/>
  <c r="K99" i="1" s="1"/>
  <c r="L99" i="1" s="1"/>
  <c r="M99" i="1" s="1"/>
  <c r="O99" i="1" s="1"/>
  <c r="P99" i="1" s="1"/>
  <c r="J100" i="1"/>
  <c r="J101" i="1"/>
  <c r="J102" i="1"/>
  <c r="J103" i="1"/>
  <c r="J104" i="1"/>
  <c r="J105" i="1"/>
  <c r="K105" i="1" s="1"/>
  <c r="L105" i="1" s="1"/>
  <c r="M105" i="1" s="1"/>
  <c r="O105" i="1" s="1"/>
  <c r="P105" i="1" s="1"/>
  <c r="J106" i="1"/>
  <c r="J107" i="1"/>
  <c r="K107" i="1" s="1"/>
  <c r="L107" i="1" s="1"/>
  <c r="M107" i="1" s="1"/>
  <c r="O107" i="1" s="1"/>
  <c r="P107" i="1" s="1"/>
  <c r="J108" i="1"/>
  <c r="J109" i="1"/>
  <c r="J110" i="1"/>
  <c r="J111" i="1"/>
  <c r="J112" i="1"/>
  <c r="J113" i="1"/>
  <c r="K113" i="1" s="1"/>
  <c r="L113" i="1" s="1"/>
  <c r="M113" i="1" s="1"/>
  <c r="O113" i="1" s="1"/>
  <c r="P113" i="1" s="1"/>
  <c r="J114" i="1"/>
  <c r="K114" i="1" s="1"/>
  <c r="L114" i="1" s="1"/>
  <c r="M114" i="1" s="1"/>
  <c r="O114" i="1" s="1"/>
  <c r="P114" i="1" s="1"/>
  <c r="J115" i="1"/>
  <c r="K115" i="1" s="1"/>
  <c r="L115" i="1" s="1"/>
  <c r="M115" i="1" s="1"/>
  <c r="O115" i="1" s="1"/>
  <c r="P115" i="1" s="1"/>
  <c r="J116" i="1"/>
  <c r="J117" i="1"/>
  <c r="J118" i="1"/>
  <c r="K118" i="1" s="1"/>
  <c r="L118" i="1" s="1"/>
  <c r="M118" i="1" s="1"/>
  <c r="O118" i="1" s="1"/>
  <c r="P118" i="1" s="1"/>
  <c r="J119" i="1"/>
  <c r="J120" i="1"/>
  <c r="J121" i="1"/>
  <c r="K121" i="1" s="1"/>
  <c r="L121" i="1" s="1"/>
  <c r="M121" i="1" s="1"/>
  <c r="O121" i="1" s="1"/>
  <c r="P121" i="1" s="1"/>
  <c r="J122" i="1"/>
  <c r="J123" i="1"/>
  <c r="J124" i="1"/>
  <c r="J125" i="1"/>
  <c r="J126" i="1"/>
  <c r="K126" i="1" s="1"/>
  <c r="L126" i="1" s="1"/>
  <c r="M126" i="1" s="1"/>
  <c r="O126" i="1" s="1"/>
  <c r="P126" i="1" s="1"/>
  <c r="J127" i="1"/>
  <c r="K127" i="1" s="1"/>
  <c r="L127" i="1" s="1"/>
  <c r="M127" i="1" s="1"/>
  <c r="O127" i="1" s="1"/>
  <c r="P127" i="1" s="1"/>
  <c r="J128" i="1"/>
  <c r="J129" i="1"/>
  <c r="K129" i="1" s="1"/>
  <c r="L129" i="1" s="1"/>
  <c r="M129" i="1" s="1"/>
  <c r="O129" i="1" s="1"/>
  <c r="P129" i="1" s="1"/>
  <c r="J130" i="1"/>
  <c r="J131" i="1"/>
  <c r="J132" i="1"/>
  <c r="J133" i="1"/>
  <c r="J134" i="1"/>
  <c r="J135" i="1"/>
  <c r="K135" i="1" s="1"/>
  <c r="L135" i="1" s="1"/>
  <c r="M135" i="1" s="1"/>
  <c r="O135" i="1" s="1"/>
  <c r="P135" i="1" s="1"/>
  <c r="J136" i="1"/>
  <c r="J137" i="1"/>
  <c r="J138" i="1"/>
  <c r="J139" i="1"/>
  <c r="J140" i="1"/>
  <c r="J141" i="1"/>
  <c r="J142" i="1"/>
  <c r="J143" i="1"/>
  <c r="J144" i="1"/>
  <c r="K144" i="1" s="1"/>
  <c r="L144" i="1" s="1"/>
  <c r="M144" i="1" s="1"/>
  <c r="O144" i="1" s="1"/>
  <c r="P144" i="1" s="1"/>
  <c r="J145" i="1"/>
  <c r="K145" i="1" s="1"/>
  <c r="L145" i="1" s="1"/>
  <c r="M145" i="1" s="1"/>
  <c r="O145" i="1" s="1"/>
  <c r="P145" i="1" s="1"/>
  <c r="J146" i="1"/>
  <c r="J147" i="1"/>
  <c r="K147" i="1" s="1"/>
  <c r="L147" i="1" s="1"/>
  <c r="M147" i="1" s="1"/>
  <c r="O147" i="1" s="1"/>
  <c r="P147" i="1" s="1"/>
  <c r="J148" i="1"/>
  <c r="J149" i="1"/>
  <c r="J150" i="1"/>
  <c r="J151" i="1"/>
  <c r="J152" i="1"/>
  <c r="K152" i="1" s="1"/>
  <c r="L152" i="1" s="1"/>
  <c r="M152" i="1" s="1"/>
  <c r="O152" i="1" s="1"/>
  <c r="P152" i="1" s="1"/>
  <c r="J153" i="1"/>
  <c r="J154" i="1"/>
  <c r="K154" i="1" s="1"/>
  <c r="L154" i="1" s="1"/>
  <c r="M154" i="1" s="1"/>
  <c r="O154" i="1" s="1"/>
  <c r="P154" i="1" s="1"/>
  <c r="J155" i="1"/>
  <c r="J156" i="1"/>
  <c r="J157" i="1"/>
  <c r="K157" i="1" s="1"/>
  <c r="L157" i="1" s="1"/>
  <c r="M157" i="1" s="1"/>
  <c r="O157" i="1" s="1"/>
  <c r="P157" i="1" s="1"/>
  <c r="J158" i="1"/>
  <c r="J159" i="1"/>
  <c r="J160" i="1"/>
  <c r="J161" i="1"/>
  <c r="J162" i="1"/>
  <c r="J163" i="1"/>
  <c r="K163" i="1" s="1"/>
  <c r="L163" i="1" s="1"/>
  <c r="M163" i="1" s="1"/>
  <c r="O163" i="1" s="1"/>
  <c r="P163" i="1" s="1"/>
  <c r="J164" i="1"/>
  <c r="J165" i="1"/>
  <c r="J166" i="1"/>
  <c r="J167" i="1"/>
  <c r="J168" i="1"/>
  <c r="K168" i="1" s="1"/>
  <c r="L168" i="1" s="1"/>
  <c r="M168" i="1" s="1"/>
  <c r="O168" i="1" s="1"/>
  <c r="P168" i="1" s="1"/>
  <c r="J169" i="1"/>
  <c r="J170" i="1"/>
  <c r="J171" i="1"/>
  <c r="J172" i="1"/>
  <c r="K172" i="1" s="1"/>
  <c r="L172" i="1" s="1"/>
  <c r="M172" i="1" s="1"/>
  <c r="O172" i="1" s="1"/>
  <c r="P172" i="1" s="1"/>
  <c r="J173" i="1"/>
  <c r="J174" i="1"/>
  <c r="J175" i="1"/>
  <c r="J176" i="1"/>
  <c r="K176" i="1" s="1"/>
  <c r="L176" i="1" s="1"/>
  <c r="M176" i="1" s="1"/>
  <c r="O176" i="1" s="1"/>
  <c r="P176" i="1" s="1"/>
  <c r="J177" i="1"/>
  <c r="J178" i="1"/>
  <c r="J179" i="1"/>
  <c r="J180" i="1"/>
  <c r="J181" i="1"/>
  <c r="J182" i="1"/>
  <c r="J183" i="1"/>
  <c r="J184" i="1"/>
  <c r="J185" i="1"/>
  <c r="J186" i="1"/>
  <c r="J187" i="1"/>
  <c r="J188" i="1"/>
  <c r="K188" i="1" s="1"/>
  <c r="L188" i="1" s="1"/>
  <c r="M188" i="1" s="1"/>
  <c r="O188" i="1" s="1"/>
  <c r="P188" i="1" s="1"/>
  <c r="J189" i="1"/>
  <c r="J190" i="1"/>
  <c r="K190" i="1" s="1"/>
  <c r="L190" i="1" s="1"/>
  <c r="M190" i="1" s="1"/>
  <c r="O190" i="1" s="1"/>
  <c r="P190" i="1" s="1"/>
  <c r="J191" i="1"/>
  <c r="J192" i="1"/>
  <c r="J193" i="1"/>
  <c r="K193" i="1" s="1"/>
  <c r="L193" i="1" s="1"/>
  <c r="M193" i="1" s="1"/>
  <c r="O193" i="1" s="1"/>
  <c r="P193" i="1" s="1"/>
  <c r="J194" i="1"/>
  <c r="J195" i="1"/>
  <c r="J196" i="1"/>
  <c r="J197" i="1"/>
  <c r="J198" i="1"/>
  <c r="J199" i="1"/>
  <c r="J200" i="1"/>
  <c r="K200" i="1" s="1"/>
  <c r="L200" i="1" s="1"/>
  <c r="M200" i="1" s="1"/>
  <c r="O200" i="1" s="1"/>
  <c r="P200" i="1" s="1"/>
  <c r="J201" i="1"/>
  <c r="K201" i="1" s="1"/>
  <c r="L201" i="1" s="1"/>
  <c r="M201" i="1" s="1"/>
  <c r="O201" i="1" s="1"/>
  <c r="P201" i="1" s="1"/>
  <c r="J202" i="1"/>
  <c r="J203" i="1"/>
  <c r="J204" i="1"/>
  <c r="J205" i="1"/>
  <c r="J206" i="1"/>
  <c r="J207" i="1"/>
  <c r="K207" i="1" s="1"/>
  <c r="L207" i="1" s="1"/>
  <c r="M207" i="1" s="1"/>
  <c r="O207" i="1" s="1"/>
  <c r="P207" i="1" s="1"/>
  <c r="J208" i="1"/>
  <c r="J209" i="1"/>
  <c r="K209" i="1" s="1"/>
  <c r="L209" i="1" s="1"/>
  <c r="M209" i="1" s="1"/>
  <c r="O209" i="1" s="1"/>
  <c r="P209" i="1" s="1"/>
  <c r="J210" i="1"/>
  <c r="J211" i="1"/>
  <c r="K211" i="1" s="1"/>
  <c r="L211" i="1" s="1"/>
  <c r="M211" i="1" s="1"/>
  <c r="O211" i="1" s="1"/>
  <c r="P211" i="1" s="1"/>
  <c r="J212" i="1"/>
  <c r="K212" i="1" s="1"/>
  <c r="L212" i="1" s="1"/>
  <c r="M212" i="1" s="1"/>
  <c r="O212" i="1" s="1"/>
  <c r="P212" i="1" s="1"/>
  <c r="J213" i="1"/>
  <c r="J214" i="1"/>
  <c r="J215" i="1"/>
  <c r="J216" i="1"/>
  <c r="J217" i="1"/>
  <c r="K217" i="1" s="1"/>
  <c r="L217" i="1" s="1"/>
  <c r="M217" i="1" s="1"/>
  <c r="O217" i="1" s="1"/>
  <c r="P217" i="1" s="1"/>
  <c r="J218" i="1"/>
  <c r="J219" i="1"/>
  <c r="K219" i="1" s="1"/>
  <c r="L219" i="1" s="1"/>
  <c r="M219" i="1" s="1"/>
  <c r="O219" i="1" s="1"/>
  <c r="P219" i="1" s="1"/>
  <c r="J220" i="1"/>
  <c r="J221" i="1"/>
  <c r="J222" i="1"/>
  <c r="K222" i="1" s="1"/>
  <c r="L222" i="1" s="1"/>
  <c r="M222" i="1" s="1"/>
  <c r="O222" i="1" s="1"/>
  <c r="P222" i="1" s="1"/>
  <c r="J223" i="1"/>
  <c r="J224" i="1"/>
  <c r="K224" i="1" s="1"/>
  <c r="L224" i="1" s="1"/>
  <c r="M224" i="1" s="1"/>
  <c r="J225" i="1"/>
  <c r="J226" i="1"/>
  <c r="K226" i="1" s="1"/>
  <c r="L226" i="1" s="1"/>
  <c r="M226" i="1" s="1"/>
  <c r="O226" i="1" s="1"/>
  <c r="P226" i="1" s="1"/>
  <c r="J227" i="1"/>
  <c r="J228" i="1"/>
  <c r="J229" i="1"/>
  <c r="J230" i="1"/>
  <c r="J231" i="1"/>
  <c r="K231" i="1" s="1"/>
  <c r="L231" i="1" s="1"/>
  <c r="M231" i="1" s="1"/>
  <c r="O231" i="1" s="1"/>
  <c r="P231" i="1" s="1"/>
  <c r="J232" i="1"/>
  <c r="J233" i="1"/>
  <c r="J234" i="1"/>
  <c r="J235" i="1"/>
  <c r="J236" i="1"/>
  <c r="J237" i="1"/>
  <c r="J238" i="1"/>
  <c r="J239" i="1"/>
  <c r="K239" i="1" s="1"/>
  <c r="L239" i="1" s="1"/>
  <c r="M239" i="1" s="1"/>
  <c r="O239" i="1" s="1"/>
  <c r="P239" i="1" s="1"/>
  <c r="J240" i="1"/>
  <c r="K240" i="1" s="1"/>
  <c r="L240" i="1" s="1"/>
  <c r="M240" i="1" s="1"/>
  <c r="O240" i="1" s="1"/>
  <c r="P240" i="1" s="1"/>
  <c r="J241" i="1"/>
  <c r="J242" i="1"/>
  <c r="K242" i="1" s="1"/>
  <c r="L242" i="1" s="1"/>
  <c r="M242" i="1" s="1"/>
  <c r="O242" i="1" s="1"/>
  <c r="P242" i="1" s="1"/>
  <c r="J243" i="1"/>
  <c r="K243" i="1" s="1"/>
  <c r="L243" i="1" s="1"/>
  <c r="M243" i="1" s="1"/>
  <c r="O243" i="1" s="1"/>
  <c r="P243" i="1" s="1"/>
  <c r="J244" i="1"/>
  <c r="K244" i="1" s="1"/>
  <c r="L244" i="1" s="1"/>
  <c r="M244" i="1" s="1"/>
  <c r="O244" i="1" s="1"/>
  <c r="P244" i="1" s="1"/>
  <c r="J245" i="1"/>
  <c r="J246" i="1"/>
  <c r="J247" i="1"/>
  <c r="J248" i="1"/>
  <c r="J249" i="1"/>
  <c r="J250" i="1"/>
  <c r="K250" i="1" s="1"/>
  <c r="L250" i="1" s="1"/>
  <c r="M250" i="1" s="1"/>
  <c r="O250" i="1" s="1"/>
  <c r="P250" i="1" s="1"/>
  <c r="J251" i="1"/>
  <c r="J252" i="1"/>
  <c r="J253" i="1"/>
  <c r="J254" i="1"/>
  <c r="J255" i="1"/>
  <c r="J256" i="1"/>
  <c r="J257" i="1"/>
  <c r="K257" i="1" s="1"/>
  <c r="L257" i="1" s="1"/>
  <c r="M257" i="1" s="1"/>
  <c r="O257" i="1" s="1"/>
  <c r="P257" i="1" s="1"/>
  <c r="J258" i="1"/>
  <c r="J259" i="1"/>
  <c r="J260" i="1"/>
  <c r="J261" i="1"/>
  <c r="K261" i="1" s="1"/>
  <c r="L261" i="1" s="1"/>
  <c r="M261" i="1" s="1"/>
  <c r="O261" i="1" s="1"/>
  <c r="P261" i="1" s="1"/>
  <c r="J262" i="1"/>
  <c r="J263" i="1"/>
  <c r="K263" i="1" s="1"/>
  <c r="L263" i="1" s="1"/>
  <c r="M263" i="1" s="1"/>
  <c r="O263" i="1" s="1"/>
  <c r="P263" i="1" s="1"/>
  <c r="J264" i="1"/>
  <c r="K264" i="1" s="1"/>
  <c r="L264" i="1" s="1"/>
  <c r="M264" i="1" s="1"/>
  <c r="O264" i="1" s="1"/>
  <c r="P264" i="1" s="1"/>
  <c r="J265" i="1"/>
  <c r="K265" i="1" s="1"/>
  <c r="L265" i="1" s="1"/>
  <c r="M265" i="1" s="1"/>
  <c r="O265" i="1" s="1"/>
  <c r="P265" i="1" s="1"/>
  <c r="J266" i="1"/>
  <c r="J267" i="1"/>
  <c r="J268" i="1"/>
  <c r="K268" i="1" s="1"/>
  <c r="L268" i="1" s="1"/>
  <c r="M268" i="1" s="1"/>
  <c r="O268" i="1" s="1"/>
  <c r="P268" i="1" s="1"/>
  <c r="J269" i="1"/>
  <c r="J270" i="1"/>
  <c r="J271" i="1"/>
  <c r="K271" i="1" s="1"/>
  <c r="L271" i="1" s="1"/>
  <c r="M271" i="1" s="1"/>
  <c r="O271" i="1" s="1"/>
  <c r="P271" i="1" s="1"/>
  <c r="J272" i="1"/>
  <c r="K272" i="1" s="1"/>
  <c r="L272" i="1" s="1"/>
  <c r="M272" i="1" s="1"/>
  <c r="O272" i="1" s="1"/>
  <c r="P272" i="1" s="1"/>
  <c r="J273" i="1"/>
  <c r="J274" i="1"/>
  <c r="K274" i="1" s="1"/>
  <c r="L274" i="1" s="1"/>
  <c r="M274" i="1" s="1"/>
  <c r="O274" i="1" s="1"/>
  <c r="P274" i="1" s="1"/>
  <c r="J275" i="1"/>
  <c r="K275" i="1" s="1"/>
  <c r="L275" i="1" s="1"/>
  <c r="M275" i="1" s="1"/>
  <c r="O275" i="1" s="1"/>
  <c r="P275" i="1" s="1"/>
  <c r="J276" i="1"/>
  <c r="J277" i="1"/>
  <c r="J278" i="1"/>
  <c r="J279" i="1"/>
  <c r="K279" i="1" s="1"/>
  <c r="L279" i="1" s="1"/>
  <c r="M279" i="1" s="1"/>
  <c r="O279" i="1" s="1"/>
  <c r="P279" i="1" s="1"/>
  <c r="J280" i="1"/>
  <c r="J281" i="1"/>
  <c r="K281" i="1" s="1"/>
  <c r="L281" i="1" s="1"/>
  <c r="M281" i="1" s="1"/>
  <c r="O281" i="1" s="1"/>
  <c r="P281" i="1" s="1"/>
  <c r="J282" i="1"/>
  <c r="K282" i="1" s="1"/>
  <c r="L282" i="1" s="1"/>
  <c r="M282" i="1" s="1"/>
  <c r="O282" i="1" s="1"/>
  <c r="P282" i="1" s="1"/>
  <c r="J283" i="1"/>
  <c r="K283" i="1" s="1"/>
  <c r="L283" i="1" s="1"/>
  <c r="M283" i="1" s="1"/>
  <c r="O283" i="1" s="1"/>
  <c r="P283" i="1" s="1"/>
  <c r="J284" i="1"/>
  <c r="J285" i="1"/>
  <c r="J286" i="1"/>
  <c r="J287" i="1"/>
  <c r="J288" i="1"/>
  <c r="J289" i="1"/>
  <c r="J290" i="1"/>
  <c r="K290" i="1" s="1"/>
  <c r="L290" i="1" s="1"/>
  <c r="M290" i="1" s="1"/>
  <c r="O290" i="1" s="1"/>
  <c r="P290" i="1" s="1"/>
  <c r="J291" i="1"/>
  <c r="K291" i="1" s="1"/>
  <c r="L291" i="1" s="1"/>
  <c r="M291" i="1" s="1"/>
  <c r="O291" i="1" s="1"/>
  <c r="P291" i="1" s="1"/>
  <c r="J292" i="1"/>
  <c r="J293" i="1"/>
  <c r="J294" i="1"/>
  <c r="K294" i="1" s="1"/>
  <c r="L294" i="1" s="1"/>
  <c r="M294" i="1" s="1"/>
  <c r="O294" i="1" s="1"/>
  <c r="P294" i="1" s="1"/>
  <c r="J295" i="1"/>
  <c r="J296" i="1"/>
  <c r="J297" i="1"/>
  <c r="J298" i="1"/>
  <c r="K298" i="1" s="1"/>
  <c r="L298" i="1" s="1"/>
  <c r="M298" i="1" s="1"/>
  <c r="O298" i="1" s="1"/>
  <c r="P298" i="1" s="1"/>
  <c r="J299" i="1"/>
  <c r="K299" i="1" s="1"/>
  <c r="L299" i="1" s="1"/>
  <c r="M299" i="1" s="1"/>
  <c r="O299" i="1" s="1"/>
  <c r="P299" i="1" s="1"/>
  <c r="J300" i="1"/>
  <c r="K300" i="1" s="1"/>
  <c r="L300" i="1" s="1"/>
  <c r="M300" i="1" s="1"/>
  <c r="O300" i="1" s="1"/>
  <c r="P300" i="1" s="1"/>
  <c r="J301" i="1"/>
  <c r="J302" i="1"/>
  <c r="K302" i="1" s="1"/>
  <c r="L302" i="1" s="1"/>
  <c r="M302" i="1" s="1"/>
  <c r="O302" i="1" s="1"/>
  <c r="P302" i="1" s="1"/>
  <c r="J303" i="1"/>
  <c r="K303" i="1" s="1"/>
  <c r="L303" i="1" s="1"/>
  <c r="M303" i="1" s="1"/>
  <c r="O303" i="1" s="1"/>
  <c r="P303" i="1" s="1"/>
  <c r="J304" i="1"/>
  <c r="J305" i="1"/>
  <c r="J306" i="1"/>
  <c r="J307" i="1"/>
  <c r="J308" i="1"/>
  <c r="J309" i="1"/>
  <c r="J310" i="1"/>
  <c r="J311" i="1"/>
  <c r="K311" i="1" s="1"/>
  <c r="L311" i="1" s="1"/>
  <c r="M311" i="1" s="1"/>
  <c r="O311" i="1" s="1"/>
  <c r="P311" i="1" s="1"/>
  <c r="J312" i="1"/>
  <c r="J313" i="1"/>
  <c r="J314" i="1"/>
  <c r="K314" i="1" s="1"/>
  <c r="L314" i="1" s="1"/>
  <c r="M314" i="1" s="1"/>
  <c r="O314" i="1" s="1"/>
  <c r="P314" i="1" s="1"/>
  <c r="J315" i="1"/>
  <c r="J316" i="1"/>
  <c r="J317" i="1"/>
  <c r="J318" i="1"/>
  <c r="J319" i="1"/>
  <c r="K319" i="1" s="1"/>
  <c r="L319" i="1" s="1"/>
  <c r="M319" i="1" s="1"/>
  <c r="O319" i="1" s="1"/>
  <c r="P319" i="1" s="1"/>
  <c r="J320" i="1"/>
  <c r="J321" i="1"/>
  <c r="J322" i="1"/>
  <c r="J323" i="1"/>
  <c r="K323" i="1" s="1"/>
  <c r="L323" i="1" s="1"/>
  <c r="M323" i="1" s="1"/>
  <c r="O323" i="1" s="1"/>
  <c r="P323" i="1" s="1"/>
  <c r="J324" i="1"/>
  <c r="J325" i="1"/>
  <c r="J326" i="1"/>
  <c r="J327" i="1"/>
  <c r="J328" i="1"/>
  <c r="J329" i="1"/>
  <c r="J330" i="1"/>
  <c r="J331" i="1"/>
  <c r="J332" i="1"/>
  <c r="J333" i="1"/>
  <c r="K333" i="1" s="1"/>
  <c r="L333" i="1" s="1"/>
  <c r="M333" i="1" s="1"/>
  <c r="O333" i="1" s="1"/>
  <c r="P333" i="1" s="1"/>
  <c r="J334" i="1"/>
  <c r="K334" i="1" s="1"/>
  <c r="L334" i="1" s="1"/>
  <c r="M334" i="1" s="1"/>
  <c r="O334" i="1" s="1"/>
  <c r="P334" i="1" s="1"/>
  <c r="J335" i="1"/>
  <c r="J336" i="1"/>
  <c r="J337" i="1"/>
  <c r="K337" i="1" s="1"/>
  <c r="L337" i="1" s="1"/>
  <c r="M337" i="1" s="1"/>
  <c r="O337" i="1" s="1"/>
  <c r="P337" i="1" s="1"/>
  <c r="J338" i="1"/>
  <c r="J339" i="1"/>
  <c r="J340" i="1"/>
  <c r="K340" i="1" s="1"/>
  <c r="L340" i="1" s="1"/>
  <c r="M340" i="1" s="1"/>
  <c r="O340" i="1" s="1"/>
  <c r="P340" i="1" s="1"/>
  <c r="J341" i="1"/>
  <c r="J342" i="1"/>
  <c r="J343" i="1"/>
  <c r="J344" i="1"/>
  <c r="K344" i="1" s="1"/>
  <c r="L344" i="1" s="1"/>
  <c r="M344" i="1" s="1"/>
  <c r="J345" i="1"/>
  <c r="J346" i="1"/>
  <c r="K346" i="1" s="1"/>
  <c r="L346" i="1" s="1"/>
  <c r="M346" i="1" s="1"/>
  <c r="O346" i="1" s="1"/>
  <c r="P346" i="1" s="1"/>
  <c r="J347" i="1"/>
  <c r="J348" i="1"/>
  <c r="K348" i="1" s="1"/>
  <c r="L348" i="1" s="1"/>
  <c r="M348" i="1" s="1"/>
  <c r="O348" i="1" s="1"/>
  <c r="P348" i="1" s="1"/>
  <c r="J349" i="1"/>
  <c r="J350" i="1"/>
  <c r="J351" i="1"/>
  <c r="J352" i="1"/>
  <c r="J353" i="1"/>
  <c r="J354" i="1"/>
  <c r="J355" i="1"/>
  <c r="J356" i="1"/>
  <c r="K356" i="1" s="1"/>
  <c r="L356" i="1" s="1"/>
  <c r="M356" i="1" s="1"/>
  <c r="O356" i="1" s="1"/>
  <c r="P356" i="1" s="1"/>
  <c r="J357" i="1"/>
  <c r="J358" i="1"/>
  <c r="K358" i="1" s="1"/>
  <c r="L358" i="1" s="1"/>
  <c r="M358" i="1" s="1"/>
  <c r="O358" i="1" s="1"/>
  <c r="P358" i="1" s="1"/>
  <c r="J359" i="1"/>
  <c r="K359" i="1" s="1"/>
  <c r="L359" i="1" s="1"/>
  <c r="M359" i="1" s="1"/>
  <c r="O359" i="1" s="1"/>
  <c r="P359" i="1" s="1"/>
  <c r="J360" i="1"/>
  <c r="J361" i="1"/>
  <c r="J362" i="1"/>
  <c r="K362" i="1" s="1"/>
  <c r="L362" i="1" s="1"/>
  <c r="M362" i="1" s="1"/>
  <c r="O362" i="1" s="1"/>
  <c r="P362" i="1" s="1"/>
  <c r="J363" i="1"/>
  <c r="J364" i="1"/>
  <c r="J365" i="1"/>
  <c r="J366" i="1"/>
  <c r="K366" i="1" s="1"/>
  <c r="L366" i="1" s="1"/>
  <c r="M366" i="1" s="1"/>
  <c r="O366" i="1" s="1"/>
  <c r="P366" i="1" s="1"/>
  <c r="J367" i="1"/>
  <c r="J368" i="1"/>
  <c r="J369" i="1"/>
  <c r="J370" i="1"/>
  <c r="J371" i="1"/>
  <c r="J372" i="1"/>
  <c r="J373" i="1"/>
  <c r="J374" i="1"/>
  <c r="J375" i="1"/>
  <c r="K375" i="1" s="1"/>
  <c r="L375" i="1" s="1"/>
  <c r="M375" i="1" s="1"/>
  <c r="O375" i="1" s="1"/>
  <c r="P375" i="1" s="1"/>
  <c r="J376" i="1"/>
  <c r="J377" i="1"/>
  <c r="K377" i="1" s="1"/>
  <c r="L377" i="1" s="1"/>
  <c r="M377" i="1" s="1"/>
  <c r="O377" i="1" s="1"/>
  <c r="P377" i="1" s="1"/>
  <c r="J378" i="1"/>
  <c r="K378" i="1" s="1"/>
  <c r="L378" i="1" s="1"/>
  <c r="M378" i="1" s="1"/>
  <c r="O378" i="1" s="1"/>
  <c r="P378" i="1" s="1"/>
  <c r="J379" i="1"/>
  <c r="J380" i="1"/>
  <c r="K380" i="1" s="1"/>
  <c r="L380" i="1" s="1"/>
  <c r="M380" i="1" s="1"/>
  <c r="O380" i="1" s="1"/>
  <c r="P380" i="1" s="1"/>
  <c r="J381" i="1"/>
  <c r="J382" i="1"/>
  <c r="J383" i="1"/>
  <c r="K383" i="1" s="1"/>
  <c r="L383" i="1" s="1"/>
  <c r="M383" i="1" s="1"/>
  <c r="O383" i="1" s="1"/>
  <c r="P383" i="1" s="1"/>
  <c r="J384" i="1"/>
  <c r="J385" i="1"/>
  <c r="J386" i="1"/>
  <c r="J387" i="1"/>
  <c r="J388" i="1"/>
  <c r="J389" i="1"/>
  <c r="J390" i="1"/>
  <c r="K390" i="1" s="1"/>
  <c r="L390" i="1" s="1"/>
  <c r="M390" i="1" s="1"/>
  <c r="O390" i="1" s="1"/>
  <c r="P390" i="1" s="1"/>
  <c r="J391" i="1"/>
  <c r="J392" i="1"/>
  <c r="K392" i="1" s="1"/>
  <c r="L392" i="1" s="1"/>
  <c r="M392" i="1" s="1"/>
  <c r="J393" i="1"/>
  <c r="J394" i="1"/>
  <c r="K394" i="1" s="1"/>
  <c r="L394" i="1" s="1"/>
  <c r="M394" i="1" s="1"/>
  <c r="O394" i="1" s="1"/>
  <c r="P394" i="1" s="1"/>
  <c r="J395" i="1"/>
  <c r="J396" i="1"/>
  <c r="J397" i="1"/>
  <c r="J398" i="1"/>
  <c r="J399" i="1"/>
  <c r="K399" i="1" s="1"/>
  <c r="L399" i="1" s="1"/>
  <c r="M399" i="1" s="1"/>
  <c r="O399" i="1" s="1"/>
  <c r="P399" i="1" s="1"/>
  <c r="J400" i="1"/>
  <c r="K400" i="1" s="1"/>
  <c r="L400" i="1" s="1"/>
  <c r="M400" i="1" s="1"/>
  <c r="J401" i="1"/>
  <c r="J402" i="1"/>
  <c r="J403" i="1"/>
  <c r="J404" i="1"/>
  <c r="J405" i="1"/>
  <c r="J406" i="1"/>
  <c r="J407" i="1"/>
  <c r="J408" i="1"/>
  <c r="J409" i="1"/>
  <c r="J410" i="1"/>
  <c r="J411" i="1"/>
  <c r="K411" i="1" s="1"/>
  <c r="L411" i="1" s="1"/>
  <c r="M411" i="1" s="1"/>
  <c r="O411" i="1" s="1"/>
  <c r="P411" i="1" s="1"/>
  <c r="J412" i="1"/>
  <c r="J413" i="1"/>
  <c r="J414" i="1"/>
  <c r="J415" i="1"/>
  <c r="J416" i="1"/>
  <c r="K416" i="1" s="1"/>
  <c r="L416" i="1" s="1"/>
  <c r="M416" i="1" s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K432" i="1" s="1"/>
  <c r="L432" i="1" s="1"/>
  <c r="M432" i="1" s="1"/>
  <c r="J433" i="1"/>
  <c r="J434" i="1"/>
  <c r="K434" i="1" s="1"/>
  <c r="L434" i="1" s="1"/>
  <c r="M434" i="1" s="1"/>
  <c r="O434" i="1" s="1"/>
  <c r="P434" i="1" s="1"/>
  <c r="J435" i="1"/>
  <c r="J436" i="1"/>
  <c r="J437" i="1"/>
  <c r="J438" i="1"/>
  <c r="K438" i="1" s="1"/>
  <c r="L438" i="1" s="1"/>
  <c r="M438" i="1" s="1"/>
  <c r="O438" i="1" s="1"/>
  <c r="P438" i="1" s="1"/>
  <c r="J439" i="1"/>
  <c r="J440" i="1"/>
  <c r="J441" i="1"/>
  <c r="J442" i="1"/>
  <c r="K442" i="1" s="1"/>
  <c r="L442" i="1" s="1"/>
  <c r="M442" i="1" s="1"/>
  <c r="O442" i="1" s="1"/>
  <c r="P442" i="1" s="1"/>
  <c r="J443" i="1"/>
  <c r="J444" i="1"/>
  <c r="J445" i="1"/>
  <c r="J446" i="1"/>
  <c r="J447" i="1"/>
  <c r="J448" i="1"/>
  <c r="J449" i="1"/>
  <c r="K449" i="1" s="1"/>
  <c r="L449" i="1" s="1"/>
  <c r="M449" i="1" s="1"/>
  <c r="O449" i="1" s="1"/>
  <c r="P449" i="1" s="1"/>
  <c r="J450" i="1"/>
  <c r="J451" i="1"/>
  <c r="J452" i="1"/>
  <c r="J453" i="1"/>
  <c r="J454" i="1"/>
  <c r="J455" i="1"/>
  <c r="J456" i="1"/>
  <c r="K456" i="1" s="1"/>
  <c r="L456" i="1" s="1"/>
  <c r="M456" i="1" s="1"/>
  <c r="J457" i="1"/>
  <c r="K457" i="1" s="1"/>
  <c r="L457" i="1" s="1"/>
  <c r="M457" i="1" s="1"/>
  <c r="O457" i="1" s="1"/>
  <c r="P457" i="1" s="1"/>
  <c r="J458" i="1"/>
  <c r="J459" i="1"/>
  <c r="J460" i="1"/>
  <c r="J461" i="1"/>
  <c r="J462" i="1"/>
  <c r="J463" i="1"/>
  <c r="J464" i="1"/>
  <c r="J465" i="1"/>
  <c r="K465" i="1" s="1"/>
  <c r="L465" i="1" s="1"/>
  <c r="M465" i="1" s="1"/>
  <c r="O465" i="1" s="1"/>
  <c r="P465" i="1" s="1"/>
  <c r="J466" i="1"/>
  <c r="J467" i="1"/>
  <c r="J468" i="1"/>
  <c r="J469" i="1"/>
  <c r="J470" i="1"/>
  <c r="J471" i="1"/>
  <c r="K471" i="1" s="1"/>
  <c r="L471" i="1" s="1"/>
  <c r="M471" i="1" s="1"/>
  <c r="O471" i="1" s="1"/>
  <c r="P471" i="1" s="1"/>
  <c r="J472" i="1"/>
  <c r="K472" i="1" s="1"/>
  <c r="L472" i="1" s="1"/>
  <c r="M472" i="1" s="1"/>
  <c r="J473" i="1"/>
  <c r="J474" i="1"/>
  <c r="J475" i="1"/>
  <c r="J476" i="1"/>
  <c r="K476" i="1" s="1"/>
  <c r="L476" i="1" s="1"/>
  <c r="M476" i="1" s="1"/>
  <c r="O476" i="1" s="1"/>
  <c r="P476" i="1" s="1"/>
  <c r="J477" i="1"/>
  <c r="J478" i="1"/>
  <c r="K478" i="1" s="1"/>
  <c r="L478" i="1" s="1"/>
  <c r="M478" i="1" s="1"/>
  <c r="O478" i="1" s="1"/>
  <c r="P478" i="1" s="1"/>
  <c r="J479" i="1"/>
  <c r="K479" i="1" s="1"/>
  <c r="L479" i="1" s="1"/>
  <c r="M479" i="1" s="1"/>
  <c r="O479" i="1" s="1"/>
  <c r="P479" i="1" s="1"/>
  <c r="J480" i="1"/>
  <c r="J481" i="1"/>
  <c r="K481" i="1" s="1"/>
  <c r="L481" i="1" s="1"/>
  <c r="M481" i="1" s="1"/>
  <c r="O481" i="1" s="1"/>
  <c r="P481" i="1" s="1"/>
  <c r="J482" i="1"/>
  <c r="J483" i="1"/>
  <c r="J484" i="1"/>
  <c r="J485" i="1"/>
  <c r="J486" i="1"/>
  <c r="K486" i="1" s="1"/>
  <c r="L486" i="1" s="1"/>
  <c r="M486" i="1" s="1"/>
  <c r="O486" i="1" s="1"/>
  <c r="P486" i="1" s="1"/>
  <c r="J487" i="1"/>
  <c r="K487" i="1" s="1"/>
  <c r="L487" i="1" s="1"/>
  <c r="M487" i="1" s="1"/>
  <c r="O487" i="1" s="1"/>
  <c r="P487" i="1" s="1"/>
  <c r="J488" i="1"/>
  <c r="K488" i="1" s="1"/>
  <c r="L488" i="1" s="1"/>
  <c r="M488" i="1" s="1"/>
  <c r="O488" i="1" s="1"/>
  <c r="P488" i="1" s="1"/>
  <c r="J489" i="1"/>
  <c r="K489" i="1" s="1"/>
  <c r="L489" i="1" s="1"/>
  <c r="M489" i="1" s="1"/>
  <c r="O489" i="1" s="1"/>
  <c r="P489" i="1" s="1"/>
  <c r="J490" i="1"/>
  <c r="J491" i="1"/>
  <c r="K491" i="1" s="1"/>
  <c r="L491" i="1" s="1"/>
  <c r="M491" i="1" s="1"/>
  <c r="O491" i="1" s="1"/>
  <c r="P491" i="1" s="1"/>
  <c r="J492" i="1"/>
  <c r="J493" i="1"/>
  <c r="J494" i="1"/>
  <c r="K494" i="1" s="1"/>
  <c r="L494" i="1" s="1"/>
  <c r="M494" i="1" s="1"/>
  <c r="O494" i="1" s="1"/>
  <c r="P494" i="1" s="1"/>
  <c r="J495" i="1"/>
  <c r="K495" i="1" s="1"/>
  <c r="L495" i="1" s="1"/>
  <c r="M495" i="1" s="1"/>
  <c r="O495" i="1" s="1"/>
  <c r="P495" i="1" s="1"/>
  <c r="J496" i="1"/>
  <c r="J497" i="1"/>
  <c r="J498" i="1"/>
  <c r="J499" i="1"/>
  <c r="J500" i="1"/>
  <c r="J501" i="1"/>
  <c r="J502" i="1"/>
  <c r="J503" i="1"/>
  <c r="K503" i="1" s="1"/>
  <c r="L503" i="1" s="1"/>
  <c r="M503" i="1" s="1"/>
  <c r="O503" i="1" s="1"/>
  <c r="P503" i="1" s="1"/>
  <c r="J504" i="1"/>
  <c r="J505" i="1"/>
  <c r="J506" i="1"/>
  <c r="J507" i="1"/>
  <c r="J508" i="1"/>
  <c r="K508" i="1" s="1"/>
  <c r="L508" i="1" s="1"/>
  <c r="M508" i="1" s="1"/>
  <c r="O508" i="1" s="1"/>
  <c r="P508" i="1" s="1"/>
  <c r="J509" i="1"/>
  <c r="J510" i="1"/>
  <c r="K510" i="1" s="1"/>
  <c r="L510" i="1" s="1"/>
  <c r="M510" i="1" s="1"/>
  <c r="O510" i="1" s="1"/>
  <c r="P510" i="1" s="1"/>
  <c r="J511" i="1"/>
  <c r="K511" i="1" s="1"/>
  <c r="L511" i="1" s="1"/>
  <c r="M511" i="1" s="1"/>
  <c r="O511" i="1" s="1"/>
  <c r="P511" i="1" s="1"/>
  <c r="J512" i="1"/>
  <c r="K512" i="1" s="1"/>
  <c r="L512" i="1" s="1"/>
  <c r="M512" i="1" s="1"/>
  <c r="O512" i="1" s="1"/>
  <c r="P512" i="1" s="1"/>
  <c r="J513" i="1"/>
  <c r="K513" i="1" s="1"/>
  <c r="L513" i="1" s="1"/>
  <c r="M513" i="1" s="1"/>
  <c r="O513" i="1" s="1"/>
  <c r="P513" i="1" s="1"/>
  <c r="J514" i="1"/>
  <c r="J515" i="1"/>
  <c r="J516" i="1"/>
  <c r="K516" i="1" s="1"/>
  <c r="L516" i="1" s="1"/>
  <c r="M516" i="1" s="1"/>
  <c r="O516" i="1" s="1"/>
  <c r="P516" i="1" s="1"/>
  <c r="J517" i="1"/>
  <c r="J518" i="1"/>
  <c r="J519" i="1"/>
  <c r="J520" i="1"/>
  <c r="J521" i="1"/>
  <c r="K521" i="1" s="1"/>
  <c r="L521" i="1" s="1"/>
  <c r="M521" i="1" s="1"/>
  <c r="O521" i="1" s="1"/>
  <c r="P521" i="1" s="1"/>
  <c r="J522" i="1"/>
  <c r="K522" i="1" s="1"/>
  <c r="L522" i="1" s="1"/>
  <c r="M522" i="1" s="1"/>
  <c r="O522" i="1" s="1"/>
  <c r="P522" i="1" s="1"/>
  <c r="J523" i="1"/>
  <c r="K523" i="1" s="1"/>
  <c r="L523" i="1" s="1"/>
  <c r="M523" i="1" s="1"/>
  <c r="O523" i="1" s="1"/>
  <c r="P523" i="1" s="1"/>
  <c r="J524" i="1"/>
  <c r="J525" i="1"/>
  <c r="J526" i="1"/>
  <c r="J527" i="1"/>
  <c r="J528" i="1"/>
  <c r="K528" i="1" s="1"/>
  <c r="L528" i="1" s="1"/>
  <c r="M528" i="1" s="1"/>
  <c r="J529" i="1"/>
  <c r="K529" i="1" s="1"/>
  <c r="L529" i="1" s="1"/>
  <c r="M529" i="1" s="1"/>
  <c r="O529" i="1" s="1"/>
  <c r="P529" i="1" s="1"/>
  <c r="J530" i="1"/>
  <c r="J531" i="1"/>
  <c r="J532" i="1"/>
  <c r="J533" i="1"/>
  <c r="J534" i="1"/>
  <c r="J535" i="1"/>
  <c r="J536" i="1"/>
  <c r="J537" i="1"/>
  <c r="J538" i="1"/>
  <c r="J539" i="1"/>
  <c r="J540" i="1"/>
  <c r="K540" i="1" s="1"/>
  <c r="L540" i="1" s="1"/>
  <c r="M540" i="1" s="1"/>
  <c r="O540" i="1" s="1"/>
  <c r="P540" i="1" s="1"/>
  <c r="J541" i="1"/>
  <c r="J542" i="1"/>
  <c r="K542" i="1" s="1"/>
  <c r="L542" i="1" s="1"/>
  <c r="M542" i="1" s="1"/>
  <c r="O542" i="1" s="1"/>
  <c r="P542" i="1" s="1"/>
  <c r="J543" i="1"/>
  <c r="J544" i="1"/>
  <c r="K544" i="1" s="1"/>
  <c r="L544" i="1" s="1"/>
  <c r="M544" i="1" s="1"/>
  <c r="O544" i="1" s="1"/>
  <c r="P544" i="1" s="1"/>
  <c r="J545" i="1"/>
  <c r="J546" i="1"/>
  <c r="J547" i="1"/>
  <c r="J548" i="1"/>
  <c r="K548" i="1" s="1"/>
  <c r="L548" i="1" s="1"/>
  <c r="M548" i="1" s="1"/>
  <c r="O548" i="1" s="1"/>
  <c r="P548" i="1" s="1"/>
  <c r="J549" i="1"/>
  <c r="J550" i="1"/>
  <c r="J551" i="1"/>
  <c r="K551" i="1" s="1"/>
  <c r="L551" i="1" s="1"/>
  <c r="M551" i="1" s="1"/>
  <c r="O551" i="1" s="1"/>
  <c r="P551" i="1" s="1"/>
  <c r="J552" i="1"/>
  <c r="J553" i="1"/>
  <c r="J554" i="1"/>
  <c r="J555" i="1"/>
  <c r="J556" i="1"/>
  <c r="J557" i="1"/>
  <c r="J558" i="1"/>
  <c r="J559" i="1"/>
  <c r="K559" i="1" s="1"/>
  <c r="L559" i="1" s="1"/>
  <c r="M559" i="1" s="1"/>
  <c r="O559" i="1" s="1"/>
  <c r="P559" i="1" s="1"/>
  <c r="J560" i="1"/>
  <c r="J561" i="1"/>
  <c r="J562" i="1"/>
  <c r="K562" i="1" s="1"/>
  <c r="L562" i="1" s="1"/>
  <c r="M562" i="1" s="1"/>
  <c r="O562" i="1" s="1"/>
  <c r="P562" i="1" s="1"/>
  <c r="J563" i="1"/>
  <c r="J564" i="1"/>
  <c r="J565" i="1"/>
  <c r="J566" i="1"/>
  <c r="J567" i="1"/>
  <c r="K567" i="1" s="1"/>
  <c r="L567" i="1" s="1"/>
  <c r="M567" i="1" s="1"/>
  <c r="O567" i="1" s="1"/>
  <c r="P567" i="1" s="1"/>
  <c r="J568" i="1"/>
  <c r="J569" i="1"/>
  <c r="K569" i="1" s="1"/>
  <c r="L569" i="1" s="1"/>
  <c r="M569" i="1" s="1"/>
  <c r="O569" i="1" s="1"/>
  <c r="P569" i="1" s="1"/>
  <c r="J570" i="1"/>
  <c r="J571" i="1"/>
  <c r="K571" i="1" s="1"/>
  <c r="L571" i="1" s="1"/>
  <c r="M571" i="1" s="1"/>
  <c r="O571" i="1" s="1"/>
  <c r="P571" i="1" s="1"/>
  <c r="J572" i="1"/>
  <c r="J573" i="1"/>
  <c r="J574" i="1"/>
  <c r="J575" i="1"/>
  <c r="K575" i="1" s="1"/>
  <c r="L575" i="1" s="1"/>
  <c r="M575" i="1" s="1"/>
  <c r="O575" i="1" s="1"/>
  <c r="P575" i="1" s="1"/>
  <c r="J576" i="1"/>
  <c r="K576" i="1" s="1"/>
  <c r="L576" i="1" s="1"/>
  <c r="M576" i="1" s="1"/>
  <c r="J577" i="1"/>
  <c r="K577" i="1" s="1"/>
  <c r="L577" i="1" s="1"/>
  <c r="M577" i="1" s="1"/>
  <c r="O577" i="1" s="1"/>
  <c r="P577" i="1" s="1"/>
  <c r="J578" i="1"/>
  <c r="K578" i="1" s="1"/>
  <c r="L578" i="1" s="1"/>
  <c r="M578" i="1" s="1"/>
  <c r="O578" i="1" s="1"/>
  <c r="P578" i="1" s="1"/>
  <c r="J579" i="1"/>
  <c r="J580" i="1"/>
  <c r="K580" i="1" s="1"/>
  <c r="L580" i="1" s="1"/>
  <c r="M580" i="1" s="1"/>
  <c r="O580" i="1" s="1"/>
  <c r="P580" i="1" s="1"/>
  <c r="J581" i="1"/>
  <c r="J582" i="1"/>
  <c r="J583" i="1"/>
  <c r="J584" i="1"/>
  <c r="K584" i="1" s="1"/>
  <c r="L584" i="1" s="1"/>
  <c r="M584" i="1" s="1"/>
  <c r="J585" i="1"/>
  <c r="J586" i="1"/>
  <c r="J587" i="1"/>
  <c r="J588" i="1"/>
  <c r="K588" i="1" s="1"/>
  <c r="L588" i="1" s="1"/>
  <c r="M588" i="1" s="1"/>
  <c r="O588" i="1" s="1"/>
  <c r="P588" i="1" s="1"/>
  <c r="J589" i="1"/>
  <c r="J590" i="1"/>
  <c r="J591" i="1"/>
  <c r="K591" i="1" s="1"/>
  <c r="L591" i="1" s="1"/>
  <c r="M591" i="1" s="1"/>
  <c r="O591" i="1" s="1"/>
  <c r="P591" i="1" s="1"/>
  <c r="J592" i="1"/>
  <c r="J593" i="1"/>
  <c r="J594" i="1"/>
  <c r="J595" i="1"/>
  <c r="K595" i="1" s="1"/>
  <c r="L595" i="1" s="1"/>
  <c r="M595" i="1" s="1"/>
  <c r="O595" i="1" s="1"/>
  <c r="P595" i="1" s="1"/>
  <c r="J596" i="1"/>
  <c r="J597" i="1"/>
  <c r="J598" i="1"/>
  <c r="J599" i="1"/>
  <c r="J600" i="1"/>
  <c r="J601" i="1"/>
  <c r="K601" i="1" s="1"/>
  <c r="L601" i="1" s="1"/>
  <c r="M601" i="1" s="1"/>
  <c r="O601" i="1" s="1"/>
  <c r="P601" i="1" s="1"/>
  <c r="J602" i="1"/>
  <c r="K602" i="1" s="1"/>
  <c r="L602" i="1" s="1"/>
  <c r="M602" i="1" s="1"/>
  <c r="O602" i="1" s="1"/>
  <c r="P602" i="1" s="1"/>
  <c r="J603" i="1"/>
  <c r="K603" i="1" s="1"/>
  <c r="L603" i="1" s="1"/>
  <c r="M603" i="1" s="1"/>
  <c r="O603" i="1" s="1"/>
  <c r="P603" i="1" s="1"/>
  <c r="J604" i="1"/>
  <c r="J605" i="1"/>
  <c r="J606" i="1"/>
  <c r="J607" i="1"/>
  <c r="J608" i="1"/>
  <c r="J609" i="1"/>
  <c r="J610" i="1"/>
  <c r="J611" i="1"/>
  <c r="K611" i="1" s="1"/>
  <c r="L611" i="1" s="1"/>
  <c r="M611" i="1" s="1"/>
  <c r="O611" i="1" s="1"/>
  <c r="P611" i="1" s="1"/>
  <c r="J612" i="1"/>
  <c r="J613" i="1"/>
  <c r="J614" i="1"/>
  <c r="K614" i="1" s="1"/>
  <c r="L614" i="1" s="1"/>
  <c r="M614" i="1" s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K627" i="1" s="1"/>
  <c r="L627" i="1" s="1"/>
  <c r="M627" i="1" s="1"/>
  <c r="O627" i="1" s="1"/>
  <c r="P627" i="1" s="1"/>
  <c r="J628" i="1"/>
  <c r="J629" i="1"/>
  <c r="J630" i="1"/>
  <c r="J631" i="1"/>
  <c r="J632" i="1"/>
  <c r="K632" i="1" s="1"/>
  <c r="L632" i="1" s="1"/>
  <c r="M632" i="1" s="1"/>
  <c r="J633" i="1"/>
  <c r="J634" i="1"/>
  <c r="J635" i="1"/>
  <c r="J636" i="1"/>
  <c r="J637" i="1"/>
  <c r="J638" i="1"/>
  <c r="J639" i="1"/>
  <c r="J640" i="1"/>
  <c r="J641" i="1"/>
  <c r="J642" i="1"/>
  <c r="J643" i="1"/>
  <c r="K643" i="1" s="1"/>
  <c r="L643" i="1" s="1"/>
  <c r="M643" i="1" s="1"/>
  <c r="O643" i="1" s="1"/>
  <c r="P643" i="1" s="1"/>
  <c r="J644" i="1"/>
  <c r="J645" i="1"/>
  <c r="J646" i="1"/>
  <c r="J647" i="1"/>
  <c r="K647" i="1" s="1"/>
  <c r="L647" i="1" s="1"/>
  <c r="M647" i="1" s="1"/>
  <c r="O647" i="1" s="1"/>
  <c r="P647" i="1" s="1"/>
  <c r="J648" i="1"/>
  <c r="J649" i="1"/>
  <c r="J650" i="1"/>
  <c r="J651" i="1"/>
  <c r="J652" i="1"/>
  <c r="K652" i="1" s="1"/>
  <c r="L652" i="1" s="1"/>
  <c r="M652" i="1" s="1"/>
  <c r="O652" i="1" s="1"/>
  <c r="P652" i="1" s="1"/>
  <c r="J653" i="1"/>
  <c r="J654" i="1"/>
  <c r="J655" i="1"/>
  <c r="J656" i="1"/>
  <c r="J657" i="1"/>
  <c r="J658" i="1"/>
  <c r="J659" i="1"/>
  <c r="J660" i="1"/>
  <c r="K660" i="1" s="1"/>
  <c r="L660" i="1" s="1"/>
  <c r="M660" i="1" s="1"/>
  <c r="O660" i="1" s="1"/>
  <c r="P660" i="1" s="1"/>
  <c r="J661" i="1"/>
  <c r="J662" i="1"/>
  <c r="J663" i="1"/>
  <c r="J664" i="1"/>
  <c r="J665" i="1"/>
  <c r="K665" i="1" s="1"/>
  <c r="L665" i="1" s="1"/>
  <c r="M665" i="1" s="1"/>
  <c r="O665" i="1" s="1"/>
  <c r="P665" i="1" s="1"/>
  <c r="J666" i="1"/>
  <c r="J667" i="1"/>
  <c r="K667" i="1" s="1"/>
  <c r="L667" i="1" s="1"/>
  <c r="M667" i="1" s="1"/>
  <c r="O667" i="1" s="1"/>
  <c r="P667" i="1" s="1"/>
  <c r="J668" i="1"/>
  <c r="J669" i="1"/>
  <c r="J670" i="1"/>
  <c r="K670" i="1" s="1"/>
  <c r="L670" i="1" s="1"/>
  <c r="M670" i="1" s="1"/>
  <c r="J671" i="1"/>
  <c r="J672" i="1"/>
  <c r="J673" i="1"/>
  <c r="K673" i="1" s="1"/>
  <c r="L673" i="1" s="1"/>
  <c r="M673" i="1" s="1"/>
  <c r="O673" i="1" s="1"/>
  <c r="P673" i="1" s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K688" i="1" s="1"/>
  <c r="L688" i="1" s="1"/>
  <c r="M688" i="1" s="1"/>
  <c r="J689" i="1"/>
  <c r="J690" i="1"/>
  <c r="J691" i="1"/>
  <c r="J692" i="1"/>
  <c r="J693" i="1"/>
  <c r="J694" i="1"/>
  <c r="J695" i="1"/>
  <c r="K695" i="1" s="1"/>
  <c r="L695" i="1" s="1"/>
  <c r="M695" i="1" s="1"/>
  <c r="O695" i="1" s="1"/>
  <c r="P695" i="1" s="1"/>
  <c r="J696" i="1"/>
  <c r="J697" i="1"/>
  <c r="J698" i="1"/>
  <c r="J699" i="1"/>
  <c r="J700" i="1"/>
  <c r="J701" i="1"/>
  <c r="J702" i="1"/>
  <c r="J703" i="1"/>
  <c r="K703" i="1" s="1"/>
  <c r="L703" i="1" s="1"/>
  <c r="M703" i="1" s="1"/>
  <c r="O703" i="1" s="1"/>
  <c r="P703" i="1" s="1"/>
  <c r="J704" i="1"/>
  <c r="J705" i="1"/>
  <c r="K705" i="1" s="1"/>
  <c r="L705" i="1" s="1"/>
  <c r="M705" i="1" s="1"/>
  <c r="O705" i="1" s="1"/>
  <c r="P705" i="1" s="1"/>
  <c r="J706" i="1"/>
  <c r="J707" i="1"/>
  <c r="J708" i="1"/>
  <c r="K708" i="1" s="1"/>
  <c r="L708" i="1" s="1"/>
  <c r="M708" i="1" s="1"/>
  <c r="O708" i="1" s="1"/>
  <c r="P708" i="1" s="1"/>
  <c r="J709" i="1"/>
  <c r="J710" i="1"/>
  <c r="J711" i="1"/>
  <c r="J712" i="1"/>
  <c r="K712" i="1" s="1"/>
  <c r="L712" i="1" s="1"/>
  <c r="M712" i="1" s="1"/>
  <c r="O712" i="1" s="1"/>
  <c r="P712" i="1" s="1"/>
  <c r="J713" i="1"/>
  <c r="J714" i="1"/>
  <c r="J715" i="1"/>
  <c r="K715" i="1" s="1"/>
  <c r="L715" i="1" s="1"/>
  <c r="M715" i="1" s="1"/>
  <c r="O715" i="1" s="1"/>
  <c r="P715" i="1" s="1"/>
  <c r="J716" i="1"/>
  <c r="J717" i="1"/>
  <c r="K717" i="1" s="1"/>
  <c r="L717" i="1" s="1"/>
  <c r="M717" i="1" s="1"/>
  <c r="O717" i="1" s="1"/>
  <c r="P717" i="1" s="1"/>
  <c r="J718" i="1"/>
  <c r="K718" i="1" s="1"/>
  <c r="L718" i="1" s="1"/>
  <c r="M718" i="1" s="1"/>
  <c r="J719" i="1"/>
  <c r="J720" i="1"/>
  <c r="J721" i="1"/>
  <c r="K721" i="1" s="1"/>
  <c r="L721" i="1" s="1"/>
  <c r="M721" i="1" s="1"/>
  <c r="O721" i="1" s="1"/>
  <c r="P721" i="1" s="1"/>
  <c r="J722" i="1"/>
  <c r="J723" i="1"/>
  <c r="K723" i="1" s="1"/>
  <c r="L723" i="1" s="1"/>
  <c r="M723" i="1" s="1"/>
  <c r="O723" i="1" s="1"/>
  <c r="P723" i="1" s="1"/>
  <c r="J724" i="1"/>
  <c r="J725" i="1"/>
  <c r="J726" i="1"/>
  <c r="J727" i="1"/>
  <c r="K727" i="1" s="1"/>
  <c r="L727" i="1" s="1"/>
  <c r="M727" i="1" s="1"/>
  <c r="O727" i="1" s="1"/>
  <c r="P727" i="1" s="1"/>
  <c r="J728" i="1"/>
  <c r="J729" i="1"/>
  <c r="K729" i="1" s="1"/>
  <c r="L729" i="1" s="1"/>
  <c r="M729" i="1" s="1"/>
  <c r="O729" i="1" s="1"/>
  <c r="P729" i="1" s="1"/>
  <c r="J730" i="1"/>
  <c r="J731" i="1"/>
  <c r="J732" i="1"/>
  <c r="J733" i="1"/>
  <c r="J734" i="1"/>
  <c r="J735" i="1"/>
  <c r="J736" i="1"/>
  <c r="K736" i="1" s="1"/>
  <c r="L736" i="1" s="1"/>
  <c r="M736" i="1" s="1"/>
  <c r="J737" i="1"/>
  <c r="J738" i="1"/>
  <c r="J739" i="1"/>
  <c r="J740" i="1"/>
  <c r="K740" i="1" s="1"/>
  <c r="L740" i="1" s="1"/>
  <c r="M740" i="1" s="1"/>
  <c r="O740" i="1" s="1"/>
  <c r="P740" i="1" s="1"/>
  <c r="J741" i="1"/>
  <c r="J742" i="1"/>
  <c r="K742" i="1" s="1"/>
  <c r="L742" i="1" s="1"/>
  <c r="M742" i="1" s="1"/>
  <c r="O742" i="1" s="1"/>
  <c r="P742" i="1" s="1"/>
  <c r="J743" i="1"/>
  <c r="J744" i="1"/>
  <c r="J745" i="1"/>
  <c r="J746" i="1"/>
  <c r="J747" i="1"/>
  <c r="J748" i="1"/>
  <c r="J749" i="1"/>
  <c r="J750" i="1"/>
  <c r="J751" i="1"/>
  <c r="J752" i="1"/>
  <c r="K752" i="1" s="1"/>
  <c r="L752" i="1" s="1"/>
  <c r="M752" i="1" s="1"/>
  <c r="J753" i="1"/>
  <c r="J754" i="1"/>
  <c r="K754" i="1" s="1"/>
  <c r="L754" i="1" s="1"/>
  <c r="M754" i="1" s="1"/>
  <c r="J755" i="1"/>
  <c r="K755" i="1" s="1"/>
  <c r="L755" i="1" s="1"/>
  <c r="M755" i="1" s="1"/>
  <c r="O755" i="1" s="1"/>
  <c r="P755" i="1" s="1"/>
  <c r="J756" i="1"/>
  <c r="K756" i="1" s="1"/>
  <c r="L756" i="1" s="1"/>
  <c r="M756" i="1" s="1"/>
  <c r="O756" i="1" s="1"/>
  <c r="P756" i="1" s="1"/>
  <c r="J757" i="1"/>
  <c r="J758" i="1"/>
  <c r="K758" i="1" s="1"/>
  <c r="L758" i="1" s="1"/>
  <c r="M758" i="1" s="1"/>
  <c r="J759" i="1"/>
  <c r="J760" i="1"/>
  <c r="J761" i="1"/>
  <c r="K761" i="1" s="1"/>
  <c r="L761" i="1" s="1"/>
  <c r="M761" i="1" s="1"/>
  <c r="O761" i="1" s="1"/>
  <c r="P761" i="1" s="1"/>
  <c r="J762" i="1"/>
  <c r="J763" i="1"/>
  <c r="K763" i="1" s="1"/>
  <c r="L763" i="1" s="1"/>
  <c r="M763" i="1" s="1"/>
  <c r="O763" i="1" s="1"/>
  <c r="P763" i="1" s="1"/>
  <c r="J764" i="1"/>
  <c r="J765" i="1"/>
  <c r="J766" i="1"/>
  <c r="K766" i="1" s="1"/>
  <c r="L766" i="1" s="1"/>
  <c r="M766" i="1" s="1"/>
  <c r="J767" i="1"/>
  <c r="J768" i="1"/>
  <c r="J769" i="1"/>
  <c r="J770" i="1"/>
  <c r="J771" i="1"/>
  <c r="J772" i="1"/>
  <c r="J773" i="1"/>
  <c r="J774" i="1"/>
  <c r="J775" i="1"/>
  <c r="J776" i="1"/>
  <c r="J777" i="1"/>
  <c r="J778" i="1"/>
  <c r="K778" i="1" s="1"/>
  <c r="L778" i="1" s="1"/>
  <c r="M778" i="1" s="1"/>
  <c r="J779" i="1"/>
  <c r="J780" i="1"/>
  <c r="K780" i="1" s="1"/>
  <c r="L780" i="1" s="1"/>
  <c r="M780" i="1" s="1"/>
  <c r="O780" i="1" s="1"/>
  <c r="P780" i="1" s="1"/>
  <c r="J781" i="1"/>
  <c r="J782" i="1"/>
  <c r="K782" i="1" s="1"/>
  <c r="L782" i="1" s="1"/>
  <c r="M782" i="1" s="1"/>
  <c r="J783" i="1"/>
  <c r="J784" i="1"/>
  <c r="J785" i="1"/>
  <c r="K785" i="1" s="1"/>
  <c r="L785" i="1" s="1"/>
  <c r="M785" i="1" s="1"/>
  <c r="O785" i="1" s="1"/>
  <c r="P785" i="1" s="1"/>
  <c r="J786" i="1"/>
  <c r="J787" i="1"/>
  <c r="J788" i="1"/>
  <c r="K788" i="1" s="1"/>
  <c r="L788" i="1" s="1"/>
  <c r="M788" i="1" s="1"/>
  <c r="O788" i="1" s="1"/>
  <c r="P788" i="1" s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K803" i="1" s="1"/>
  <c r="L803" i="1" s="1"/>
  <c r="M803" i="1" s="1"/>
  <c r="O803" i="1" s="1"/>
  <c r="P803" i="1" s="1"/>
  <c r="J804" i="1"/>
  <c r="K804" i="1" s="1"/>
  <c r="L804" i="1" s="1"/>
  <c r="M804" i="1" s="1"/>
  <c r="O804" i="1" s="1"/>
  <c r="P804" i="1" s="1"/>
  <c r="J805" i="1"/>
  <c r="J806" i="1"/>
  <c r="J807" i="1"/>
  <c r="J808" i="1"/>
  <c r="J809" i="1"/>
  <c r="J810" i="1"/>
  <c r="K810" i="1" s="1"/>
  <c r="L810" i="1" s="1"/>
  <c r="M810" i="1" s="1"/>
  <c r="J811" i="1"/>
  <c r="J812" i="1"/>
  <c r="J813" i="1"/>
  <c r="K813" i="1" s="1"/>
  <c r="L813" i="1" s="1"/>
  <c r="M813" i="1" s="1"/>
  <c r="O813" i="1" s="1"/>
  <c r="P813" i="1" s="1"/>
  <c r="J814" i="1"/>
  <c r="J815" i="1"/>
  <c r="K815" i="1" s="1"/>
  <c r="L815" i="1" s="1"/>
  <c r="M815" i="1" s="1"/>
  <c r="O815" i="1" s="1"/>
  <c r="P815" i="1" s="1"/>
  <c r="J816" i="1"/>
  <c r="J817" i="1"/>
  <c r="K817" i="1" s="1"/>
  <c r="L817" i="1" s="1"/>
  <c r="M817" i="1" s="1"/>
  <c r="O817" i="1" s="1"/>
  <c r="P817" i="1" s="1"/>
  <c r="J818" i="1"/>
  <c r="K818" i="1" s="1"/>
  <c r="L818" i="1" s="1"/>
  <c r="M818" i="1" s="1"/>
  <c r="J819" i="1"/>
  <c r="J820" i="1"/>
  <c r="K820" i="1" s="1"/>
  <c r="L820" i="1" s="1"/>
  <c r="M820" i="1" s="1"/>
  <c r="O820" i="1" s="1"/>
  <c r="P820" i="1" s="1"/>
  <c r="J821" i="1"/>
  <c r="K821" i="1" s="1"/>
  <c r="L821" i="1" s="1"/>
  <c r="M821" i="1" s="1"/>
  <c r="O821" i="1" s="1"/>
  <c r="P821" i="1" s="1"/>
  <c r="J822" i="1"/>
  <c r="K822" i="1" s="1"/>
  <c r="L822" i="1" s="1"/>
  <c r="M822" i="1" s="1"/>
  <c r="J823" i="1"/>
  <c r="J824" i="1"/>
  <c r="J825" i="1"/>
  <c r="J826" i="1"/>
  <c r="J827" i="1"/>
  <c r="J828" i="1"/>
  <c r="J829" i="1"/>
  <c r="J830" i="1"/>
  <c r="J831" i="1"/>
  <c r="K831" i="1" s="1"/>
  <c r="L831" i="1" s="1"/>
  <c r="M831" i="1" s="1"/>
  <c r="O831" i="1" s="1"/>
  <c r="P831" i="1" s="1"/>
  <c r="J832" i="1"/>
  <c r="J833" i="1"/>
  <c r="K833" i="1" s="1"/>
  <c r="L833" i="1" s="1"/>
  <c r="M833" i="1" s="1"/>
  <c r="O833" i="1" s="1"/>
  <c r="P833" i="1" s="1"/>
  <c r="J834" i="1"/>
  <c r="J835" i="1"/>
  <c r="K835" i="1" s="1"/>
  <c r="L835" i="1" s="1"/>
  <c r="M835" i="1" s="1"/>
  <c r="O835" i="1" s="1"/>
  <c r="P835" i="1" s="1"/>
  <c r="J836" i="1"/>
  <c r="J837" i="1"/>
  <c r="J838" i="1"/>
  <c r="K838" i="1" s="1"/>
  <c r="L838" i="1" s="1"/>
  <c r="M838" i="1" s="1"/>
  <c r="J839" i="1"/>
  <c r="J840" i="1"/>
  <c r="J841" i="1"/>
  <c r="J842" i="1"/>
  <c r="J843" i="1"/>
  <c r="J844" i="1"/>
  <c r="K844" i="1" s="1"/>
  <c r="L844" i="1" s="1"/>
  <c r="M844" i="1" s="1"/>
  <c r="O844" i="1" s="1"/>
  <c r="P844" i="1" s="1"/>
  <c r="J845" i="1"/>
  <c r="J846" i="1"/>
  <c r="J847" i="1"/>
  <c r="J848" i="1"/>
  <c r="J849" i="1"/>
  <c r="J850" i="1"/>
  <c r="K850" i="1" s="1"/>
  <c r="L850" i="1" s="1"/>
  <c r="M850" i="1" s="1"/>
  <c r="J851" i="1"/>
  <c r="J852" i="1"/>
  <c r="K852" i="1" s="1"/>
  <c r="L852" i="1" s="1"/>
  <c r="M852" i="1" s="1"/>
  <c r="O852" i="1" s="1"/>
  <c r="P852" i="1" s="1"/>
  <c r="J853" i="1"/>
  <c r="J854" i="1"/>
  <c r="J855" i="1"/>
  <c r="J856" i="1"/>
  <c r="K856" i="1" s="1"/>
  <c r="L856" i="1" s="1"/>
  <c r="M856" i="1" s="1"/>
  <c r="J857" i="1"/>
  <c r="J858" i="1"/>
  <c r="K858" i="1" s="1"/>
  <c r="L858" i="1" s="1"/>
  <c r="M858" i="1" s="1"/>
  <c r="J859" i="1"/>
  <c r="J860" i="1"/>
  <c r="K860" i="1" s="1"/>
  <c r="L860" i="1" s="1"/>
  <c r="M860" i="1" s="1"/>
  <c r="O860" i="1" s="1"/>
  <c r="P860" i="1" s="1"/>
  <c r="J861" i="1"/>
  <c r="J862" i="1"/>
  <c r="J863" i="1"/>
  <c r="K863" i="1" s="1"/>
  <c r="L863" i="1" s="1"/>
  <c r="M863" i="1" s="1"/>
  <c r="O863" i="1" s="1"/>
  <c r="P863" i="1" s="1"/>
  <c r="J864" i="1"/>
  <c r="J865" i="1"/>
  <c r="J866" i="1"/>
  <c r="K866" i="1" s="1"/>
  <c r="L866" i="1" s="1"/>
  <c r="M866" i="1" s="1"/>
  <c r="J867" i="1"/>
  <c r="J868" i="1"/>
  <c r="K868" i="1" s="1"/>
  <c r="L868" i="1" s="1"/>
  <c r="M868" i="1" s="1"/>
  <c r="O868" i="1" s="1"/>
  <c r="P868" i="1" s="1"/>
  <c r="J869" i="1"/>
  <c r="K869" i="1" s="1"/>
  <c r="L869" i="1" s="1"/>
  <c r="M869" i="1" s="1"/>
  <c r="O869" i="1" s="1"/>
  <c r="P869" i="1" s="1"/>
  <c r="J870" i="1"/>
  <c r="J871" i="1"/>
  <c r="J872" i="1"/>
  <c r="J873" i="1"/>
  <c r="K873" i="1" s="1"/>
  <c r="L873" i="1" s="1"/>
  <c r="M873" i="1" s="1"/>
  <c r="O873" i="1" s="1"/>
  <c r="P873" i="1" s="1"/>
  <c r="J874" i="1"/>
  <c r="J875" i="1"/>
  <c r="K875" i="1" s="1"/>
  <c r="L875" i="1" s="1"/>
  <c r="M875" i="1" s="1"/>
  <c r="O875" i="1" s="1"/>
  <c r="P875" i="1" s="1"/>
  <c r="J876" i="1"/>
  <c r="J877" i="1"/>
  <c r="J878" i="1"/>
  <c r="J879" i="1"/>
  <c r="K879" i="1" s="1"/>
  <c r="L879" i="1" s="1"/>
  <c r="M879" i="1" s="1"/>
  <c r="O879" i="1" s="1"/>
  <c r="P879" i="1" s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K892" i="1" s="1"/>
  <c r="L892" i="1" s="1"/>
  <c r="M892" i="1" s="1"/>
  <c r="O892" i="1" s="1"/>
  <c r="P892" i="1" s="1"/>
  <c r="J893" i="1"/>
  <c r="J894" i="1"/>
  <c r="J895" i="1"/>
  <c r="J896" i="1"/>
  <c r="K896" i="1" s="1"/>
  <c r="L896" i="1" s="1"/>
  <c r="M896" i="1" s="1"/>
  <c r="J897" i="1"/>
  <c r="J898" i="1"/>
  <c r="K898" i="1" s="1"/>
  <c r="L898" i="1" s="1"/>
  <c r="M898" i="1" s="1"/>
  <c r="J899" i="1"/>
  <c r="J900" i="1"/>
  <c r="J901" i="1"/>
  <c r="J902" i="1"/>
  <c r="K902" i="1" s="1"/>
  <c r="L902" i="1" s="1"/>
  <c r="M902" i="1" s="1"/>
  <c r="J903" i="1"/>
  <c r="K903" i="1" s="1"/>
  <c r="L903" i="1" s="1"/>
  <c r="M903" i="1" s="1"/>
  <c r="O903" i="1" s="1"/>
  <c r="P903" i="1" s="1"/>
  <c r="J904" i="1"/>
  <c r="J905" i="1"/>
  <c r="J906" i="1"/>
  <c r="J907" i="1"/>
  <c r="J908" i="1"/>
  <c r="K908" i="1" s="1"/>
  <c r="L908" i="1" s="1"/>
  <c r="M908" i="1" s="1"/>
  <c r="O908" i="1" s="1"/>
  <c r="P908" i="1" s="1"/>
  <c r="J909" i="1"/>
  <c r="J910" i="1"/>
  <c r="J911" i="1"/>
  <c r="J912" i="1"/>
  <c r="K912" i="1" s="1"/>
  <c r="L912" i="1" s="1"/>
  <c r="M912" i="1" s="1"/>
  <c r="J913" i="1"/>
  <c r="J914" i="1"/>
  <c r="K914" i="1" s="1"/>
  <c r="L914" i="1" s="1"/>
  <c r="M914" i="1" s="1"/>
  <c r="J915" i="1"/>
  <c r="J916" i="1"/>
  <c r="J917" i="1"/>
  <c r="J918" i="1"/>
  <c r="J919" i="1"/>
  <c r="K919" i="1" s="1"/>
  <c r="L919" i="1" s="1"/>
  <c r="M919" i="1" s="1"/>
  <c r="O919" i="1" s="1"/>
  <c r="P919" i="1" s="1"/>
  <c r="J920" i="1"/>
  <c r="J921" i="1"/>
  <c r="J922" i="1"/>
  <c r="K922" i="1" s="1"/>
  <c r="L922" i="1" s="1"/>
  <c r="M922" i="1" s="1"/>
  <c r="J923" i="1"/>
  <c r="K923" i="1" s="1"/>
  <c r="L923" i="1" s="1"/>
  <c r="M923" i="1" s="1"/>
  <c r="O923" i="1" s="1"/>
  <c r="P923" i="1" s="1"/>
  <c r="J924" i="1"/>
  <c r="J925" i="1"/>
  <c r="K925" i="1" s="1"/>
  <c r="L925" i="1" s="1"/>
  <c r="M925" i="1" s="1"/>
  <c r="O925" i="1" s="1"/>
  <c r="P925" i="1" s="1"/>
  <c r="J926" i="1"/>
  <c r="J927" i="1"/>
  <c r="K927" i="1" s="1"/>
  <c r="L927" i="1" s="1"/>
  <c r="M927" i="1" s="1"/>
  <c r="O927" i="1" s="1"/>
  <c r="P927" i="1" s="1"/>
  <c r="J928" i="1"/>
  <c r="K928" i="1" s="1"/>
  <c r="L928" i="1" s="1"/>
  <c r="M928" i="1" s="1"/>
  <c r="J929" i="1"/>
  <c r="J930" i="1"/>
  <c r="J931" i="1"/>
  <c r="K931" i="1" s="1"/>
  <c r="L931" i="1" s="1"/>
  <c r="M931" i="1" s="1"/>
  <c r="O931" i="1" s="1"/>
  <c r="P931" i="1" s="1"/>
  <c r="J932" i="1"/>
  <c r="K932" i="1" s="1"/>
  <c r="L932" i="1" s="1"/>
  <c r="M932" i="1" s="1"/>
  <c r="O932" i="1" s="1"/>
  <c r="P932" i="1" s="1"/>
  <c r="J933" i="1"/>
  <c r="J934" i="1"/>
  <c r="J935" i="1"/>
  <c r="J936" i="1"/>
  <c r="J937" i="1"/>
  <c r="K937" i="1" s="1"/>
  <c r="L937" i="1" s="1"/>
  <c r="M937" i="1" s="1"/>
  <c r="O937" i="1" s="1"/>
  <c r="P937" i="1" s="1"/>
  <c r="J938" i="1"/>
  <c r="J939" i="1"/>
  <c r="K939" i="1" s="1"/>
  <c r="L939" i="1" s="1"/>
  <c r="M939" i="1" s="1"/>
  <c r="O939" i="1" s="1"/>
  <c r="P939" i="1" s="1"/>
  <c r="J940" i="1"/>
  <c r="J941" i="1"/>
  <c r="J942" i="1"/>
  <c r="J943" i="1"/>
  <c r="J944" i="1"/>
  <c r="K944" i="1" s="1"/>
  <c r="L944" i="1" s="1"/>
  <c r="M944" i="1" s="1"/>
  <c r="J945" i="1"/>
  <c r="J946" i="1"/>
  <c r="K946" i="1" s="1"/>
  <c r="L946" i="1" s="1"/>
  <c r="M946" i="1" s="1"/>
  <c r="J947" i="1"/>
  <c r="J948" i="1"/>
  <c r="J949" i="1"/>
  <c r="J950" i="1"/>
  <c r="J951" i="1"/>
  <c r="J952" i="1"/>
  <c r="K952" i="1" s="1"/>
  <c r="L952" i="1" s="1"/>
  <c r="M952" i="1" s="1"/>
  <c r="J953" i="1"/>
  <c r="J954" i="1"/>
  <c r="J955" i="1"/>
  <c r="J956" i="1"/>
  <c r="J957" i="1"/>
  <c r="J958" i="1"/>
  <c r="J959" i="1"/>
  <c r="K959" i="1" s="1"/>
  <c r="L959" i="1" s="1"/>
  <c r="M959" i="1" s="1"/>
  <c r="O959" i="1" s="1"/>
  <c r="P959" i="1" s="1"/>
  <c r="J960" i="1"/>
  <c r="J961" i="1"/>
  <c r="K961" i="1" s="1"/>
  <c r="L961" i="1" s="1"/>
  <c r="M961" i="1" s="1"/>
  <c r="O961" i="1" s="1"/>
  <c r="P961" i="1" s="1"/>
  <c r="J962" i="1"/>
  <c r="J963" i="1"/>
  <c r="J964" i="1"/>
  <c r="J965" i="1"/>
  <c r="J966" i="1"/>
  <c r="K966" i="1" s="1"/>
  <c r="L966" i="1" s="1"/>
  <c r="M966" i="1" s="1"/>
  <c r="J967" i="1"/>
  <c r="K967" i="1" s="1"/>
  <c r="L967" i="1" s="1"/>
  <c r="M967" i="1" s="1"/>
  <c r="O967" i="1" s="1"/>
  <c r="P967" i="1" s="1"/>
  <c r="J968" i="1"/>
  <c r="J969" i="1"/>
  <c r="K969" i="1" s="1"/>
  <c r="L969" i="1" s="1"/>
  <c r="M969" i="1" s="1"/>
  <c r="O969" i="1" s="1"/>
  <c r="P969" i="1" s="1"/>
  <c r="J970" i="1"/>
  <c r="J971" i="1"/>
  <c r="J972" i="1"/>
  <c r="J973" i="1"/>
  <c r="J974" i="1"/>
  <c r="K974" i="1" s="1"/>
  <c r="L974" i="1" s="1"/>
  <c r="M974" i="1" s="1"/>
  <c r="O974" i="1" s="1"/>
  <c r="P974" i="1" s="1"/>
  <c r="J975" i="1"/>
  <c r="J976" i="1"/>
  <c r="J977" i="1"/>
  <c r="J978" i="1"/>
  <c r="J979" i="1"/>
  <c r="K979" i="1" s="1"/>
  <c r="L979" i="1" s="1"/>
  <c r="M979" i="1" s="1"/>
  <c r="O979" i="1" s="1"/>
  <c r="P979" i="1" s="1"/>
  <c r="J980" i="1"/>
  <c r="J981" i="1"/>
  <c r="J982" i="1"/>
  <c r="K982" i="1" s="1"/>
  <c r="L982" i="1" s="1"/>
  <c r="M982" i="1" s="1"/>
  <c r="J983" i="1"/>
  <c r="J984" i="1"/>
  <c r="J985" i="1"/>
  <c r="K985" i="1" s="1"/>
  <c r="L985" i="1" s="1"/>
  <c r="M985" i="1" s="1"/>
  <c r="O985" i="1" s="1"/>
  <c r="P985" i="1" s="1"/>
  <c r="J986" i="1"/>
  <c r="J987" i="1"/>
  <c r="J988" i="1"/>
  <c r="J989" i="1"/>
  <c r="J990" i="1"/>
  <c r="J991" i="1"/>
  <c r="J992" i="1"/>
  <c r="J993" i="1"/>
  <c r="J994" i="1"/>
  <c r="K994" i="1" s="1"/>
  <c r="L994" i="1" s="1"/>
  <c r="M994" i="1" s="1"/>
  <c r="J995" i="1"/>
  <c r="J996" i="1"/>
  <c r="K996" i="1" s="1"/>
  <c r="L996" i="1" s="1"/>
  <c r="M996" i="1" s="1"/>
  <c r="O996" i="1" s="1"/>
  <c r="P996" i="1" s="1"/>
  <c r="J997" i="1"/>
  <c r="J998" i="1"/>
  <c r="J999" i="1"/>
  <c r="K999" i="1" s="1"/>
  <c r="L999" i="1" s="1"/>
  <c r="M999" i="1" s="1"/>
  <c r="O999" i="1" s="1"/>
  <c r="P999" i="1" s="1"/>
  <c r="J1000" i="1"/>
  <c r="J1001" i="1"/>
  <c r="K1001" i="1" s="1"/>
  <c r="L1001" i="1" s="1"/>
  <c r="M1001" i="1" s="1"/>
  <c r="O1001" i="1" s="1"/>
  <c r="P1001" i="1" s="1"/>
  <c r="J1002" i="1"/>
  <c r="J1003" i="1"/>
  <c r="J1004" i="1"/>
  <c r="J1005" i="1"/>
  <c r="J1006" i="1"/>
  <c r="J1007" i="1"/>
  <c r="K1007" i="1" s="1"/>
  <c r="L1007" i="1" s="1"/>
  <c r="M1007" i="1" s="1"/>
  <c r="O1007" i="1" s="1"/>
  <c r="P1007" i="1" s="1"/>
  <c r="J1008" i="1"/>
  <c r="J1009" i="1"/>
  <c r="J1010" i="1"/>
  <c r="J1011" i="1"/>
  <c r="K1011" i="1" s="1"/>
  <c r="L1011" i="1" s="1"/>
  <c r="M1011" i="1" s="1"/>
  <c r="O1011" i="1" s="1"/>
  <c r="P1011" i="1" s="1"/>
  <c r="J1012" i="1"/>
  <c r="J1013" i="1"/>
  <c r="J1014" i="1"/>
  <c r="K1014" i="1" s="1"/>
  <c r="L1014" i="1" s="1"/>
  <c r="M1014" i="1" s="1"/>
  <c r="J1015" i="1"/>
  <c r="J1016" i="1"/>
  <c r="J1017" i="1"/>
  <c r="J1018" i="1"/>
  <c r="J1019" i="1"/>
  <c r="J1020" i="1"/>
  <c r="J1021" i="1"/>
  <c r="J1022" i="1"/>
  <c r="K1022" i="1" s="1"/>
  <c r="L1022" i="1" s="1"/>
  <c r="M1022" i="1" s="1"/>
  <c r="J1023" i="1"/>
  <c r="K1023" i="1" s="1"/>
  <c r="L1023" i="1" s="1"/>
  <c r="M1023" i="1" s="1"/>
  <c r="O1023" i="1" s="1"/>
  <c r="P1023" i="1" s="1"/>
  <c r="J1024" i="1"/>
  <c r="J1025" i="1"/>
  <c r="K1025" i="1" s="1"/>
  <c r="L1025" i="1" s="1"/>
  <c r="M1025" i="1" s="1"/>
  <c r="O1025" i="1" s="1"/>
  <c r="P1025" i="1" s="1"/>
  <c r="J1026" i="1"/>
  <c r="J1027" i="1"/>
  <c r="J1028" i="1"/>
  <c r="J1029" i="1"/>
  <c r="J1030" i="1"/>
  <c r="J1031" i="1"/>
  <c r="J1032" i="1"/>
  <c r="K1032" i="1" s="1"/>
  <c r="L1032" i="1" s="1"/>
  <c r="M1032" i="1" s="1"/>
  <c r="J1033" i="1"/>
  <c r="J1034" i="1"/>
  <c r="J1035" i="1"/>
  <c r="K1035" i="1" s="1"/>
  <c r="L1035" i="1" s="1"/>
  <c r="M1035" i="1" s="1"/>
  <c r="O1035" i="1" s="1"/>
  <c r="P1035" i="1" s="1"/>
  <c r="J1036" i="1"/>
  <c r="J1037" i="1"/>
  <c r="J1038" i="1"/>
  <c r="J1039" i="1"/>
  <c r="J1040" i="1"/>
  <c r="J1041" i="1"/>
  <c r="J1042" i="1"/>
  <c r="J1043" i="1"/>
  <c r="J1044" i="1"/>
  <c r="K1044" i="1" s="1"/>
  <c r="L1044" i="1" s="1"/>
  <c r="M1044" i="1" s="1"/>
  <c r="O1044" i="1" s="1"/>
  <c r="P1044" i="1" s="1"/>
  <c r="J1045" i="1"/>
  <c r="J1046" i="1"/>
  <c r="J1047" i="1"/>
  <c r="J1048" i="1"/>
  <c r="K1048" i="1" s="1"/>
  <c r="L1048" i="1" s="1"/>
  <c r="M1048" i="1" s="1"/>
  <c r="J1049" i="1"/>
  <c r="J1050" i="1"/>
  <c r="K1050" i="1" s="1"/>
  <c r="L1050" i="1" s="1"/>
  <c r="M1050" i="1" s="1"/>
  <c r="J1051" i="1"/>
  <c r="K1051" i="1" s="1"/>
  <c r="L1051" i="1" s="1"/>
  <c r="M1051" i="1" s="1"/>
  <c r="O1051" i="1" s="1"/>
  <c r="P1051" i="1" s="1"/>
  <c r="J1052" i="1"/>
  <c r="J1053" i="1"/>
  <c r="J1054" i="1"/>
  <c r="J1055" i="1"/>
  <c r="K1055" i="1" s="1"/>
  <c r="L1055" i="1" s="1"/>
  <c r="M1055" i="1" s="1"/>
  <c r="O1055" i="1" s="1"/>
  <c r="P1055" i="1" s="1"/>
  <c r="J1056" i="1"/>
  <c r="J1057" i="1"/>
  <c r="K1057" i="1" s="1"/>
  <c r="L1057" i="1" s="1"/>
  <c r="M1057" i="1" s="1"/>
  <c r="O1057" i="1" s="1"/>
  <c r="P1057" i="1" s="1"/>
  <c r="J1058" i="1"/>
  <c r="J1059" i="1"/>
  <c r="J1060" i="1"/>
  <c r="J1061" i="1"/>
  <c r="J1062" i="1"/>
  <c r="J1063" i="1"/>
  <c r="J1064" i="1"/>
  <c r="K1064" i="1" s="1"/>
  <c r="L1064" i="1" s="1"/>
  <c r="M1064" i="1" s="1"/>
  <c r="J1065" i="1"/>
  <c r="K1065" i="1" s="1"/>
  <c r="L1065" i="1" s="1"/>
  <c r="M1065" i="1" s="1"/>
  <c r="O1065" i="1" s="1"/>
  <c r="P1065" i="1" s="1"/>
  <c r="J1066" i="1"/>
  <c r="J1067" i="1"/>
  <c r="J1068" i="1"/>
  <c r="J1069" i="1"/>
  <c r="J1070" i="1"/>
  <c r="J1071" i="1"/>
  <c r="J1072" i="1"/>
  <c r="J1073" i="1"/>
  <c r="J1074" i="1"/>
  <c r="J1075" i="1"/>
  <c r="K1075" i="1" s="1"/>
  <c r="L1075" i="1" s="1"/>
  <c r="M1075" i="1" s="1"/>
  <c r="O1075" i="1" s="1"/>
  <c r="P1075" i="1" s="1"/>
  <c r="J1076" i="1"/>
  <c r="K1076" i="1" s="1"/>
  <c r="L1076" i="1" s="1"/>
  <c r="M1076" i="1" s="1"/>
  <c r="O1076" i="1" s="1"/>
  <c r="P1076" i="1" s="1"/>
  <c r="J1077" i="1"/>
  <c r="J1078" i="1"/>
  <c r="J1079" i="1"/>
  <c r="J1080" i="1"/>
  <c r="J1081" i="1"/>
  <c r="J1082" i="1"/>
  <c r="J1083" i="1"/>
  <c r="K1083" i="1" s="1"/>
  <c r="L1083" i="1" s="1"/>
  <c r="M1083" i="1" s="1"/>
  <c r="O1083" i="1" s="1"/>
  <c r="P1083" i="1" s="1"/>
  <c r="J1084" i="1"/>
  <c r="J1085" i="1"/>
  <c r="K1085" i="1" s="1"/>
  <c r="L1085" i="1" s="1"/>
  <c r="M1085" i="1" s="1"/>
  <c r="O1085" i="1" s="1"/>
  <c r="P1085" i="1" s="1"/>
  <c r="J1086" i="1"/>
  <c r="J1087" i="1"/>
  <c r="J1088" i="1"/>
  <c r="J1089" i="1"/>
  <c r="J1090" i="1"/>
  <c r="J1091" i="1"/>
  <c r="J1092" i="1"/>
  <c r="J1093" i="1"/>
  <c r="J1094" i="1"/>
  <c r="J1095" i="1"/>
  <c r="K1095" i="1" s="1"/>
  <c r="L1095" i="1" s="1"/>
  <c r="M1095" i="1" s="1"/>
  <c r="O1095" i="1" s="1"/>
  <c r="P1095" i="1" s="1"/>
  <c r="J1096" i="1"/>
  <c r="J1097" i="1"/>
  <c r="J1098" i="1"/>
  <c r="J1099" i="1"/>
  <c r="J1100" i="1"/>
  <c r="J1101" i="1"/>
  <c r="J1102" i="1"/>
  <c r="J1103" i="1"/>
  <c r="J1104" i="1"/>
  <c r="K1104" i="1" s="1"/>
  <c r="L1104" i="1" s="1"/>
  <c r="M1104" i="1" s="1"/>
  <c r="J1105" i="1"/>
  <c r="J1106" i="1"/>
  <c r="J1107" i="1"/>
  <c r="K1107" i="1" s="1"/>
  <c r="L1107" i="1" s="1"/>
  <c r="M1107" i="1" s="1"/>
  <c r="O1107" i="1" s="1"/>
  <c r="P1107" i="1" s="1"/>
  <c r="J1108" i="1"/>
  <c r="J1109" i="1"/>
  <c r="J1110" i="1"/>
  <c r="K1110" i="1" s="1"/>
  <c r="L1110" i="1" s="1"/>
  <c r="M1110" i="1" s="1"/>
  <c r="J1111" i="1"/>
  <c r="J1112" i="1"/>
  <c r="J1113" i="1"/>
  <c r="J1114" i="1"/>
  <c r="J1115" i="1"/>
  <c r="K1115" i="1" s="1"/>
  <c r="L1115" i="1" s="1"/>
  <c r="M1115" i="1" s="1"/>
  <c r="O1115" i="1" s="1"/>
  <c r="P1115" i="1" s="1"/>
  <c r="J1116" i="1"/>
  <c r="J1117" i="1"/>
  <c r="J1118" i="1"/>
  <c r="K1118" i="1" s="1"/>
  <c r="L1118" i="1" s="1"/>
  <c r="M1118" i="1" s="1"/>
  <c r="J1119" i="1"/>
  <c r="J1120" i="1"/>
  <c r="K1120" i="1" s="1"/>
  <c r="L1120" i="1" s="1"/>
  <c r="M1120" i="1" s="1"/>
  <c r="J1121" i="1"/>
  <c r="J1122" i="1"/>
  <c r="J1123" i="1"/>
  <c r="J1124" i="1"/>
  <c r="J1125" i="1"/>
  <c r="J1126" i="1"/>
  <c r="J1127" i="1"/>
  <c r="K1127" i="1" s="1"/>
  <c r="L1127" i="1" s="1"/>
  <c r="M1127" i="1" s="1"/>
  <c r="O1127" i="1" s="1"/>
  <c r="P1127" i="1" s="1"/>
  <c r="J1128" i="1"/>
  <c r="J1129" i="1"/>
  <c r="K1129" i="1" s="1"/>
  <c r="L1129" i="1" s="1"/>
  <c r="M1129" i="1" s="1"/>
  <c r="O1129" i="1" s="1"/>
  <c r="P1129" i="1" s="1"/>
  <c r="J1130" i="1"/>
  <c r="J1131" i="1"/>
  <c r="J1132" i="1"/>
  <c r="K1132" i="1" s="1"/>
  <c r="L1132" i="1" s="1"/>
  <c r="M1132" i="1" s="1"/>
  <c r="O1132" i="1" s="1"/>
  <c r="P1132" i="1" s="1"/>
  <c r="J1133" i="1"/>
  <c r="J1134" i="1"/>
  <c r="J1135" i="1"/>
  <c r="J1136" i="1"/>
  <c r="J1137" i="1"/>
  <c r="J1138" i="1"/>
  <c r="J1139" i="1"/>
  <c r="K1139" i="1" s="1"/>
  <c r="L1139" i="1" s="1"/>
  <c r="M1139" i="1" s="1"/>
  <c r="O1139" i="1" s="1"/>
  <c r="P1139" i="1" s="1"/>
  <c r="J1140" i="1"/>
  <c r="J1141" i="1"/>
  <c r="J1142" i="1"/>
  <c r="J1143" i="1"/>
  <c r="J1144" i="1"/>
  <c r="K1144" i="1" s="1"/>
  <c r="L1144" i="1" s="1"/>
  <c r="M1144" i="1" s="1"/>
  <c r="J1145" i="1"/>
  <c r="J1146" i="1"/>
  <c r="K1146" i="1" s="1"/>
  <c r="L1146" i="1" s="1"/>
  <c r="M1146" i="1" s="1"/>
  <c r="J1147" i="1"/>
  <c r="J1148" i="1"/>
  <c r="J1149" i="1"/>
  <c r="J1150" i="1"/>
  <c r="J1151" i="1"/>
  <c r="J1152" i="1"/>
  <c r="J1153" i="1"/>
  <c r="J1154" i="1"/>
  <c r="K1154" i="1" s="1"/>
  <c r="L1154" i="1" s="1"/>
  <c r="M1154" i="1" s="1"/>
  <c r="J1155" i="1"/>
  <c r="J1156" i="1"/>
  <c r="J1157" i="1"/>
  <c r="J1158" i="1"/>
  <c r="K1158" i="1" s="1"/>
  <c r="L1158" i="1" s="1"/>
  <c r="M1158" i="1" s="1"/>
  <c r="J1159" i="1"/>
  <c r="J1160" i="1"/>
  <c r="J1161" i="1"/>
  <c r="J1162" i="1"/>
  <c r="J1163" i="1"/>
  <c r="K1163" i="1" s="1"/>
  <c r="L1163" i="1" s="1"/>
  <c r="M1163" i="1" s="1"/>
  <c r="O1163" i="1" s="1"/>
  <c r="P1163" i="1" s="1"/>
  <c r="J1164" i="1"/>
  <c r="K1164" i="1" s="1"/>
  <c r="L1164" i="1" s="1"/>
  <c r="M1164" i="1" s="1"/>
  <c r="O1164" i="1" s="1"/>
  <c r="P1164" i="1" s="1"/>
  <c r="J1165" i="1"/>
  <c r="J1166" i="1"/>
  <c r="J1167" i="1"/>
  <c r="J1168" i="1"/>
  <c r="J1169" i="1"/>
  <c r="J1170" i="1"/>
  <c r="J1171" i="1"/>
  <c r="K1171" i="1" s="1"/>
  <c r="L1171" i="1" s="1"/>
  <c r="M1171" i="1" s="1"/>
  <c r="O1171" i="1" s="1"/>
  <c r="P1171" i="1" s="1"/>
  <c r="J1172" i="1"/>
  <c r="K1172" i="1" s="1"/>
  <c r="L1172" i="1" s="1"/>
  <c r="M1172" i="1" s="1"/>
  <c r="O1172" i="1" s="1"/>
  <c r="P1172" i="1" s="1"/>
  <c r="J1173" i="1"/>
  <c r="J1174" i="1"/>
  <c r="K1174" i="1" s="1"/>
  <c r="L1174" i="1" s="1"/>
  <c r="M1174" i="1" s="1"/>
  <c r="O1174" i="1" s="1"/>
  <c r="P1174" i="1" s="1"/>
  <c r="J1175" i="1"/>
  <c r="J1176" i="1"/>
  <c r="J1177" i="1"/>
  <c r="J1178" i="1"/>
  <c r="J1179" i="1"/>
  <c r="K1179" i="1" s="1"/>
  <c r="L1179" i="1" s="1"/>
  <c r="M1179" i="1" s="1"/>
  <c r="O1179" i="1" s="1"/>
  <c r="P1179" i="1" s="1"/>
  <c r="J1180" i="1"/>
  <c r="K1180" i="1" s="1"/>
  <c r="L1180" i="1" s="1"/>
  <c r="M1180" i="1" s="1"/>
  <c r="O1180" i="1" s="1"/>
  <c r="P1180" i="1" s="1"/>
  <c r="J1181" i="1"/>
  <c r="J1182" i="1"/>
  <c r="J1183" i="1"/>
  <c r="J1184" i="1"/>
  <c r="K1184" i="1" s="1"/>
  <c r="L1184" i="1" s="1"/>
  <c r="M1184" i="1" s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K1206" i="1" s="1"/>
  <c r="L1206" i="1" s="1"/>
  <c r="M1206" i="1" s="1"/>
  <c r="J1207" i="1"/>
  <c r="J1208" i="1"/>
  <c r="K1208" i="1" s="1"/>
  <c r="L1208" i="1" s="1"/>
  <c r="M1208" i="1" s="1"/>
  <c r="J1209" i="1"/>
  <c r="K1209" i="1" s="1"/>
  <c r="L1209" i="1" s="1"/>
  <c r="M1209" i="1" s="1"/>
  <c r="O1209" i="1" s="1"/>
  <c r="P1209" i="1" s="1"/>
  <c r="J1210" i="1"/>
  <c r="J1211" i="1"/>
  <c r="J1212" i="1"/>
  <c r="J1213" i="1"/>
  <c r="J1214" i="1"/>
  <c r="J1215" i="1"/>
  <c r="J1216" i="1"/>
  <c r="J1217" i="1"/>
  <c r="J1218" i="1"/>
  <c r="J1219" i="1"/>
  <c r="J1220" i="1"/>
  <c r="K1220" i="1" s="1"/>
  <c r="L1220" i="1" s="1"/>
  <c r="M1220" i="1" s="1"/>
  <c r="O1220" i="1" s="1"/>
  <c r="P1220" i="1" s="1"/>
  <c r="J1221" i="1"/>
  <c r="J1222" i="1"/>
  <c r="J1223" i="1"/>
  <c r="K1223" i="1" s="1"/>
  <c r="L1223" i="1" s="1"/>
  <c r="M1223" i="1" s="1"/>
  <c r="O1223" i="1" s="1"/>
  <c r="P1223" i="1" s="1"/>
  <c r="J1224" i="1"/>
  <c r="J1225" i="1"/>
  <c r="J1226" i="1"/>
  <c r="J1227" i="1"/>
  <c r="J1228" i="1"/>
  <c r="J1229" i="1"/>
  <c r="J1230" i="1"/>
  <c r="J1231" i="1"/>
  <c r="J1232" i="1"/>
  <c r="K1232" i="1" s="1"/>
  <c r="L1232" i="1" s="1"/>
  <c r="M1232" i="1" s="1"/>
  <c r="J1233" i="1"/>
  <c r="K1233" i="1" s="1"/>
  <c r="L1233" i="1" s="1"/>
  <c r="M1233" i="1" s="1"/>
  <c r="O1233" i="1" s="1"/>
  <c r="P1233" i="1" s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K1251" i="1" s="1"/>
  <c r="L1251" i="1" s="1"/>
  <c r="M1251" i="1" s="1"/>
  <c r="O1251" i="1" s="1"/>
  <c r="P1251" i="1" s="1"/>
  <c r="J1252" i="1"/>
  <c r="J1253" i="1"/>
  <c r="K1253" i="1" s="1"/>
  <c r="L1253" i="1" s="1"/>
  <c r="M1253" i="1" s="1"/>
  <c r="J1254" i="1"/>
  <c r="J1255" i="1"/>
  <c r="J1256" i="1"/>
  <c r="K1256" i="1" s="1"/>
  <c r="L1256" i="1" s="1"/>
  <c r="M1256" i="1" s="1"/>
  <c r="J1257" i="1"/>
  <c r="K1257" i="1" s="1"/>
  <c r="L1257" i="1" s="1"/>
  <c r="M1257" i="1" s="1"/>
  <c r="O1257" i="1" s="1"/>
  <c r="P1257" i="1" s="1"/>
  <c r="J1258" i="1"/>
  <c r="K1258" i="1" s="1"/>
  <c r="L1258" i="1" s="1"/>
  <c r="M1258" i="1" s="1"/>
  <c r="J1259" i="1"/>
  <c r="J1260" i="1"/>
  <c r="J1261" i="1"/>
  <c r="J1262" i="1"/>
  <c r="J1263" i="1"/>
  <c r="K1263" i="1" s="1"/>
  <c r="L1263" i="1" s="1"/>
  <c r="M1263" i="1" s="1"/>
  <c r="O1263" i="1" s="1"/>
  <c r="P1263" i="1" s="1"/>
  <c r="J1264" i="1"/>
  <c r="K1264" i="1" s="1"/>
  <c r="L1264" i="1" s="1"/>
  <c r="M1264" i="1" s="1"/>
  <c r="J1265" i="1"/>
  <c r="J1266" i="1"/>
  <c r="J1267" i="1"/>
  <c r="J1268" i="1"/>
  <c r="J1269" i="1"/>
  <c r="J1270" i="1"/>
  <c r="K1270" i="1" s="1"/>
  <c r="L1270" i="1" s="1"/>
  <c r="M1270" i="1" s="1"/>
  <c r="O1270" i="1" s="1"/>
  <c r="P1270" i="1" s="1"/>
  <c r="J1271" i="1"/>
  <c r="J1272" i="1"/>
  <c r="J1273" i="1"/>
  <c r="K1273" i="1" s="1"/>
  <c r="L1273" i="1" s="1"/>
  <c r="M1273" i="1" s="1"/>
  <c r="O1273" i="1" s="1"/>
  <c r="P1273" i="1" s="1"/>
  <c r="J1274" i="1"/>
  <c r="J1275" i="1"/>
  <c r="K1275" i="1" s="1"/>
  <c r="L1275" i="1" s="1"/>
  <c r="M1275" i="1" s="1"/>
  <c r="O1275" i="1" s="1"/>
  <c r="P1275" i="1" s="1"/>
  <c r="J1276" i="1"/>
  <c r="K1276" i="1" s="1"/>
  <c r="L1276" i="1" s="1"/>
  <c r="M1276" i="1" s="1"/>
  <c r="O1276" i="1" s="1"/>
  <c r="P1276" i="1" s="1"/>
  <c r="J1277" i="1"/>
  <c r="J1278" i="1"/>
  <c r="J1279" i="1"/>
  <c r="J1280" i="1"/>
  <c r="K1280" i="1" s="1"/>
  <c r="L1280" i="1" s="1"/>
  <c r="M1280" i="1" s="1"/>
  <c r="J1281" i="1"/>
  <c r="J1282" i="1"/>
  <c r="K1282" i="1" s="1"/>
  <c r="L1282" i="1" s="1"/>
  <c r="M1282" i="1" s="1"/>
  <c r="J1283" i="1"/>
  <c r="J1284" i="1"/>
  <c r="J1285" i="1"/>
  <c r="J1286" i="1"/>
  <c r="J1287" i="1"/>
  <c r="J1288" i="1"/>
  <c r="K1288" i="1" s="1"/>
  <c r="L1288" i="1" s="1"/>
  <c r="M1288" i="1" s="1"/>
  <c r="J1289" i="1"/>
  <c r="J1290" i="1"/>
  <c r="J1291" i="1"/>
  <c r="J1292" i="1"/>
  <c r="K1292" i="1" s="1"/>
  <c r="L1292" i="1" s="1"/>
  <c r="M1292" i="1" s="1"/>
  <c r="O1292" i="1" s="1"/>
  <c r="P1292" i="1" s="1"/>
  <c r="J1293" i="1"/>
  <c r="J1294" i="1"/>
  <c r="J1295" i="1"/>
  <c r="J1296" i="1"/>
  <c r="J1297" i="1"/>
  <c r="J1298" i="1"/>
  <c r="J1299" i="1"/>
  <c r="J1300" i="1"/>
  <c r="J1301" i="1"/>
  <c r="J1302" i="1"/>
  <c r="J1303" i="1"/>
  <c r="K1303" i="1" s="1"/>
  <c r="L1303" i="1" s="1"/>
  <c r="M1303" i="1" s="1"/>
  <c r="O1303" i="1" s="1"/>
  <c r="P1303" i="1" s="1"/>
  <c r="J1304" i="1"/>
  <c r="J1305" i="1"/>
  <c r="J1306" i="1"/>
  <c r="K1306" i="1" s="1"/>
  <c r="L1306" i="1" s="1"/>
  <c r="M1306" i="1" s="1"/>
  <c r="J1307" i="1"/>
  <c r="J1308" i="1"/>
  <c r="J1309" i="1"/>
  <c r="J1310" i="1"/>
  <c r="K1310" i="1" s="1"/>
  <c r="L1310" i="1" s="1"/>
  <c r="M1310" i="1" s="1"/>
  <c r="O1310" i="1" s="1"/>
  <c r="P1310" i="1" s="1"/>
  <c r="J1311" i="1"/>
  <c r="J1312" i="1"/>
  <c r="K1312" i="1" s="1"/>
  <c r="L1312" i="1" s="1"/>
  <c r="M1312" i="1" s="1"/>
  <c r="J1313" i="1"/>
  <c r="K1313" i="1" s="1"/>
  <c r="L1313" i="1" s="1"/>
  <c r="M1313" i="1" s="1"/>
  <c r="O1313" i="1" s="1"/>
  <c r="P1313" i="1" s="1"/>
  <c r="J1314" i="1"/>
  <c r="J1315" i="1"/>
  <c r="J1316" i="1"/>
  <c r="J1317" i="1"/>
  <c r="J1318" i="1"/>
  <c r="J1319" i="1"/>
  <c r="J1320" i="1"/>
  <c r="J1321" i="1"/>
  <c r="K1321" i="1" s="1"/>
  <c r="L1321" i="1" s="1"/>
  <c r="M1321" i="1" s="1"/>
  <c r="O1321" i="1" s="1"/>
  <c r="P1321" i="1" s="1"/>
  <c r="J1322" i="1"/>
  <c r="J1323" i="1"/>
  <c r="J1324" i="1"/>
  <c r="K1324" i="1" s="1"/>
  <c r="L1324" i="1" s="1"/>
  <c r="M1324" i="1" s="1"/>
  <c r="O1324" i="1" s="1"/>
  <c r="P1324" i="1" s="1"/>
  <c r="J1325" i="1"/>
  <c r="J1326" i="1"/>
  <c r="K1326" i="1" s="1"/>
  <c r="L1326" i="1" s="1"/>
  <c r="M1326" i="1" s="1"/>
  <c r="J1327" i="1"/>
  <c r="J1328" i="1"/>
  <c r="J1329" i="1"/>
  <c r="K1329" i="1" s="1"/>
  <c r="L1329" i="1" s="1"/>
  <c r="M1329" i="1" s="1"/>
  <c r="O1329" i="1" s="1"/>
  <c r="P1329" i="1" s="1"/>
  <c r="J1330" i="1"/>
  <c r="K1330" i="1" s="1"/>
  <c r="L1330" i="1" s="1"/>
  <c r="M1330" i="1" s="1"/>
  <c r="J1331" i="1"/>
  <c r="J1332" i="1"/>
  <c r="J1333" i="1"/>
  <c r="J1334" i="1"/>
  <c r="K1334" i="1" s="1"/>
  <c r="L1334" i="1" s="1"/>
  <c r="M1334" i="1" s="1"/>
  <c r="J1335" i="1"/>
  <c r="J1336" i="1"/>
  <c r="J1337" i="1"/>
  <c r="K1337" i="1" s="1"/>
  <c r="L1337" i="1" s="1"/>
  <c r="M1337" i="1" s="1"/>
  <c r="O1337" i="1" s="1"/>
  <c r="P1337" i="1" s="1"/>
  <c r="J1338" i="1"/>
  <c r="J1339" i="1"/>
  <c r="K1339" i="1" s="1"/>
  <c r="L1339" i="1" s="1"/>
  <c r="M1339" i="1" s="1"/>
  <c r="O1339" i="1" s="1"/>
  <c r="P1339" i="1" s="1"/>
  <c r="J1340" i="1"/>
  <c r="K1340" i="1" s="1"/>
  <c r="L1340" i="1" s="1"/>
  <c r="M1340" i="1" s="1"/>
  <c r="O1340" i="1" s="1"/>
  <c r="P1340" i="1" s="1"/>
  <c r="J1341" i="1"/>
  <c r="J1342" i="1"/>
  <c r="J1343" i="1"/>
  <c r="J1344" i="1"/>
  <c r="K1344" i="1" s="1"/>
  <c r="L1344" i="1" s="1"/>
  <c r="M1344" i="1" s="1"/>
  <c r="J1345" i="1"/>
  <c r="J1346" i="1"/>
  <c r="J1347" i="1"/>
  <c r="J1348" i="1"/>
  <c r="K1348" i="1" s="1"/>
  <c r="L1348" i="1" s="1"/>
  <c r="M1348" i="1" s="1"/>
  <c r="O1348" i="1" s="1"/>
  <c r="P1348" i="1" s="1"/>
  <c r="J1349" i="1"/>
  <c r="J1350" i="1"/>
  <c r="J1351" i="1"/>
  <c r="J1352" i="1"/>
  <c r="K1352" i="1" s="1"/>
  <c r="L1352" i="1" s="1"/>
  <c r="M1352" i="1" s="1"/>
  <c r="J1353" i="1"/>
  <c r="J1354" i="1"/>
  <c r="J1355" i="1"/>
  <c r="J1356" i="1"/>
  <c r="J1357" i="1"/>
  <c r="J1358" i="1"/>
  <c r="J1359" i="1"/>
  <c r="J1360" i="1"/>
  <c r="J1361" i="1"/>
  <c r="J1362" i="1"/>
  <c r="K1362" i="1" s="1"/>
  <c r="L1362" i="1" s="1"/>
  <c r="M1362" i="1" s="1"/>
  <c r="J1363" i="1"/>
  <c r="J1364" i="1"/>
  <c r="J1365" i="1"/>
  <c r="J1366" i="1"/>
  <c r="J1367" i="1"/>
  <c r="J1368" i="1"/>
  <c r="J1369" i="1"/>
  <c r="J1370" i="1"/>
  <c r="K1370" i="1" s="1"/>
  <c r="L1370" i="1" s="1"/>
  <c r="M1370" i="1" s="1"/>
  <c r="J1371" i="1"/>
  <c r="J1372" i="1"/>
  <c r="J1373" i="1"/>
  <c r="J1374" i="1"/>
  <c r="K1374" i="1" s="1"/>
  <c r="L1374" i="1" s="1"/>
  <c r="M1374" i="1" s="1"/>
  <c r="J1375" i="1"/>
  <c r="J1376" i="1"/>
  <c r="J1377" i="1"/>
  <c r="J1378" i="1"/>
  <c r="J1379" i="1"/>
  <c r="J1380" i="1"/>
  <c r="J1381" i="1"/>
  <c r="J1382" i="1"/>
  <c r="J1383" i="1"/>
  <c r="K1383" i="1" s="1"/>
  <c r="L1383" i="1" s="1"/>
  <c r="M1383" i="1" s="1"/>
  <c r="O1383" i="1" s="1"/>
  <c r="P1383" i="1" s="1"/>
  <c r="J1384" i="1"/>
  <c r="J1385" i="1"/>
  <c r="J1386" i="1"/>
  <c r="J1387" i="1"/>
  <c r="K1387" i="1" s="1"/>
  <c r="L1387" i="1" s="1"/>
  <c r="M1387" i="1" s="1"/>
  <c r="O1387" i="1" s="1"/>
  <c r="P1387" i="1" s="1"/>
  <c r="J1388" i="1"/>
  <c r="J1389" i="1"/>
  <c r="J1390" i="1"/>
  <c r="K1390" i="1" s="1"/>
  <c r="L1390" i="1" s="1"/>
  <c r="M1390" i="1" s="1"/>
  <c r="J1391" i="1"/>
  <c r="K1391" i="1" s="1"/>
  <c r="L1391" i="1" s="1"/>
  <c r="M1391" i="1" s="1"/>
  <c r="O1391" i="1" s="1"/>
  <c r="P1391" i="1" s="1"/>
  <c r="J1392" i="1"/>
  <c r="J1393" i="1"/>
  <c r="J1394" i="1"/>
  <c r="J1395" i="1"/>
  <c r="J1396" i="1"/>
  <c r="K1396" i="1" s="1"/>
  <c r="L1396" i="1" s="1"/>
  <c r="M1396" i="1" s="1"/>
  <c r="O1396" i="1" s="1"/>
  <c r="P1396" i="1" s="1"/>
  <c r="J1397" i="1"/>
  <c r="J1398" i="1"/>
  <c r="J1399" i="1"/>
  <c r="J1400" i="1"/>
  <c r="K1400" i="1" s="1"/>
  <c r="L1400" i="1" s="1"/>
  <c r="M1400" i="1" s="1"/>
  <c r="J1401" i="1"/>
  <c r="K1401" i="1" s="1"/>
  <c r="L1401" i="1" s="1"/>
  <c r="M1401" i="1" s="1"/>
  <c r="O1401" i="1" s="1"/>
  <c r="P1401" i="1" s="1"/>
  <c r="J1402" i="1"/>
  <c r="K1402" i="1" s="1"/>
  <c r="L1402" i="1" s="1"/>
  <c r="M1402" i="1" s="1"/>
  <c r="J1403" i="1"/>
  <c r="J1404" i="1"/>
  <c r="J1405" i="1"/>
  <c r="J1406" i="1"/>
  <c r="J1407" i="1"/>
  <c r="J1408" i="1"/>
  <c r="J1409" i="1"/>
  <c r="J1410" i="1"/>
  <c r="K1410" i="1" s="1"/>
  <c r="L1410" i="1" s="1"/>
  <c r="M1410" i="1" s="1"/>
  <c r="J1411" i="1"/>
  <c r="J1412" i="1"/>
  <c r="J1413" i="1"/>
  <c r="J1414" i="1"/>
  <c r="K1414" i="1" s="1"/>
  <c r="L1414" i="1" s="1"/>
  <c r="M1414" i="1" s="1"/>
  <c r="J1415" i="1"/>
  <c r="K1415" i="1" s="1"/>
  <c r="L1415" i="1" s="1"/>
  <c r="M1415" i="1" s="1"/>
  <c r="O1415" i="1" s="1"/>
  <c r="P1415" i="1" s="1"/>
  <c r="J1416" i="1"/>
  <c r="J1417" i="1"/>
  <c r="K1417" i="1" s="1"/>
  <c r="L1417" i="1" s="1"/>
  <c r="M1417" i="1" s="1"/>
  <c r="O1417" i="1" s="1"/>
  <c r="P1417" i="1" s="1"/>
  <c r="J1418" i="1"/>
  <c r="K1418" i="1" s="1"/>
  <c r="L1418" i="1" s="1"/>
  <c r="M1418" i="1" s="1"/>
  <c r="J1419" i="1"/>
  <c r="J1420" i="1"/>
  <c r="J1421" i="1"/>
  <c r="J1422" i="1"/>
  <c r="J1423" i="1"/>
  <c r="J1424" i="1"/>
  <c r="J1425" i="1"/>
  <c r="J1426" i="1"/>
  <c r="J1427" i="1"/>
  <c r="K1427" i="1" s="1"/>
  <c r="L1427" i="1" s="1"/>
  <c r="M1427" i="1" s="1"/>
  <c r="O1427" i="1" s="1"/>
  <c r="P1427" i="1" s="1"/>
  <c r="J1428" i="1"/>
  <c r="K1428" i="1" s="1"/>
  <c r="L1428" i="1" s="1"/>
  <c r="M1428" i="1" s="1"/>
  <c r="O1428" i="1" s="1"/>
  <c r="P1428" i="1" s="1"/>
  <c r="J1429" i="1"/>
  <c r="J1430" i="1"/>
  <c r="J1431" i="1"/>
  <c r="K1431" i="1" s="1"/>
  <c r="L1431" i="1" s="1"/>
  <c r="M1431" i="1" s="1"/>
  <c r="O1431" i="1" s="1"/>
  <c r="P1431" i="1" s="1"/>
  <c r="J1432" i="1"/>
  <c r="J1433" i="1"/>
  <c r="J1434" i="1"/>
  <c r="J1435" i="1"/>
  <c r="J1436" i="1"/>
  <c r="J1437" i="1"/>
  <c r="J1438" i="1"/>
  <c r="J1439" i="1"/>
  <c r="K1439" i="1" s="1"/>
  <c r="L1439" i="1" s="1"/>
  <c r="M1439" i="1" s="1"/>
  <c r="O1439" i="1" s="1"/>
  <c r="P1439" i="1" s="1"/>
  <c r="J1440" i="1"/>
  <c r="K1440" i="1" s="1"/>
  <c r="L1440" i="1" s="1"/>
  <c r="M1440" i="1" s="1"/>
  <c r="J1441" i="1"/>
  <c r="K1441" i="1" s="1"/>
  <c r="L1441" i="1" s="1"/>
  <c r="M1441" i="1" s="1"/>
  <c r="O1441" i="1" s="1"/>
  <c r="P1441" i="1" s="1"/>
  <c r="J1442" i="1"/>
  <c r="J1443" i="1"/>
  <c r="K1443" i="1" s="1"/>
  <c r="L1443" i="1" s="1"/>
  <c r="M1443" i="1" s="1"/>
  <c r="O1443" i="1" s="1"/>
  <c r="P1443" i="1" s="1"/>
  <c r="J1444" i="1"/>
  <c r="K1444" i="1" s="1"/>
  <c r="L1444" i="1" s="1"/>
  <c r="M1444" i="1" s="1"/>
  <c r="O1444" i="1" s="1"/>
  <c r="P1444" i="1" s="1"/>
  <c r="J1445" i="1"/>
  <c r="J1446" i="1"/>
  <c r="J1447" i="1"/>
  <c r="J1448" i="1"/>
  <c r="K1448" i="1" s="1"/>
  <c r="L1448" i="1" s="1"/>
  <c r="M1448" i="1" s="1"/>
  <c r="J1449" i="1"/>
  <c r="J1450" i="1"/>
  <c r="J1451" i="1"/>
  <c r="K1451" i="1" s="1"/>
  <c r="L1451" i="1" s="1"/>
  <c r="M1451" i="1" s="1"/>
  <c r="O1451" i="1" s="1"/>
  <c r="P1451" i="1" s="1"/>
  <c r="J1452" i="1"/>
  <c r="K1452" i="1" s="1"/>
  <c r="L1452" i="1" s="1"/>
  <c r="M1452" i="1" s="1"/>
  <c r="O1452" i="1" s="1"/>
  <c r="P1452" i="1" s="1"/>
  <c r="J1453" i="1"/>
  <c r="J1454" i="1"/>
  <c r="J1455" i="1"/>
  <c r="J1456" i="1"/>
  <c r="K1456" i="1" s="1"/>
  <c r="L1456" i="1" s="1"/>
  <c r="M1456" i="1" s="1"/>
  <c r="J1457" i="1"/>
  <c r="K1457" i="1" s="1"/>
  <c r="L1457" i="1" s="1"/>
  <c r="M1457" i="1" s="1"/>
  <c r="O1457" i="1" s="1"/>
  <c r="P1457" i="1" s="1"/>
  <c r="J1458" i="1"/>
  <c r="J1459" i="1"/>
  <c r="K1459" i="1" s="1"/>
  <c r="L1459" i="1" s="1"/>
  <c r="M1459" i="1" s="1"/>
  <c r="O1459" i="1" s="1"/>
  <c r="P1459" i="1" s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K1472" i="1" s="1"/>
  <c r="L1472" i="1" s="1"/>
  <c r="M1472" i="1" s="1"/>
  <c r="J1473" i="1"/>
  <c r="K1473" i="1" s="1"/>
  <c r="L1473" i="1" s="1"/>
  <c r="M1473" i="1" s="1"/>
  <c r="O1473" i="1" s="1"/>
  <c r="P1473" i="1" s="1"/>
  <c r="J1474" i="1"/>
  <c r="K1474" i="1" s="1"/>
  <c r="L1474" i="1" s="1"/>
  <c r="M1474" i="1" s="1"/>
  <c r="J1475" i="1"/>
  <c r="K1475" i="1" s="1"/>
  <c r="L1475" i="1" s="1"/>
  <c r="M1475" i="1" s="1"/>
  <c r="O1475" i="1" s="1"/>
  <c r="P1475" i="1" s="1"/>
  <c r="J1476" i="1"/>
  <c r="J1477" i="1"/>
  <c r="J1478" i="1"/>
  <c r="J1479" i="1"/>
  <c r="J1480" i="1"/>
  <c r="J1481" i="1"/>
  <c r="J1482" i="1"/>
  <c r="J1483" i="1"/>
  <c r="J1484" i="1"/>
  <c r="J1485" i="1"/>
  <c r="K1485" i="1" s="1"/>
  <c r="L1485" i="1" s="1"/>
  <c r="M1485" i="1" s="1"/>
  <c r="O1485" i="1" s="1"/>
  <c r="P1485" i="1" s="1"/>
  <c r="J1486" i="1"/>
  <c r="K1486" i="1" s="1"/>
  <c r="L1486" i="1" s="1"/>
  <c r="M1486" i="1" s="1"/>
  <c r="J1487" i="1"/>
  <c r="J1488" i="1"/>
  <c r="K1488" i="1" s="1"/>
  <c r="L1488" i="1" s="1"/>
  <c r="M1488" i="1" s="1"/>
  <c r="J1489" i="1"/>
  <c r="K1489" i="1" s="1"/>
  <c r="L1489" i="1" s="1"/>
  <c r="M1489" i="1" s="1"/>
  <c r="O1489" i="1" s="1"/>
  <c r="P1489" i="1" s="1"/>
  <c r="J1490" i="1"/>
  <c r="J1491" i="1"/>
  <c r="J1492" i="1"/>
  <c r="K1492" i="1" s="1"/>
  <c r="L1492" i="1" s="1"/>
  <c r="M1492" i="1" s="1"/>
  <c r="O1492" i="1" s="1"/>
  <c r="P1492" i="1" s="1"/>
  <c r="J1493" i="1"/>
  <c r="J1494" i="1"/>
  <c r="J1495" i="1"/>
  <c r="J1496" i="1"/>
  <c r="J1497" i="1"/>
  <c r="J1498" i="1"/>
  <c r="J1499" i="1"/>
  <c r="J1500" i="1"/>
  <c r="J1501" i="1"/>
  <c r="J1502" i="1"/>
  <c r="J1503" i="1"/>
  <c r="K1503" i="1" s="1"/>
  <c r="L1503" i="1" s="1"/>
  <c r="M1503" i="1" s="1"/>
  <c r="O1503" i="1" s="1"/>
  <c r="P1503" i="1" s="1"/>
  <c r="J1504" i="1"/>
  <c r="J1505" i="1"/>
  <c r="J1506" i="1"/>
  <c r="J1507" i="1"/>
  <c r="J1508" i="1"/>
  <c r="J1509" i="1"/>
  <c r="K1509" i="1" s="1"/>
  <c r="L1509" i="1" s="1"/>
  <c r="M1509" i="1" s="1"/>
  <c r="O1509" i="1" s="1"/>
  <c r="P1509" i="1" s="1"/>
  <c r="J1510" i="1"/>
  <c r="J1511" i="1"/>
  <c r="J1512" i="1"/>
  <c r="J1513" i="1"/>
  <c r="K1513" i="1" s="1"/>
  <c r="L1513" i="1" s="1"/>
  <c r="M1513" i="1" s="1"/>
  <c r="O1513" i="1" s="1"/>
  <c r="P1513" i="1" s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K1527" i="1" s="1"/>
  <c r="L1527" i="1" s="1"/>
  <c r="M1527" i="1" s="1"/>
  <c r="O1527" i="1" s="1"/>
  <c r="P1527" i="1" s="1"/>
  <c r="J1528" i="1"/>
  <c r="K1528" i="1" s="1"/>
  <c r="L1528" i="1" s="1"/>
  <c r="M1528" i="1" s="1"/>
  <c r="J1529" i="1"/>
  <c r="J1530" i="1"/>
  <c r="J1531" i="1"/>
  <c r="K1531" i="1" s="1"/>
  <c r="L1531" i="1" s="1"/>
  <c r="M1531" i="1" s="1"/>
  <c r="O1531" i="1" s="1"/>
  <c r="P1531" i="1" s="1"/>
  <c r="J1532" i="1"/>
  <c r="J1533" i="1"/>
  <c r="J2" i="1"/>
  <c r="K2" i="1" s="1"/>
  <c r="L2" i="1" s="1"/>
  <c r="M2" i="1" s="1"/>
  <c r="S3" i="1" s="1"/>
  <c r="H4" i="2"/>
  <c r="H5" i="2"/>
  <c r="H6" i="2"/>
  <c r="H7" i="2"/>
  <c r="H8" i="2"/>
  <c r="H9" i="2"/>
  <c r="H10" i="2"/>
  <c r="H11" i="2"/>
  <c r="H12" i="2"/>
  <c r="H13" i="2"/>
  <c r="H14" i="2"/>
  <c r="H3" i="2"/>
  <c r="T3" i="1" l="1"/>
  <c r="S1" i="1"/>
  <c r="O1450" i="1"/>
  <c r="P1450" i="1" s="1"/>
  <c r="O1392" i="1"/>
  <c r="P1392" i="1" s="1"/>
  <c r="O850" i="1"/>
  <c r="P850" i="1" s="1"/>
  <c r="O1482" i="1"/>
  <c r="P1482" i="1" s="1"/>
  <c r="O1470" i="1"/>
  <c r="P1470" i="1" s="1"/>
  <c r="O1462" i="1"/>
  <c r="P1462" i="1" s="1"/>
  <c r="O1424" i="1"/>
  <c r="P1424" i="1" s="1"/>
  <c r="O1360" i="1"/>
  <c r="P1360" i="1" s="1"/>
  <c r="O1126" i="1"/>
  <c r="P1126" i="1" s="1"/>
  <c r="O950" i="1"/>
  <c r="P950" i="1" s="1"/>
  <c r="O926" i="1"/>
  <c r="P926" i="1" s="1"/>
  <c r="O826" i="1"/>
  <c r="P826" i="1" s="1"/>
  <c r="O792" i="1"/>
  <c r="P792" i="1" s="1"/>
  <c r="O574" i="1"/>
  <c r="P574" i="1" s="1"/>
  <c r="O1112" i="1"/>
  <c r="P1112" i="1" s="1"/>
  <c r="O1498" i="1"/>
  <c r="P1498" i="1" s="1"/>
  <c r="O1474" i="1"/>
  <c r="P1474" i="1" s="1"/>
  <c r="O1502" i="1"/>
  <c r="P1502" i="1" s="1"/>
  <c r="O1434" i="1"/>
  <c r="P1434" i="1" s="1"/>
  <c r="O1338" i="1"/>
  <c r="P1338" i="1" s="1"/>
  <c r="O1114" i="1"/>
  <c r="P1114" i="1" s="1"/>
  <c r="O1094" i="1"/>
  <c r="P1094" i="1" s="1"/>
  <c r="O1074" i="1"/>
  <c r="P1074" i="1" s="1"/>
  <c r="O1054" i="1"/>
  <c r="P1054" i="1" s="1"/>
  <c r="O1002" i="1"/>
  <c r="P1002" i="1" s="1"/>
  <c r="O846" i="1"/>
  <c r="P846" i="1" s="1"/>
  <c r="O1176" i="1"/>
  <c r="P1176" i="1" s="1"/>
  <c r="O1494" i="1"/>
  <c r="P1494" i="1" s="1"/>
  <c r="O1368" i="1"/>
  <c r="P1368" i="1" s="1"/>
  <c r="O1350" i="1"/>
  <c r="P1350" i="1" s="1"/>
  <c r="O1086" i="1"/>
  <c r="P1086" i="1" s="1"/>
  <c r="O1066" i="1"/>
  <c r="P1066" i="1" s="1"/>
  <c r="O958" i="1"/>
  <c r="P958" i="1" s="1"/>
  <c r="O938" i="1"/>
  <c r="P938" i="1" s="1"/>
  <c r="O702" i="1"/>
  <c r="P702" i="1" s="1"/>
  <c r="O1088" i="1"/>
  <c r="P1088" i="1" s="1"/>
  <c r="O1528" i="1"/>
  <c r="P1528" i="1" s="1"/>
  <c r="O1488" i="1"/>
  <c r="P1488" i="1" s="1"/>
  <c r="O1472" i="1"/>
  <c r="P1472" i="1" s="1"/>
  <c r="O1456" i="1"/>
  <c r="P1456" i="1" s="1"/>
  <c r="O1448" i="1"/>
  <c r="P1448" i="1" s="1"/>
  <c r="O1440" i="1"/>
  <c r="P1440" i="1" s="1"/>
  <c r="O1400" i="1"/>
  <c r="P1400" i="1" s="1"/>
  <c r="O1352" i="1"/>
  <c r="P1352" i="1" s="1"/>
  <c r="O1344" i="1"/>
  <c r="P1344" i="1" s="1"/>
  <c r="O1312" i="1"/>
  <c r="P1312" i="1" s="1"/>
  <c r="O1288" i="1"/>
  <c r="P1288" i="1" s="1"/>
  <c r="O1280" i="1"/>
  <c r="P1280" i="1" s="1"/>
  <c r="O1264" i="1"/>
  <c r="P1264" i="1" s="1"/>
  <c r="O1256" i="1"/>
  <c r="P1256" i="1" s="1"/>
  <c r="O1232" i="1"/>
  <c r="P1232" i="1" s="1"/>
  <c r="O1208" i="1"/>
  <c r="P1208" i="1" s="1"/>
  <c r="O1184" i="1"/>
  <c r="P1184" i="1" s="1"/>
  <c r="O1144" i="1"/>
  <c r="P1144" i="1" s="1"/>
  <c r="O1120" i="1"/>
  <c r="P1120" i="1" s="1"/>
  <c r="O1104" i="1"/>
  <c r="P1104" i="1" s="1"/>
  <c r="O1064" i="1"/>
  <c r="P1064" i="1" s="1"/>
  <c r="O1048" i="1"/>
  <c r="P1048" i="1" s="1"/>
  <c r="O1032" i="1"/>
  <c r="P1032" i="1" s="1"/>
  <c r="O952" i="1"/>
  <c r="P952" i="1" s="1"/>
  <c r="O944" i="1"/>
  <c r="P944" i="1" s="1"/>
  <c r="O928" i="1"/>
  <c r="P928" i="1" s="1"/>
  <c r="O912" i="1"/>
  <c r="P912" i="1" s="1"/>
  <c r="O1480" i="1"/>
  <c r="P1480" i="1" s="1"/>
  <c r="O1446" i="1"/>
  <c r="P1446" i="1" s="1"/>
  <c r="O1398" i="1"/>
  <c r="P1398" i="1" s="1"/>
  <c r="O1358" i="1"/>
  <c r="P1358" i="1" s="1"/>
  <c r="O1314" i="1"/>
  <c r="P1314" i="1" s="1"/>
  <c r="O1302" i="1"/>
  <c r="P1302" i="1" s="1"/>
  <c r="O1294" i="1"/>
  <c r="P1294" i="1" s="1"/>
  <c r="O1272" i="1"/>
  <c r="P1272" i="1" s="1"/>
  <c r="O1262" i="1"/>
  <c r="P1262" i="1" s="1"/>
  <c r="O1222" i="1"/>
  <c r="P1222" i="1" s="1"/>
  <c r="O1214" i="1"/>
  <c r="P1214" i="1" s="1"/>
  <c r="O1166" i="1"/>
  <c r="P1166" i="1" s="1"/>
  <c r="O978" i="1"/>
  <c r="P978" i="1" s="1"/>
  <c r="O970" i="1"/>
  <c r="P970" i="1" s="1"/>
  <c r="O870" i="1"/>
  <c r="P870" i="1" s="1"/>
  <c r="O834" i="1"/>
  <c r="P834" i="1" s="1"/>
  <c r="O824" i="1"/>
  <c r="P824" i="1" s="1"/>
  <c r="O654" i="1"/>
  <c r="P654" i="1" s="1"/>
  <c r="O1080" i="1"/>
  <c r="P1080" i="1" s="1"/>
  <c r="O2" i="1"/>
  <c r="P2" i="1" s="1"/>
  <c r="O1486" i="1"/>
  <c r="P1486" i="1" s="1"/>
  <c r="O1414" i="1"/>
  <c r="P1414" i="1" s="1"/>
  <c r="O1390" i="1"/>
  <c r="P1390" i="1" s="1"/>
  <c r="O1374" i="1"/>
  <c r="P1374" i="1" s="1"/>
  <c r="O1334" i="1"/>
  <c r="P1334" i="1" s="1"/>
  <c r="O1326" i="1"/>
  <c r="P1326" i="1" s="1"/>
  <c r="O1206" i="1"/>
  <c r="P1206" i="1" s="1"/>
  <c r="O1158" i="1"/>
  <c r="P1158" i="1" s="1"/>
  <c r="O1118" i="1"/>
  <c r="P1118" i="1" s="1"/>
  <c r="O1110" i="1"/>
  <c r="P1110" i="1" s="1"/>
  <c r="O1022" i="1"/>
  <c r="P1022" i="1" s="1"/>
  <c r="O1014" i="1"/>
  <c r="P1014" i="1" s="1"/>
  <c r="O982" i="1"/>
  <c r="P982" i="1" s="1"/>
  <c r="O966" i="1"/>
  <c r="P966" i="1" s="1"/>
  <c r="O902" i="1"/>
  <c r="P902" i="1" s="1"/>
  <c r="O838" i="1"/>
  <c r="P838" i="1" s="1"/>
  <c r="O822" i="1"/>
  <c r="P822" i="1" s="1"/>
  <c r="O782" i="1"/>
  <c r="P782" i="1" s="1"/>
  <c r="O766" i="1"/>
  <c r="P766" i="1" s="1"/>
  <c r="O758" i="1"/>
  <c r="P758" i="1" s="1"/>
  <c r="O718" i="1"/>
  <c r="P718" i="1" s="1"/>
  <c r="O670" i="1"/>
  <c r="P670" i="1" s="1"/>
  <c r="O614" i="1"/>
  <c r="P614" i="1" s="1"/>
  <c r="O1490" i="1"/>
  <c r="P1490" i="1" s="1"/>
  <c r="O1478" i="1"/>
  <c r="P1478" i="1" s="1"/>
  <c r="O1466" i="1"/>
  <c r="P1466" i="1" s="1"/>
  <c r="O1346" i="1"/>
  <c r="P1346" i="1" s="1"/>
  <c r="O1320" i="1"/>
  <c r="P1320" i="1" s="1"/>
  <c r="O1162" i="1"/>
  <c r="P1162" i="1" s="1"/>
  <c r="O1142" i="1"/>
  <c r="P1142" i="1" s="1"/>
  <c r="O918" i="1"/>
  <c r="P918" i="1" s="1"/>
  <c r="O878" i="1"/>
  <c r="P878" i="1" s="1"/>
  <c r="O806" i="1"/>
  <c r="P806" i="1" s="1"/>
  <c r="O776" i="1"/>
  <c r="P776" i="1" s="1"/>
  <c r="O768" i="1"/>
  <c r="P768" i="1" s="1"/>
  <c r="O734" i="1"/>
  <c r="P734" i="1" s="1"/>
  <c r="O710" i="1"/>
  <c r="P710" i="1" s="1"/>
  <c r="O1426" i="1"/>
  <c r="P1426" i="1" s="1"/>
  <c r="O1416" i="1"/>
  <c r="P1416" i="1" s="1"/>
  <c r="O1318" i="1"/>
  <c r="P1318" i="1" s="1"/>
  <c r="O1298" i="1"/>
  <c r="P1298" i="1" s="1"/>
  <c r="O1290" i="1"/>
  <c r="P1290" i="1" s="1"/>
  <c r="O1218" i="1"/>
  <c r="P1218" i="1" s="1"/>
  <c r="O1210" i="1"/>
  <c r="P1210" i="1" s="1"/>
  <c r="O1150" i="1"/>
  <c r="P1150" i="1" s="1"/>
  <c r="O930" i="1"/>
  <c r="P930" i="1" s="1"/>
  <c r="O906" i="1"/>
  <c r="P906" i="1" s="1"/>
  <c r="O894" i="1"/>
  <c r="P894" i="1" s="1"/>
  <c r="O814" i="1"/>
  <c r="P814" i="1" s="1"/>
  <c r="O802" i="1"/>
  <c r="P802" i="1" s="1"/>
  <c r="O794" i="1"/>
  <c r="P794" i="1" s="1"/>
  <c r="O786" i="1"/>
  <c r="P786" i="1" s="1"/>
  <c r="O774" i="1"/>
  <c r="P774" i="1" s="1"/>
  <c r="O750" i="1"/>
  <c r="P750" i="1" s="1"/>
  <c r="O1016" i="1"/>
  <c r="P1016" i="1" s="1"/>
  <c r="O1442" i="1"/>
  <c r="P1442" i="1" s="1"/>
  <c r="O1278" i="1"/>
  <c r="P1278" i="1" s="1"/>
  <c r="O1254" i="1"/>
  <c r="P1254" i="1" s="1"/>
  <c r="O874" i="1"/>
  <c r="P874" i="1" s="1"/>
  <c r="O1418" i="1"/>
  <c r="P1418" i="1" s="1"/>
  <c r="O1410" i="1"/>
  <c r="P1410" i="1" s="1"/>
  <c r="O1402" i="1"/>
  <c r="P1402" i="1" s="1"/>
  <c r="O1370" i="1"/>
  <c r="P1370" i="1" s="1"/>
  <c r="O1362" i="1"/>
  <c r="P1362" i="1" s="1"/>
  <c r="O1330" i="1"/>
  <c r="P1330" i="1" s="1"/>
  <c r="O1306" i="1"/>
  <c r="P1306" i="1" s="1"/>
  <c r="O1282" i="1"/>
  <c r="P1282" i="1" s="1"/>
  <c r="O1258" i="1"/>
  <c r="P1258" i="1" s="1"/>
  <c r="O1154" i="1"/>
  <c r="P1154" i="1" s="1"/>
  <c r="O1146" i="1"/>
  <c r="P1146" i="1" s="1"/>
  <c r="O1050" i="1"/>
  <c r="P1050" i="1" s="1"/>
  <c r="O994" i="1"/>
  <c r="P994" i="1" s="1"/>
  <c r="O946" i="1"/>
  <c r="P946" i="1" s="1"/>
  <c r="O922" i="1"/>
  <c r="P922" i="1" s="1"/>
  <c r="O914" i="1"/>
  <c r="P914" i="1" s="1"/>
  <c r="O898" i="1"/>
  <c r="P898" i="1" s="1"/>
  <c r="O866" i="1"/>
  <c r="P866" i="1" s="1"/>
  <c r="O818" i="1"/>
  <c r="P818" i="1" s="1"/>
  <c r="O778" i="1"/>
  <c r="P778" i="1" s="1"/>
  <c r="O754" i="1"/>
  <c r="P754" i="1" s="1"/>
  <c r="O1496" i="1"/>
  <c r="P1496" i="1" s="1"/>
  <c r="O1464" i="1"/>
  <c r="P1464" i="1" s="1"/>
  <c r="O1429" i="1"/>
  <c r="P1429" i="1" s="1"/>
  <c r="O1366" i="1"/>
  <c r="P1366" i="1" s="1"/>
  <c r="O1090" i="1"/>
  <c r="P1090" i="1" s="1"/>
  <c r="O1070" i="1"/>
  <c r="P1070" i="1" s="1"/>
  <c r="O986" i="1"/>
  <c r="P986" i="1" s="1"/>
  <c r="O1533" i="1"/>
  <c r="P1533" i="1" s="1"/>
  <c r="O1522" i="1"/>
  <c r="P1522" i="1" s="1"/>
  <c r="O1514" i="1"/>
  <c r="P1514" i="1" s="1"/>
  <c r="O1437" i="1"/>
  <c r="P1437" i="1" s="1"/>
  <c r="O1406" i="1"/>
  <c r="P1406" i="1" s="1"/>
  <c r="O1384" i="1"/>
  <c r="P1384" i="1" s="1"/>
  <c r="O1250" i="1"/>
  <c r="P1250" i="1" s="1"/>
  <c r="O1178" i="1"/>
  <c r="P1178" i="1" s="1"/>
  <c r="O1128" i="1"/>
  <c r="P1128" i="1" s="1"/>
  <c r="O1098" i="1"/>
  <c r="P1098" i="1" s="1"/>
  <c r="O1046" i="1"/>
  <c r="P1046" i="1" s="1"/>
  <c r="O890" i="1"/>
  <c r="P890" i="1" s="1"/>
  <c r="O882" i="1"/>
  <c r="P882" i="1" s="1"/>
  <c r="O760" i="1"/>
  <c r="P760" i="1" s="1"/>
  <c r="O730" i="1"/>
  <c r="P730" i="1" s="1"/>
  <c r="O630" i="1"/>
  <c r="P630" i="1" s="1"/>
  <c r="O590" i="1"/>
  <c r="P590" i="1" s="1"/>
  <c r="O566" i="1"/>
  <c r="P566" i="1" s="1"/>
  <c r="O526" i="1"/>
  <c r="P526" i="1" s="1"/>
  <c r="O454" i="1"/>
  <c r="P454" i="1" s="1"/>
  <c r="O1530" i="1"/>
  <c r="P1530" i="1" s="1"/>
  <c r="O1520" i="1"/>
  <c r="P1520" i="1" s="1"/>
  <c r="O1501" i="1"/>
  <c r="P1501" i="1" s="1"/>
  <c r="O1493" i="1"/>
  <c r="P1493" i="1" s="1"/>
  <c r="O1413" i="1"/>
  <c r="P1413" i="1" s="1"/>
  <c r="O1404" i="1"/>
  <c r="P1404" i="1" s="1"/>
  <c r="O1381" i="1"/>
  <c r="P1381" i="1" s="1"/>
  <c r="O1372" i="1"/>
  <c r="P1372" i="1" s="1"/>
  <c r="O1333" i="1"/>
  <c r="P1333" i="1" s="1"/>
  <c r="O1261" i="1"/>
  <c r="P1261" i="1" s="1"/>
  <c r="O1136" i="1"/>
  <c r="P1136" i="1" s="1"/>
  <c r="O1034" i="1"/>
  <c r="P1034" i="1" s="1"/>
  <c r="O1024" i="1"/>
  <c r="P1024" i="1" s="1"/>
  <c r="O942" i="1"/>
  <c r="P942" i="1" s="1"/>
  <c r="O816" i="1"/>
  <c r="P816" i="1" s="1"/>
  <c r="O666" i="1"/>
  <c r="P666" i="1" s="1"/>
  <c r="O656" i="1"/>
  <c r="P656" i="1" s="1"/>
  <c r="O646" i="1"/>
  <c r="P646" i="1" s="1"/>
  <c r="O598" i="1"/>
  <c r="P598" i="1" s="1"/>
  <c r="O462" i="1"/>
  <c r="P462" i="1" s="1"/>
  <c r="O414" i="1"/>
  <c r="P414" i="1" s="1"/>
  <c r="O238" i="1"/>
  <c r="P238" i="1" s="1"/>
  <c r="O1435" i="1"/>
  <c r="P1435" i="1" s="1"/>
  <c r="O1240" i="1"/>
  <c r="P1240" i="1" s="1"/>
  <c r="O1010" i="1"/>
  <c r="P1010" i="1" s="1"/>
  <c r="O888" i="1"/>
  <c r="P888" i="1" s="1"/>
  <c r="O1430" i="1"/>
  <c r="P1430" i="1" s="1"/>
  <c r="O1408" i="1"/>
  <c r="P1408" i="1" s="1"/>
  <c r="O1386" i="1"/>
  <c r="P1386" i="1" s="1"/>
  <c r="O1018" i="1"/>
  <c r="P1018" i="1" s="1"/>
  <c r="O1008" i="1"/>
  <c r="P1008" i="1" s="1"/>
  <c r="O862" i="1"/>
  <c r="P862" i="1" s="1"/>
  <c r="O858" i="1"/>
  <c r="P858" i="1" s="1"/>
  <c r="O810" i="1"/>
  <c r="P810" i="1" s="1"/>
  <c r="O1453" i="1"/>
  <c r="P1453" i="1" s="1"/>
  <c r="O1438" i="1"/>
  <c r="P1438" i="1" s="1"/>
  <c r="O1376" i="1"/>
  <c r="P1376" i="1" s="1"/>
  <c r="O1266" i="1"/>
  <c r="P1266" i="1" s="1"/>
  <c r="O1216" i="1"/>
  <c r="P1216" i="1" s="1"/>
  <c r="O1198" i="1"/>
  <c r="P1198" i="1" s="1"/>
  <c r="O1190" i="1"/>
  <c r="P1190" i="1" s="1"/>
  <c r="O1038" i="1"/>
  <c r="P1038" i="1" s="1"/>
  <c r="O976" i="1"/>
  <c r="P976" i="1" s="1"/>
  <c r="O830" i="1"/>
  <c r="P830" i="1" s="1"/>
  <c r="O808" i="1"/>
  <c r="P808" i="1" s="1"/>
  <c r="O798" i="1"/>
  <c r="P798" i="1" s="1"/>
  <c r="O790" i="1"/>
  <c r="P790" i="1" s="1"/>
  <c r="O762" i="1"/>
  <c r="P762" i="1" s="1"/>
  <c r="O582" i="1"/>
  <c r="P582" i="1" s="1"/>
  <c r="O1253" i="1"/>
  <c r="P1253" i="1" s="1"/>
  <c r="O1526" i="1"/>
  <c r="P1526" i="1" s="1"/>
  <c r="O1518" i="1"/>
  <c r="P1518" i="1" s="1"/>
  <c r="O1500" i="1"/>
  <c r="P1500" i="1" s="1"/>
  <c r="O1469" i="1"/>
  <c r="P1469" i="1" s="1"/>
  <c r="O1461" i="1"/>
  <c r="P1461" i="1" s="1"/>
  <c r="O1405" i="1"/>
  <c r="P1405" i="1" s="1"/>
  <c r="O1394" i="1"/>
  <c r="P1394" i="1" s="1"/>
  <c r="O1382" i="1"/>
  <c r="P1382" i="1" s="1"/>
  <c r="O1365" i="1"/>
  <c r="P1365" i="1" s="1"/>
  <c r="O1356" i="1"/>
  <c r="P1356" i="1" s="1"/>
  <c r="O1336" i="1"/>
  <c r="P1336" i="1" s="1"/>
  <c r="O1325" i="1"/>
  <c r="P1325" i="1" s="1"/>
  <c r="O1274" i="1"/>
  <c r="P1274" i="1" s="1"/>
  <c r="O1234" i="1"/>
  <c r="P1234" i="1" s="1"/>
  <c r="O1224" i="1"/>
  <c r="P1224" i="1" s="1"/>
  <c r="O1205" i="1"/>
  <c r="P1205" i="1" s="1"/>
  <c r="O1197" i="1"/>
  <c r="P1197" i="1" s="1"/>
  <c r="O1189" i="1"/>
  <c r="P1189" i="1" s="1"/>
  <c r="O1160" i="1"/>
  <c r="P1160" i="1" s="1"/>
  <c r="O1122" i="1"/>
  <c r="P1122" i="1" s="1"/>
  <c r="O1102" i="1"/>
  <c r="P1102" i="1" s="1"/>
  <c r="O1093" i="1"/>
  <c r="P1093" i="1" s="1"/>
  <c r="O1056" i="1"/>
  <c r="P1056" i="1" s="1"/>
  <c r="O1036" i="1"/>
  <c r="P1036" i="1" s="1"/>
  <c r="O1026" i="1"/>
  <c r="P1026" i="1" s="1"/>
  <c r="O1006" i="1"/>
  <c r="P1006" i="1" s="1"/>
  <c r="O968" i="1"/>
  <c r="P968" i="1" s="1"/>
  <c r="O957" i="1"/>
  <c r="P957" i="1" s="1"/>
  <c r="O936" i="1"/>
  <c r="P936" i="1" s="1"/>
  <c r="O904" i="1"/>
  <c r="P904" i="1" s="1"/>
  <c r="O738" i="1"/>
  <c r="P738" i="1" s="1"/>
  <c r="O634" i="1"/>
  <c r="P634" i="1" s="1"/>
  <c r="O624" i="1"/>
  <c r="P624" i="1" s="1"/>
  <c r="O616" i="1"/>
  <c r="P616" i="1" s="1"/>
  <c r="O586" i="1"/>
  <c r="P586" i="1" s="1"/>
  <c r="O552" i="1"/>
  <c r="P552" i="1" s="1"/>
  <c r="O534" i="1"/>
  <c r="P534" i="1" s="1"/>
  <c r="O448" i="1"/>
  <c r="P448" i="1" s="1"/>
  <c r="O322" i="1"/>
  <c r="P322" i="1" s="1"/>
  <c r="O230" i="1"/>
  <c r="P230" i="1" s="1"/>
  <c r="O150" i="1"/>
  <c r="P150" i="1" s="1"/>
  <c r="O130" i="1"/>
  <c r="P130" i="1" s="1"/>
  <c r="O42" i="1"/>
  <c r="P42" i="1" s="1"/>
  <c r="O1226" i="1"/>
  <c r="P1226" i="1" s="1"/>
  <c r="O1322" i="1"/>
  <c r="P1322" i="1" s="1"/>
  <c r="O1301" i="1"/>
  <c r="P1301" i="1" s="1"/>
  <c r="O1293" i="1"/>
  <c r="P1293" i="1" s="1"/>
  <c r="O1284" i="1"/>
  <c r="P1284" i="1" s="1"/>
  <c r="O1248" i="1"/>
  <c r="P1248" i="1" s="1"/>
  <c r="O1221" i="1"/>
  <c r="P1221" i="1" s="1"/>
  <c r="O1213" i="1"/>
  <c r="P1213" i="1" s="1"/>
  <c r="O1168" i="1"/>
  <c r="P1168" i="1" s="1"/>
  <c r="O1149" i="1"/>
  <c r="P1149" i="1" s="1"/>
  <c r="O1138" i="1"/>
  <c r="P1138" i="1" s="1"/>
  <c r="O1130" i="1"/>
  <c r="P1130" i="1" s="1"/>
  <c r="O1100" i="1"/>
  <c r="P1100" i="1" s="1"/>
  <c r="O1082" i="1"/>
  <c r="P1082" i="1" s="1"/>
  <c r="O1053" i="1"/>
  <c r="P1053" i="1" s="1"/>
  <c r="O1042" i="1"/>
  <c r="P1042" i="1" s="1"/>
  <c r="O1004" i="1"/>
  <c r="P1004" i="1" s="1"/>
  <c r="O984" i="1"/>
  <c r="P984" i="1" s="1"/>
  <c r="O934" i="1"/>
  <c r="P934" i="1" s="1"/>
  <c r="O872" i="1"/>
  <c r="P872" i="1" s="1"/>
  <c r="O842" i="1"/>
  <c r="P842" i="1" s="1"/>
  <c r="O832" i="1"/>
  <c r="P832" i="1" s="1"/>
  <c r="O744" i="1"/>
  <c r="P744" i="1" s="1"/>
  <c r="O714" i="1"/>
  <c r="P714" i="1" s="1"/>
  <c r="O694" i="1"/>
  <c r="P694" i="1" s="1"/>
  <c r="O658" i="1"/>
  <c r="P658" i="1" s="1"/>
  <c r="O650" i="1"/>
  <c r="P650" i="1" s="1"/>
  <c r="O622" i="1"/>
  <c r="P622" i="1" s="1"/>
  <c r="O570" i="1"/>
  <c r="P570" i="1" s="1"/>
  <c r="O558" i="1"/>
  <c r="P558" i="1" s="1"/>
  <c r="O466" i="1"/>
  <c r="P466" i="1" s="1"/>
  <c r="O446" i="1"/>
  <c r="P446" i="1" s="1"/>
  <c r="O426" i="1"/>
  <c r="P426" i="1" s="1"/>
  <c r="O418" i="1"/>
  <c r="P418" i="1" s="1"/>
  <c r="O408" i="1"/>
  <c r="P408" i="1" s="1"/>
  <c r="O398" i="1"/>
  <c r="P398" i="1" s="1"/>
  <c r="O186" i="1"/>
  <c r="P186" i="1" s="1"/>
  <c r="O178" i="1"/>
  <c r="P178" i="1" s="1"/>
  <c r="O848" i="1"/>
  <c r="P848" i="1" s="1"/>
  <c r="O728" i="1"/>
  <c r="P728" i="1" s="1"/>
  <c r="O896" i="1"/>
  <c r="P896" i="1" s="1"/>
  <c r="O856" i="1"/>
  <c r="P856" i="1" s="1"/>
  <c r="O752" i="1"/>
  <c r="P752" i="1" s="1"/>
  <c r="O736" i="1"/>
  <c r="P736" i="1" s="1"/>
  <c r="O688" i="1"/>
  <c r="P688" i="1" s="1"/>
  <c r="O584" i="1"/>
  <c r="P584" i="1" s="1"/>
  <c r="O576" i="1"/>
  <c r="P576" i="1" s="1"/>
  <c r="O528" i="1"/>
  <c r="P528" i="1" s="1"/>
  <c r="O472" i="1"/>
  <c r="P472" i="1" s="1"/>
  <c r="O456" i="1"/>
  <c r="P456" i="1" s="1"/>
  <c r="O432" i="1"/>
  <c r="P432" i="1" s="1"/>
  <c r="O416" i="1"/>
  <c r="P416" i="1" s="1"/>
  <c r="O400" i="1"/>
  <c r="P400" i="1" s="1"/>
  <c r="O392" i="1"/>
  <c r="P392" i="1" s="1"/>
  <c r="O344" i="1"/>
  <c r="P344" i="1" s="1"/>
  <c r="O1532" i="1"/>
  <c r="P1532" i="1" s="1"/>
  <c r="O1477" i="1"/>
  <c r="P1477" i="1" s="1"/>
  <c r="O1454" i="1"/>
  <c r="P1454" i="1" s="1"/>
  <c r="O1432" i="1"/>
  <c r="P1432" i="1" s="1"/>
  <c r="O1422" i="1"/>
  <c r="P1422" i="1" s="1"/>
  <c r="O1411" i="1"/>
  <c r="P1411" i="1" s="1"/>
  <c r="O1380" i="1"/>
  <c r="P1380" i="1" s="1"/>
  <c r="O1354" i="1"/>
  <c r="P1354" i="1" s="1"/>
  <c r="O1304" i="1"/>
  <c r="P1304" i="1" s="1"/>
  <c r="O1286" i="1"/>
  <c r="P1286" i="1" s="1"/>
  <c r="O1236" i="1"/>
  <c r="P1236" i="1" s="1"/>
  <c r="O1182" i="1"/>
  <c r="P1182" i="1" s="1"/>
  <c r="O1173" i="1"/>
  <c r="P1173" i="1" s="1"/>
  <c r="O1116" i="1"/>
  <c r="P1116" i="1" s="1"/>
  <c r="O1029" i="1"/>
  <c r="P1029" i="1" s="1"/>
  <c r="O1000" i="1"/>
  <c r="P1000" i="1" s="1"/>
  <c r="O990" i="1"/>
  <c r="P990" i="1" s="1"/>
  <c r="O981" i="1"/>
  <c r="P981" i="1" s="1"/>
  <c r="O972" i="1"/>
  <c r="P972" i="1" s="1"/>
  <c r="O962" i="1"/>
  <c r="P962" i="1" s="1"/>
  <c r="O941" i="1"/>
  <c r="P941" i="1" s="1"/>
  <c r="O917" i="1"/>
  <c r="P917" i="1" s="1"/>
  <c r="O880" i="1"/>
  <c r="P880" i="1" s="1"/>
  <c r="O840" i="1"/>
  <c r="P840" i="1" s="1"/>
  <c r="O800" i="1"/>
  <c r="P800" i="1" s="1"/>
  <c r="O726" i="1"/>
  <c r="P726" i="1" s="1"/>
  <c r="O686" i="1"/>
  <c r="P686" i="1" s="1"/>
  <c r="O606" i="1"/>
  <c r="P606" i="1" s="1"/>
  <c r="O594" i="1"/>
  <c r="P594" i="1" s="1"/>
  <c r="O560" i="1"/>
  <c r="P560" i="1" s="1"/>
  <c r="O550" i="1"/>
  <c r="P550" i="1" s="1"/>
  <c r="O520" i="1"/>
  <c r="P520" i="1" s="1"/>
  <c r="O490" i="1"/>
  <c r="P490" i="1" s="1"/>
  <c r="O410" i="1"/>
  <c r="P410" i="1" s="1"/>
  <c r="O402" i="1"/>
  <c r="P402" i="1" s="1"/>
  <c r="O352" i="1"/>
  <c r="P352" i="1" s="1"/>
  <c r="O342" i="1"/>
  <c r="P342" i="1" s="1"/>
  <c r="O214" i="1"/>
  <c r="P214" i="1" s="1"/>
  <c r="O166" i="1"/>
  <c r="P166" i="1" s="1"/>
  <c r="Z5" i="1"/>
  <c r="Z9" i="1"/>
  <c r="Z6" i="1"/>
  <c r="Z7" i="1"/>
  <c r="Z8" i="1"/>
  <c r="Z10" i="1"/>
  <c r="X2" i="1"/>
  <c r="U3" i="1" l="1"/>
  <c r="T1" i="1"/>
</calcChain>
</file>

<file path=xl/sharedStrings.xml><?xml version="1.0" encoding="utf-8"?>
<sst xmlns="http://schemas.openxmlformats.org/spreadsheetml/2006/main" count="18587" uniqueCount="88">
  <si>
    <t>Euro</t>
  </si>
  <si>
    <t>USD/EUR</t>
  </si>
  <si>
    <t>EUR/USD</t>
  </si>
  <si>
    <t>Product</t>
  </si>
  <si>
    <t>Client</t>
  </si>
  <si>
    <t>Quantity</t>
  </si>
  <si>
    <t>Price</t>
  </si>
  <si>
    <t>Month</t>
  </si>
  <si>
    <t>Year</t>
  </si>
  <si>
    <t>Agent</t>
  </si>
  <si>
    <t>Currency</t>
  </si>
  <si>
    <t>Day</t>
  </si>
  <si>
    <t>Product 2</t>
  </si>
  <si>
    <t>Product 3</t>
  </si>
  <si>
    <t>Product 1</t>
  </si>
  <si>
    <t>Product 5</t>
  </si>
  <si>
    <t>Product 4</t>
  </si>
  <si>
    <t>Client 1</t>
  </si>
  <si>
    <t>Client 5</t>
  </si>
  <si>
    <t>Client 2</t>
  </si>
  <si>
    <t>Client 20</t>
  </si>
  <si>
    <t>Client 4</t>
  </si>
  <si>
    <t>Client 7</t>
  </si>
  <si>
    <t>Client 3</t>
  </si>
  <si>
    <t>Client 14</t>
  </si>
  <si>
    <t>Client 16</t>
  </si>
  <si>
    <t>Client 18</t>
  </si>
  <si>
    <t>Client 10</t>
  </si>
  <si>
    <t>Client 6</t>
  </si>
  <si>
    <t>Client 8</t>
  </si>
  <si>
    <t>Client 19</t>
  </si>
  <si>
    <t>Client 11</t>
  </si>
  <si>
    <t>Client 12</t>
  </si>
  <si>
    <t>Client 9</t>
  </si>
  <si>
    <t>Client 13</t>
  </si>
  <si>
    <t>Client 15</t>
  </si>
  <si>
    <t>Client 17</t>
  </si>
  <si>
    <t>Dollar</t>
  </si>
  <si>
    <t>Agent 1</t>
  </si>
  <si>
    <t>Agent 7</t>
  </si>
  <si>
    <t>Agent 2</t>
  </si>
  <si>
    <t>Agent 3</t>
  </si>
  <si>
    <t>Agent 4</t>
  </si>
  <si>
    <t>Agent 5</t>
  </si>
  <si>
    <t>Agent 6</t>
  </si>
  <si>
    <t>X</t>
  </si>
  <si>
    <t>Y</t>
  </si>
  <si>
    <t>Z</t>
  </si>
  <si>
    <t>Component</t>
  </si>
  <si>
    <t>Unit cost</t>
  </si>
  <si>
    <t>Supplier</t>
  </si>
  <si>
    <t>Supplier 11</t>
  </si>
  <si>
    <t>Supplier 3</t>
  </si>
  <si>
    <t>Supplier 1</t>
  </si>
  <si>
    <t>Supplier 10</t>
  </si>
  <si>
    <t>Supplier 2</t>
  </si>
  <si>
    <t>Supplier 7</t>
  </si>
  <si>
    <t>Supplier 5</t>
  </si>
  <si>
    <t>Supplier 12</t>
  </si>
  <si>
    <t>Supplier 14</t>
  </si>
  <si>
    <t>Supplier 9</t>
  </si>
  <si>
    <t>Supplier 8</t>
  </si>
  <si>
    <t>Supplier 6</t>
  </si>
  <si>
    <t>Supplier 4</t>
  </si>
  <si>
    <t>Supplier 15</t>
  </si>
  <si>
    <t>Supplier 13</t>
  </si>
  <si>
    <t>Sales ID</t>
  </si>
  <si>
    <t>Currency rate</t>
  </si>
  <si>
    <t>Average conversion rate</t>
  </si>
  <si>
    <t>Currency rate for transaction</t>
  </si>
  <si>
    <t>Price in Euro</t>
  </si>
  <si>
    <t>Total sale</t>
  </si>
  <si>
    <t>Range</t>
  </si>
  <si>
    <t>No. Sales</t>
  </si>
  <si>
    <t>Currency rate for the transaction</t>
  </si>
  <si>
    <t>Total cost</t>
  </si>
  <si>
    <t>Total Sales in Euro</t>
  </si>
  <si>
    <t>Total direct costs in Europe</t>
  </si>
  <si>
    <t>First margin</t>
  </si>
  <si>
    <t>% first margin</t>
  </si>
  <si>
    <t>Total revenues</t>
  </si>
  <si>
    <t>Total first margin</t>
  </si>
  <si>
    <t>Etichette di colonna</t>
  </si>
  <si>
    <t>(vuoto)</t>
  </si>
  <si>
    <t>Totale complessivo</t>
  </si>
  <si>
    <t>Etichette di riga</t>
  </si>
  <si>
    <t>Somma di First margin</t>
  </si>
  <si>
    <t>(Tutto)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</si>
</sst>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-* #,##0_-;\-* #,##0_-;_-* &quot;-&quot;??_-;_-@_-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165" fontId="0" fillId="0" borderId="0" xfId="1" applyNumberFormat="1" applyFont="1"/>
    <xf numFmtId="0" fontId="1" fillId="0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6" fontId="0" fillId="0" borderId="0" xfId="2" applyNumberFormat="1" applyFont="1"/>
    <xf numFmtId="9" fontId="0" fillId="0" borderId="0" xfId="2" applyNumberFormat="1" applyFont="1"/>
    <xf numFmtId="165" fontId="1" fillId="0" borderId="0" xfId="0" applyNumberFormat="1" applyFont="1" applyFill="1" applyBorder="1" applyAlignment="1">
      <alignment horizontal="center" vertical="top"/>
    </xf>
    <xf numFmtId="165" fontId="0" fillId="2" borderId="0" xfId="1" applyNumberFormat="1" applyFont="1" applyFill="1"/>
    <xf numFmtId="166" fontId="0" fillId="2" borderId="0" xfId="2" applyNumberFormat="1" applyFont="1" applyFill="1"/>
    <xf numFmtId="165" fontId="0" fillId="3" borderId="0" xfId="1" applyNumberFormat="1" applyFont="1" applyFill="1"/>
    <xf numFmtId="166" fontId="0" fillId="3" borderId="0" xfId="2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82"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6" formatCode="0.0%"/>
    </dxf>
    <dxf>
      <numFmt numFmtId="13" formatCode="0%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4" formatCode="_-* #,##0.0_-;\-* #,##0.0_-;_-* &quot;-&quot;??_-;_-@_-"/>
    </dxf>
    <dxf>
      <numFmt numFmtId="165" formatCode="_-* #,##0_-;\-* #,##0_-;_-* &quot;-&quot;??_-;_-@_-"/>
    </dxf>
    <dxf>
      <numFmt numFmtId="164" formatCode="_-* #,##0.0_-;\-* #,##0.0_-;_-* &quot;-&quot;??_-;_-@_-"/>
    </dxf>
    <dxf>
      <numFmt numFmtId="165" formatCode="_-* #,##0_-;\-* #,##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nato" refreshedDate="43913.405984606485" createdVersion="5" refreshedVersion="5" minRefreshableVersion="3" recordCount="1533">
  <cacheSource type="worksheet">
    <worksheetSource ref="A1:P1048576" sheet="Sales"/>
  </cacheSource>
  <cacheFields count="16">
    <cacheField name="Sales ID" numFmtId="0">
      <sharedItems containsString="0" containsBlank="1" containsNumber="1" containsInteger="1" minValue="1" maxValue="1532"/>
    </cacheField>
    <cacheField name="Product" numFmtId="0">
      <sharedItems containsBlank="1" count="6">
        <s v="Product 2"/>
        <s v="Product 3"/>
        <s v="Product 1"/>
        <s v="Product 5"/>
        <s v="Product 4"/>
        <m/>
      </sharedItems>
    </cacheField>
    <cacheField name="Client" numFmtId="0">
      <sharedItems containsBlank="1" count="21">
        <s v="Client 1"/>
        <s v="Client 5"/>
        <s v="Client 2"/>
        <s v="Client 20"/>
        <s v="Client 4"/>
        <s v="Client 7"/>
        <s v="Client 3"/>
        <s v="Client 14"/>
        <s v="Client 16"/>
        <s v="Client 18"/>
        <s v="Client 10"/>
        <s v="Client 6"/>
        <s v="Client 8"/>
        <s v="Client 19"/>
        <s v="Client 11"/>
        <s v="Client 12"/>
        <s v="Client 9"/>
        <s v="Client 13"/>
        <s v="Client 15"/>
        <s v="Client 17"/>
        <m/>
      </sharedItems>
    </cacheField>
    <cacheField name="Quantity" numFmtId="0">
      <sharedItems containsString="0" containsBlank="1" containsNumber="1" containsInteger="1" minValue="1" maxValue="540"/>
    </cacheField>
    <cacheField name="Price" numFmtId="0">
      <sharedItems containsString="0" containsBlank="1" containsNumber="1" containsInteger="1" minValue="110" maxValue="551"/>
    </cacheField>
    <cacheField name="Currency" numFmtId="0">
      <sharedItems containsBlank="1" count="3">
        <s v="Dollar"/>
        <s v="Euro"/>
        <m/>
      </sharedItems>
    </cacheField>
    <cacheField name="Month" numFmtId="0">
      <sharedItems containsString="0" containsBlank="1" containsNumber="1" containsInteger="1" minValue="1" maxValue="12" count="13">
        <n v="5"/>
        <n v="8"/>
        <n v="10"/>
        <n v="7"/>
        <n v="12"/>
        <n v="1"/>
        <n v="11"/>
        <n v="9"/>
        <n v="6"/>
        <n v="3"/>
        <n v="4"/>
        <n v="2"/>
        <m/>
      </sharedItems>
    </cacheField>
    <cacheField name="Year" numFmtId="0">
      <sharedItems containsString="0" containsBlank="1" containsNumber="1" containsInteger="1" minValue="2018" maxValue="2018"/>
    </cacheField>
    <cacheField name="Agent" numFmtId="0">
      <sharedItems containsBlank="1" count="8">
        <s v="Agent 1"/>
        <s v="Agent 7"/>
        <s v="Agent 2"/>
        <s v="Agent 3"/>
        <s v="Agent 4"/>
        <s v="Agent 5"/>
        <s v="Agent 6"/>
        <m/>
      </sharedItems>
    </cacheField>
    <cacheField name="Currency rate" numFmtId="0">
      <sharedItems containsString="0" containsBlank="1" containsNumber="1" minValue="0.80989594699999989" maxValue="0.87977327500000013"/>
    </cacheField>
    <cacheField name="Currency rate for transaction" numFmtId="0">
      <sharedItems containsString="0" containsBlank="1" containsNumber="1" minValue="0.80989594699999989" maxValue="1"/>
    </cacheField>
    <cacheField name="Price in Euro" numFmtId="0">
      <sharedItems containsString="0" containsBlank="1" containsNumber="1" minValue="107.53048079399998" maxValue="479.81979375739138"/>
    </cacheField>
    <cacheField name="Total Sales in Euro" numFmtId="0">
      <sharedItems containsString="0" containsBlank="1" containsNumber="1" minValue="129" maxValue="228420" count="1408">
        <n v="5952.1318102681826"/>
        <n v="10349"/>
        <n v="12648"/>
        <n v="10010.53108881739"/>
        <n v="440"/>
        <n v="5168.9565720749997"/>
        <n v="444"/>
        <n v="14274"/>
        <n v="10401.413839138637"/>
        <n v="104753.97871189045"/>
        <n v="28728"/>
        <n v="11622"/>
        <n v="15225"/>
        <n v="22127"/>
        <n v="10585"/>
        <n v="8064"/>
        <n v="12605.261377828572"/>
        <n v="9310.7681213321757"/>
        <n v="11135"/>
        <n v="12091"/>
        <n v="13200"/>
        <n v="10590.303495897142"/>
        <n v="14732"/>
        <n v="15925"/>
        <n v="11500"/>
        <n v="27604"/>
        <n v="9782.7828469178239"/>
        <n v="30100"/>
        <n v="56953.999947576529"/>
        <n v="40860"/>
        <n v="26030"/>
        <n v="15867"/>
        <n v="27590.073549211309"/>
        <n v="7630"/>
        <n v="10212"/>
        <n v="4743"/>
        <n v="12669"/>
        <n v="1600.2175137136364"/>
        <n v="13017.705174909999"/>
        <n v="9660"/>
        <n v="17854"/>
        <n v="11316"/>
        <n v="12930.434851552727"/>
        <n v="12160.329415340912"/>
        <n v="7488"/>
        <n v="11931"/>
        <n v="10826.268137750432"/>
        <n v="23805"/>
        <n v="49590"/>
        <n v="10842"/>
        <n v="12470"/>
        <n v="592"/>
        <n v="2363.4865083428572"/>
        <n v="15559.670141650002"/>
        <n v="429"/>
        <n v="11102"/>
        <n v="26864"/>
        <n v="13695"/>
        <n v="22154.794755735649"/>
        <n v="15042.044628908183"/>
        <n v="15416"/>
        <n v="20261.178523250001"/>
        <n v="49646"/>
        <n v="1690"/>
        <n v="5365"/>
        <n v="152.20077657500002"/>
        <n v="2878.9187625443483"/>
        <n v="20976"/>
        <n v="12120"/>
        <n v="10671.655386582857"/>
        <n v="10240"/>
        <n v="13235.524446720001"/>
        <n v="12040.079821485715"/>
        <n v="7896"/>
        <n v="8680"/>
        <n v="12312.394571360001"/>
        <n v="23691"/>
        <n v="14157"/>
        <n v="11325"/>
        <n v="3871.0973085839996"/>
        <n v="9512"/>
        <n v="13858.391674319999"/>
        <n v="11507.780937655216"/>
        <n v="24047.722698850004"/>
        <n v="14880.329525670455"/>
        <n v="2190"/>
        <n v="9270"/>
        <n v="5880"/>
        <n v="455"/>
        <n v="13746"/>
        <n v="15318"/>
        <n v="25654.188699000006"/>
        <n v="13450.464705268572"/>
        <n v="8140"/>
        <n v="11893.522875699997"/>
        <n v="19430"/>
        <n v="13077.274155198094"/>
        <n v="15498"/>
        <n v="11830.006603636366"/>
        <n v="11360"/>
        <n v="19397"/>
        <n v="13195"/>
        <n v="34200.338652400867"/>
        <n v="425"/>
        <n v="21716.323520100002"/>
        <n v="18450"/>
        <n v="15616"/>
        <n v="18864"/>
        <n v="14193"/>
        <n v="18894"/>
        <n v="8419.9624961119989"/>
        <n v="15836.307171479997"/>
        <n v="10450.523773409092"/>
        <n v="11537"/>
        <n v="11628"/>
        <n v="7940.1484568114993"/>
        <n v="11968"/>
        <n v="15360"/>
        <n v="16002.685437500002"/>
        <n v="9620"/>
        <n v="10920"/>
        <n v="5920"/>
        <n v="14336"/>
        <n v="14454.451531280001"/>
        <n v="12276.801031136363"/>
        <n v="9750"/>
        <n v="572.03224187428577"/>
        <n v="12201"/>
        <n v="12566"/>
        <n v="21450"/>
        <n v="13375"/>
        <n v="36289.528612072179"/>
        <n v="28838.612160989473"/>
        <n v="26312"/>
        <n v="29452"/>
        <n v="9548"/>
        <n v="21842"/>
        <n v="7416"/>
        <n v="37100"/>
        <n v="415"/>
        <n v="9020"/>
        <n v="7856.0236331657152"/>
        <n v="20555.087559157895"/>
        <n v="21630"/>
        <n v="12341.566545674999"/>
        <n v="8760"/>
        <n v="3672"/>
        <n v="10795"/>
        <n v="12240"/>
        <n v="10931.50520597857"/>
        <n v="21710"/>
        <n v="7974.1979585828576"/>
        <n v="16836"/>
        <n v="15827"/>
        <n v="19616.166496359998"/>
        <n v="3774"/>
        <n v="16530"/>
        <n v="8742"/>
        <n v="12947"/>
        <n v="27636"/>
        <n v="9570.2127906659989"/>
        <n v="4300"/>
        <n v="19016.545217165214"/>
        <n v="10716"/>
        <n v="4134.2733815714282"/>
        <n v="14061"/>
        <n v="12826"/>
        <n v="23288"/>
        <n v="15403.654431818184"/>
        <n v="9476"/>
        <n v="25025"/>
        <n v="13568"/>
        <n v="21184.032334560001"/>
        <n v="14478"/>
        <n v="11000"/>
        <n v="12480"/>
        <n v="2180"/>
        <n v="27448"/>
        <n v="13899"/>
        <n v="14790"/>
        <n v="443"/>
        <n v="18334"/>
        <n v="14248"/>
        <n v="6912"/>
        <n v="13926.587349702859"/>
        <n v="12626"/>
        <n v="20127.441790909092"/>
        <n v="61650"/>
        <n v="9828"/>
        <n v="9669.885832869546"/>
        <n v="5977"/>
        <n v="28428"/>
        <n v="32085"/>
        <n v="8883"/>
        <n v="20493"/>
        <n v="24969"/>
        <n v="17397.516513125003"/>
        <n v="22290.850508597894"/>
        <n v="45000"/>
        <n v="124713"/>
        <n v="13814.407374125714"/>
        <n v="4238.2630421365229"/>
        <n v="14060"/>
        <n v="8919.5925619200007"/>
        <n v="18963"/>
        <n v="6910.7216819404757"/>
        <n v="10836"/>
        <n v="14007.056430000001"/>
        <n v="22615.825610628573"/>
        <n v="12089"/>
        <n v="13098"/>
        <n v="16720"/>
        <n v="12144"/>
        <n v="22038.974540722727"/>
        <n v="16728"/>
        <n v="12365.487384228572"/>
        <n v="12768"/>
        <n v="1650"/>
        <n v="23074.693456700003"/>
        <n v="11371"/>
        <n v="11244.667735227275"/>
        <n v="12444"/>
        <n v="21243.099163531817"/>
        <n v="10769"/>
        <n v="8804"/>
        <n v="13230"/>
        <n v="6560"/>
        <n v="46601.043362327269"/>
        <n v="22575"/>
        <n v="10224"/>
        <n v="25830"/>
        <n v="875"/>
        <n v="15375.064657847999"/>
        <n v="15982"/>
        <n v="1680"/>
        <n v="31821.468272705461"/>
        <n v="2137.8490582500003"/>
        <n v="38950"/>
        <n v="93988.947331801755"/>
        <n v="12879.466166434346"/>
        <n v="16820.790639545459"/>
        <n v="14697"/>
        <n v="447"/>
        <n v="149"/>
        <n v="143"/>
        <n v="16640"/>
        <n v="12791.94255856"/>
        <n v="431"/>
        <n v="27810"/>
        <n v="13038"/>
        <n v="16480"/>
        <n v="12665"/>
        <n v="7750"/>
        <n v="16497.313896477273"/>
        <n v="77149"/>
        <n v="14430"/>
        <n v="10032"/>
        <n v="21397.387522954548"/>
        <n v="8732"/>
        <n v="11024.729017523809"/>
        <n v="11049.299426502857"/>
        <n v="8074.7483747549995"/>
        <n v="439"/>
        <n v="17304"/>
        <n v="16595.785699885717"/>
        <n v="4185"/>
        <n v="7477.8418418618185"/>
        <n v="13731.390284342728"/>
        <n v="31212"/>
        <n v="11468.04757961143"/>
        <n v="25086.354080400004"/>
        <n v="13545"/>
        <n v="11430"/>
        <n v="15476"/>
        <n v="68400.88050826783"/>
        <n v="12108.586676800001"/>
        <n v="22166.992929715791"/>
        <n v="10505.554978920001"/>
        <n v="453"/>
        <n v="14269.774313920456"/>
        <n v="9794"/>
        <n v="10176"/>
        <n v="11760"/>
        <n v="16107.674355771431"/>
        <n v="25189.114363371427"/>
        <n v="16932.472982492633"/>
        <n v="20010"/>
        <n v="13768.810061608694"/>
        <n v="1660"/>
        <n v="21488"/>
        <n v="12400"/>
        <n v="10625.413259245715"/>
        <n v="12250.328561970997"/>
        <n v="25683.220057325714"/>
        <n v="2640"/>
        <n v="11551.968477371431"/>
        <n v="25970.907078000004"/>
        <n v="13936"/>
        <n v="7865"/>
        <n v="22630"/>
        <n v="13161"/>
        <n v="16956"/>
        <n v="3017.3785578391307"/>
        <n v="15960"/>
        <n v="5295.4340902272734"/>
        <n v="20328"/>
        <n v="18083"/>
        <n v="5252.7774894600007"/>
        <n v="32390"/>
        <n v="15750"/>
        <n v="2060"/>
        <n v="26724.524258102858"/>
        <n v="21756"/>
        <n v="22644"/>
        <n v="10187"/>
        <n v="4551.7298167854542"/>
        <n v="13470.614096922727"/>
        <n v="15500"/>
        <n v="8750"/>
        <n v="5382"/>
        <n v="16464"/>
        <n v="25821"/>
        <n v="2170"/>
        <n v="6798"/>
        <n v="15336"/>
        <n v="8679.6931697452637"/>
        <n v="22404.883606458181"/>
        <n v="11868"/>
        <n v="18564"/>
        <n v="424.08754911043485"/>
        <n v="18225"/>
        <n v="24047"/>
        <n v="18052.947603000001"/>
        <n v="450"/>
        <n v="19740"/>
        <n v="4738"/>
        <n v="11252.250985371429"/>
        <n v="414"/>
        <n v="15475.504352880002"/>
        <n v="11070"/>
        <n v="11487.863791025216"/>
        <n v="14454"/>
        <n v="13578"/>
        <n v="14976"/>
        <n v="12314"/>
        <n v="16698"/>
        <n v="15840"/>
        <n v="11781"/>
        <n v="6756.2425220547811"/>
        <n v="24382"/>
        <n v="16739.650096045716"/>
        <n v="15213.659893920001"/>
        <n v="457"/>
        <n v="11224"/>
        <n v="9509.1385714795633"/>
        <n v="10018.256460641"/>
        <n v="228420"/>
        <n v="9238.9277828800004"/>
        <n v="13104"/>
        <n v="59268"/>
        <n v="6006"/>
        <n v="14850"/>
        <n v="22842"/>
        <n v="23635"/>
        <n v="8176"/>
        <n v="431.05407969130442"/>
        <n v="16428"/>
        <n v="467.62836524086964"/>
        <n v="21636.999925227276"/>
        <n v="13440"/>
        <n v="27526.503957660876"/>
        <n v="18620"/>
        <n v="18630"/>
        <n v="16043.598441248001"/>
        <n v="26455"/>
        <n v="27250"/>
        <n v="411"/>
        <n v="3920"/>
        <n v="20210"/>
        <n v="25704"/>
        <n v="22044.341009090913"/>
        <n v="145"/>
        <n v="13523.253239039999"/>
        <n v="85690"/>
        <n v="11735.485653926999"/>
        <n v="5985"/>
        <n v="10943.970136457143"/>
        <n v="19596"/>
        <n v="6578"/>
        <n v="24901.102775600004"/>
        <n v="18126.913916160003"/>
        <n v="1710"/>
        <n v="13248"/>
        <n v="62181"/>
        <n v="8496"/>
        <n v="10987.643256720001"/>
        <n v="11313.203960444211"/>
        <n v="4554"/>
        <n v="15748"/>
        <n v="48174"/>
        <n v="20705"/>
        <n v="15262.454266193185"/>
        <n v="25050"/>
        <n v="9372"/>
        <n v="15860"/>
        <n v="15738"/>
        <n v="15267.628405591428"/>
        <n v="11375"/>
        <n v="7068"/>
        <n v="464"/>
        <n v="11900"/>
        <n v="3542"/>
        <n v="13418.29452727273"/>
        <n v="1192"/>
        <n v="20079"/>
        <n v="9075"/>
        <n v="13986"/>
        <n v="19393"/>
        <n v="18020"/>
        <n v="25015.534797272729"/>
        <n v="24514"/>
        <n v="740"/>
        <n v="16646.524822987827"/>
        <n v="13674"/>
        <n v="8233.0767742600001"/>
        <n v="14523"/>
        <n v="16577"/>
        <n v="13332"/>
        <n v="8941.7445303331824"/>
        <n v="14112"/>
        <n v="18513"/>
        <n v="21508.108730617729"/>
        <n v="10857"/>
        <n v="15260"/>
        <n v="12155"/>
        <n v="10511"/>
        <n v="14994"/>
        <n v="26520"/>
        <n v="137.24207392"/>
        <n v="13530"/>
        <n v="14040"/>
        <n v="7665"/>
        <n v="15225.648593600001"/>
        <n v="17272"/>
        <n v="11374"/>
        <n v="10863.69889865591"/>
        <n v="6685.353168403637"/>
        <n v="20703"/>
        <n v="7616"/>
        <n v="11300"/>
        <n v="24108"/>
        <n v="12672"/>
        <n v="23213"/>
        <n v="12733"/>
        <n v="20614.569099760003"/>
        <n v="27189"/>
        <n v="14873"/>
        <n v="17816"/>
        <n v="37230"/>
        <n v="14144"/>
        <n v="29098.501070625007"/>
        <n v="11153.602112799997"/>
        <n v="17595"/>
        <n v="9672"/>
        <n v="422"/>
        <n v="19454.426430075004"/>
        <n v="14231"/>
        <n v="12547.114392149524"/>
        <n v="18503.701620388572"/>
        <n v="16380"/>
        <n v="23970.302650650003"/>
        <n v="1704"/>
        <n v="8946"/>
        <n v="17366.487822171428"/>
        <n v="17220"/>
        <n v="15256.476678491428"/>
        <n v="17683.332028000001"/>
        <n v="424.95836543304353"/>
        <n v="7869.8527989250006"/>
        <n v="12467.584652670001"/>
        <n v="18576"/>
        <n v="7559.7186497599987"/>
        <n v="9213.3762930719986"/>
        <n v="24804.162428125004"/>
        <n v="13231"/>
        <n v="15048"/>
        <n v="28560"/>
        <n v="22040"/>
        <n v="5562"/>
        <n v="9430"/>
        <n v="4024.7777497142856"/>
        <n v="15708"/>
        <n v="11544"/>
        <n v="13585"/>
        <n v="2120.2535927500003"/>
        <n v="4234"/>
        <n v="19419.359203458185"/>
        <n v="1608.8261295454547"/>
        <n v="1566.3504763863637"/>
        <n v="12701.170975268573"/>
        <n v="27676"/>
        <n v="12180"/>
        <n v="26687.110233419997"/>
        <n v="15494"/>
        <n v="21888"/>
        <n v="14756"/>
        <n v="9685"/>
        <n v="11688.982188"/>
        <n v="8359.0498050000006"/>
        <n v="8725.7487606342856"/>
        <n v="14548.176668869562"/>
        <n v="20068"/>
        <n v="16456"/>
        <n v="22142.133785200003"/>
        <n v="22921.210863098182"/>
        <n v="14637"/>
        <n v="13794"/>
        <n v="445"/>
        <n v="13064"/>
        <n v="13984"/>
        <n v="20163"/>
        <n v="2080"/>
        <n v="9638"/>
        <n v="7208"/>
        <n v="12690"/>
        <n v="41046.701918400009"/>
        <n v="13260"/>
        <n v="3598.8971679431579"/>
        <n v="8188"/>
        <n v="8949.5232248863649"/>
        <n v="7498"/>
        <n v="4824"/>
        <n v="6972.2851996114296"/>
        <n v="15275.585502313041"/>
        <n v="13208"/>
        <n v="13052.35618593091"/>
        <n v="13482"/>
        <n v="11844"/>
        <n v="26578"/>
        <n v="42693"/>
        <n v="5364"/>
        <n v="15015.165318143998"/>
        <n v="8515"/>
        <n v="8182.0920385979989"/>
        <n v="19680"/>
        <n v="15600"/>
        <n v="12256.9046136"/>
        <n v="8160"/>
        <n v="183480"/>
        <n v="7052"/>
        <n v="139"/>
        <n v="14455.321404850527"/>
        <n v="20918.754492896842"/>
        <n v="6177.3476084945451"/>
        <n v="12555"/>
        <n v="4752"/>
        <n v="17152"/>
        <n v="8993.2374313828586"/>
        <n v="14716.074394633182"/>
        <n v="18435.521769100909"/>
        <n v="7439.3781694260006"/>
        <n v="16128"/>
        <n v="159996.82458554089"/>
        <n v="1668.7292301136367"/>
        <n v="13800"/>
        <n v="18791"/>
        <n v="11505.761444957998"/>
        <n v="14351"/>
        <n v="19519"/>
        <n v="17664"/>
        <n v="19664.367098261053"/>
        <n v="16226"/>
        <n v="13140"/>
        <n v="32863.930687625005"/>
        <n v="10148"/>
        <n v="11186"/>
        <n v="11310"/>
        <n v="11383.567716782998"/>
        <n v="2044"/>
        <n v="15454.999946590911"/>
        <n v="88641"/>
        <n v="27993"/>
        <n v="5270"/>
        <n v="18077.935981515788"/>
        <n v="9192.6784602000007"/>
        <n v="16562.406367190433"/>
        <n v="13056"/>
        <n v="14832"/>
        <n v="32499"/>
        <n v="15312"/>
        <n v="29177"/>
        <n v="6336"/>
        <n v="13286.048252514287"/>
        <n v="23328"/>
        <n v="22578"/>
        <n v="27237.780594000003"/>
        <n v="142"/>
        <n v="21300"/>
        <n v="11832"/>
        <n v="2783"/>
        <n v="11977"/>
        <n v="15443.369021236365"/>
        <n v="2210"/>
        <n v="7884"/>
        <n v="18360"/>
        <n v="21879"/>
        <n v="20711.622440050003"/>
        <n v="15456"/>
        <n v="33507"/>
        <n v="3090"/>
        <n v="13068"/>
        <n v="19462.539676050455"/>
        <n v="13673"/>
        <n v="22946"/>
        <n v="15093"/>
        <n v="17168"/>
        <n v="22890"/>
        <n v="7942.6687436542861"/>
        <n v="70930"/>
        <n v="13552"/>
        <n v="21980"/>
        <n v="21158"/>
        <n v="5201.9769334690909"/>
        <n v="14840"/>
        <n v="16750"/>
        <n v="47817"/>
        <n v="18255.364269874284"/>
        <n v="19380"/>
        <n v="436"/>
        <n v="14964"/>
        <n v="32007"/>
        <n v="5462.6307917243485"/>
        <n v="14014.788270750001"/>
        <n v="13108.078545099999"/>
        <n v="12760"/>
        <n v="15876"/>
        <n v="18256"/>
        <n v="12195.076581634286"/>
        <n v="18048"/>
        <n v="409.28367162608703"/>
        <n v="13100"/>
        <n v="33896"/>
        <n v="8876.5281427857135"/>
        <n v="8820"/>
        <n v="25818.535906446363"/>
        <n v="14355"/>
        <n v="200212.86399625568"/>
        <n v="10800"/>
        <n v="15444"/>
        <n v="7303.8829741095242"/>
        <n v="18150"/>
        <n v="11780"/>
        <n v="422.34591646521744"/>
        <n v="24277.116852000003"/>
        <n v="446"/>
        <n v="12482"/>
        <n v="22042"/>
        <n v="10318"/>
        <n v="28536"/>
        <n v="427"/>
        <n v="12348"/>
        <n v="17472"/>
        <n v="7806.5870331329988"/>
        <n v="16510"/>
        <n v="33572"/>
        <n v="21150"/>
        <n v="15250"/>
        <n v="15768"/>
        <n v="18460"/>
        <n v="146.69656505894736"/>
        <n v="3888"/>
        <n v="12051"/>
        <n v="10452"/>
        <n v="15631"/>
        <n v="9292.6478472404324"/>
        <n v="3959.8795308545455"/>
        <n v="13483.04230561304"/>
        <n v="18904"/>
        <n v="148.68168347500003"/>
        <n v="15695"/>
        <n v="78530.21597285218"/>
        <n v="129"/>
        <n v="12403"/>
        <n v="14643.340323428572"/>
        <n v="13601"/>
        <n v="17250"/>
        <n v="11920.192824685715"/>
        <n v="18720"/>
        <n v="11245.223597874285"/>
        <n v="19042.588413192276"/>
        <n v="16432"/>
        <n v="17700.214287052633"/>
        <n v="20884.314842560001"/>
        <n v="89400"/>
        <n v="16714"/>
        <n v="12200"/>
        <n v="15849.773469163638"/>
        <n v="24708"/>
        <n v="36986.738921440003"/>
        <n v="20860"/>
        <n v="21462"/>
        <n v="10527"/>
        <n v="6710"/>
        <n v="25431"/>
        <n v="21266"/>
        <n v="18978.005534250002"/>
        <n v="10200"/>
        <n v="28906"/>
        <n v="14062"/>
        <n v="10241.392087767274"/>
        <n v="10500"/>
        <n v="12604.468118125002"/>
        <n v="97664"/>
        <n v="21115"/>
        <n v="12000"/>
        <n v="21009"/>
        <n v="15290"/>
        <n v="2760"/>
        <n v="34850"/>
        <n v="17550"/>
        <n v="30230.564194256818"/>
        <n v="12300"/>
        <n v="9173.2230560514272"/>
        <n v="16089.18733904"/>
        <n v="6328.222216397392"/>
        <n v="10478.461349058181"/>
        <n v="1651.0180697045457"/>
        <n v="14399"/>
        <n v="15759"/>
        <n v="11635.585034555788"/>
        <n v="451"/>
        <n v="14566.212754459999"/>
        <n v="1160"/>
        <n v="16317"/>
        <n v="11752.351029165713"/>
        <n v="64883"/>
        <n v="22278"/>
        <n v="12420"/>
        <n v="14592"/>
        <n v="96229"/>
        <n v="10512.994149715911"/>
        <n v="30600"/>
        <n v="17473"/>
        <n v="2649.1775315638097"/>
        <n v="29480"/>
        <n v="11971.954726200001"/>
        <n v="14268"/>
        <n v="15899.078788121737"/>
        <n v="13770"/>
        <n v="26544"/>
        <n v="1557.8837170545455"/>
        <n v="2020"/>
        <n v="24167"/>
        <n v="3219.8221997714286"/>
        <n v="2070"/>
        <n v="14364"/>
        <n v="14280"/>
        <n v="15184"/>
        <n v="12556"/>
        <n v="7384"/>
        <n v="12831"/>
        <n v="6831"/>
        <n v="29580"/>
        <n v="11094"/>
        <n v="1630"/>
        <n v="11503.106826250001"/>
        <n v="14072.949840625"/>
        <n v="11685"/>
        <n v="11661"/>
        <n v="16356"/>
        <n v="26847"/>
        <n v="42267"/>
        <n v="17856.395430804547"/>
        <n v="12636"/>
        <n v="2669"/>
        <n v="6869.5249166400008"/>
        <n v="1720"/>
        <n v="21070.1396876"/>
        <n v="147"/>
        <n v="5336.4169624736842"/>
        <n v="453.69530407913049"/>
        <n v="10250"/>
        <n v="17760.402240228574"/>
        <n v="15665.787672223158"/>
        <n v="11135.986395625001"/>
        <n v="9966"/>
        <n v="8901"/>
        <n v="11473"/>
        <n v="458"/>
        <n v="10098"/>
        <n v="9617"/>
        <n v="9801"/>
        <n v="101154.02403422611"/>
        <n v="11875"/>
        <n v="24308.06604165"/>
        <n v="13435.999036768"/>
        <n v="12810"/>
        <n v="23452"/>
        <n v="14664.279019090911"/>
        <n v="12160"/>
        <n v="5434"/>
        <n v="9453"/>
        <n v="13529"/>
        <n v="12272"/>
        <n v="12436.563246617143"/>
        <n v="12205.680252749091"/>
        <n v="14124"/>
        <n v="13209"/>
        <n v="14391"/>
        <n v="11908.497000202273"/>
        <n v="24766"/>
        <n v="97836.213845086968"/>
        <n v="4350"/>
        <n v="18060"/>
        <n v="11108.386589211428"/>
        <n v="26908"/>
        <n v="24993.873547527273"/>
        <n v="12502"/>
        <n v="18193.880465056518"/>
        <n v="10553"/>
        <n v="14500"/>
        <n v="9455.326416205713"/>
        <n v="21016"/>
        <n v="15244"/>
        <n v="10982.805609886365"/>
        <n v="3058"/>
        <n v="12516.32498443182"/>
        <n v="9998.5755331199998"/>
        <n v="24955"/>
        <n v="37990"/>
        <n v="22563"/>
        <n v="440.63305924000008"/>
        <n v="10541"/>
        <n v="16398.04590125"/>
        <n v="14835"/>
        <n v="2255"/>
        <n v="12584"/>
        <n v="15967.884941250002"/>
        <n v="15916"/>
        <n v="16244"/>
        <n v="14520"/>
        <n v="16761"/>
        <n v="11648"/>
        <n v="22443.685636783637"/>
        <n v="17835"/>
        <n v="18009"/>
        <n v="22270"/>
        <n v="27880"/>
        <n v="23850"/>
        <n v="12028.574604843998"/>
        <n v="57552"/>
        <n v="15367"/>
        <n v="28016"/>
        <n v="35202.749841456527"/>
        <n v="2050"/>
        <n v="26653.456718522732"/>
        <n v="14580"/>
        <n v="20300"/>
        <n v="14609.943231462858"/>
        <n v="8371.0304251136367"/>
        <n v="8544.4559042699984"/>
        <n v="10633"/>
        <n v="15660"/>
        <n v="86708"/>
        <n v="20353.589908333044"/>
        <n v="15368"/>
        <n v="476"/>
        <n v="9900.9532642971426"/>
        <n v="9380"/>
        <n v="12737.137074308572"/>
        <n v="16988"/>
        <n v="11004"/>
        <n v="11662.501636799998"/>
        <n v="8480"/>
        <n v="17633.664557897144"/>
        <n v="20374.409656087275"/>
        <n v="135"/>
        <n v="12723.834313165713"/>
        <n v="12734.006035054546"/>
        <n v="20606.862078537142"/>
        <n v="8847.7635017499997"/>
        <n v="10290"/>
        <n v="33500.006765450002"/>
        <n v="1592.7843860571429"/>
        <n v="6300"/>
        <n v="11919"/>
        <n v="8034"/>
        <n v="10584"/>
        <n v="465.01591627304356"/>
        <n v="10360"/>
        <n v="8023.5322680000017"/>
        <n v="16638"/>
        <n v="17236"/>
        <n v="21573"/>
        <n v="5800"/>
        <n v="4377.5880545828568"/>
        <n v="24335"/>
        <n v="8001.7441451636369"/>
        <n v="12772"/>
        <n v="7412"/>
        <n v="1567.0943153142857"/>
        <n v="17030"/>
        <n v="456"/>
        <n v="18535.386040971429"/>
        <n v="27824"/>
        <n v="15656"/>
        <n v="11092"/>
        <n v="20562"/>
        <n v="148052.70790464003"/>
        <n v="12234.288175381998"/>
        <n v="13312"/>
        <n v="10586.589387556818"/>
        <n v="17262"/>
        <n v="14766"/>
        <n v="15400"/>
        <n v="438.020610272174"/>
        <n v="6650.6299698327275"/>
        <n v="10948"/>
        <n v="9652.9567772727278"/>
        <n v="9954"/>
        <n v="12150"/>
        <n v="5643"/>
        <n v="13149.034541885714"/>
        <n v="8610"/>
        <n v="14896"/>
        <n v="2090"/>
        <n v="13358.836786285716"/>
        <n v="4031"/>
        <n v="442"/>
        <n v="465.88673259565223"/>
        <n v="23540"/>
        <n v="19599"/>
        <n v="9184.2002905714289"/>
        <n v="17080"/>
        <n v="12638"/>
        <n v="14700"/>
        <n v="13050"/>
        <n v="23925"/>
        <n v="23074"/>
        <n v="11280.891838813333"/>
        <n v="6384"/>
        <n v="11330.600008725001"/>
        <n v="11905.313358636364"/>
        <n v="1619.3506173086953"/>
        <n v="12538.705760463998"/>
        <n v="27010"/>
        <n v="15508.643291700004"/>
        <n v="13081"/>
        <n v="25950"/>
        <n v="428.44163072347834"/>
        <n v="438"/>
        <n v="1532.840887657143"/>
        <n v="14535"/>
        <n v="1640"/>
        <n v="10983.586913223498"/>
        <n v="19105.666046931819"/>
        <n v="23965.162288711363"/>
        <n v="13353.698772137144"/>
        <n v="9300"/>
        <n v="8684"/>
        <n v="19522.653667306364"/>
        <n v="31042"/>
        <n v="11860.813912500002"/>
        <n v="17387.58951352783"/>
        <n v="19028"/>
        <n v="27862.356209576083"/>
        <n v="10416"/>
        <n v="11520"/>
        <n v="12070"/>
        <n v="10664"/>
        <n v="24352.093190175456"/>
        <n v="33418.447196431312"/>
        <n v="15730"/>
        <n v="10648"/>
        <n v="20318.689043856"/>
        <n v="11726"/>
        <n v="4108"/>
        <n v="17712"/>
        <n v="9150"/>
        <n v="433"/>
        <n v="12540"/>
        <n v="434.53734498173918"/>
        <n v="1595"/>
        <n v="10586"/>
        <n v="17005"/>
        <n v="9258.3404492014288"/>
        <n v="17122.017659545458"/>
        <n v="7273.9654377000015"/>
        <n v="22720"/>
        <n v="24883"/>
        <n v="9600"/>
        <n v="9931.5086962227269"/>
        <n v="20064"/>
        <n v="11491.168643280002"/>
        <n v="20711"/>
        <n v="3243"/>
        <n v="13923"/>
        <n v="4578"/>
        <n v="13752.538807521429"/>
        <n v="10097.457179126364"/>
        <n v="13653"/>
        <n v="7038"/>
        <n v="22294"/>
        <n v="17597.413052382857"/>
        <n v="12870"/>
        <n v="18860"/>
        <n v="10406"/>
        <n v="11397"/>
        <n v="11502.301007268572"/>
        <n v="14733.854589229999"/>
        <n v="7176"/>
        <n v="27023"/>
        <n v="14541"/>
        <n v="13932"/>
        <n v="21945"/>
        <n v="21168"/>
        <n v="5730.3027157745464"/>
        <n v="15484.389234335998"/>
        <n v="11693.939786347499"/>
        <n v="25155"/>
        <n v="11880"/>
        <n v="11352"/>
        <n v="10578"/>
        <n v="98762"/>
        <n v="14442"/>
        <n v="9906"/>
        <n v="20984.736251919996"/>
        <n v="6435"/>
        <n v="17098"/>
        <n v="2150"/>
        <n v="8694"/>
        <n v="24975"/>
        <n v="11020"/>
        <n v="9601.2419473200007"/>
        <n v="13340"/>
        <n v="103548.76892140001"/>
        <n v="20020"/>
        <n v="20124"/>
        <n v="12447.695610605715"/>
        <n v="6555"/>
        <n v="420"/>
        <n v="24219"/>
        <n v="13298"/>
        <n v="19587.272194600002"/>
        <n v="45640"/>
        <n v="8410"/>
        <n v="73691.089668115674"/>
        <n v="14555"/>
        <n v="16965.079114275213"/>
        <n v="8246"/>
        <n v="10292"/>
        <n v="15966.647148199996"/>
        <n v="14677.910628380998"/>
        <n v="17215.325042067368"/>
        <n v="7585"/>
        <n v="13592.153630629562"/>
        <n v="16364.575063200002"/>
        <n v="8713.215660285714"/>
        <n v="57472"/>
        <n v="16188"/>
        <n v="12342"/>
        <n v="7828"/>
        <n v="13123.913575909091"/>
        <n v="5092"/>
        <n v="13699"/>
        <n v="7805"/>
        <n v="15588.734926765714"/>
        <n v="8971.3756124695628"/>
        <n v="13542"/>
        <n v="9072"/>
        <n v="15308"/>
        <n v="9472"/>
        <n v="12035"/>
        <n v="12963"/>
        <n v="16724.236053600001"/>
        <n v="8772"/>
        <n v="6532"/>
        <n v="39752.133863338946"/>
        <n v="32742"/>
        <n v="13857"/>
        <n v="15741"/>
        <n v="10199"/>
        <n v="6113.1305847130443"/>
        <n v="5976.7869979705256"/>
        <n v="19479"/>
        <n v="22994.565727223999"/>
        <n v="25340"/>
        <n v="27115"/>
        <n v="7728"/>
        <n v="10082"/>
        <n v="14734.934368195998"/>
        <n v="87507"/>
        <n v="31567.102593131433"/>
        <n v="32342"/>
        <n v="18972"/>
        <n v="6118"/>
        <n v="23520"/>
        <n v="12843.961687659128"/>
        <n v="10291.345967825"/>
        <n v="94972.969776349579"/>
        <n v="11782"/>
        <n v="7039.0793835428567"/>
        <n v="12705"/>
        <n v="25338"/>
        <n v="5694"/>
        <n v="15006"/>
        <n v="17974"/>
        <n v="12496"/>
        <n v="17420"/>
        <n v="22983"/>
        <n v="9804"/>
        <n v="22228.482507884211"/>
        <n v="15875"/>
        <n v="24888"/>
        <n v="19320"/>
        <n v="6255"/>
        <n v="10512"/>
        <n v="17700"/>
        <n v="2160.9194613473683"/>
        <n v="27738"/>
        <n v="24934.606232204547"/>
        <n v="10789.829712000001"/>
        <n v="17201"/>
        <n v="10865"/>
        <n v="11692"/>
        <n v="20878"/>
        <n v="16709"/>
        <n v="12702"/>
        <n v="77175"/>
        <n v="459"/>
        <n v="15707"/>
        <n v="13037.710902000001"/>
        <n v="15882.793830557728"/>
        <n v="16992"/>
        <n v="11315.749437912857"/>
        <n v="17545"/>
        <n v="31050"/>
        <n v="25276"/>
        <n v="9360"/>
        <n v="10851.485881782857"/>
        <n v="18328"/>
        <n v="14148"/>
        <n v="710"/>
        <n v="12248.179214553042"/>
        <n v="17320.989864924344"/>
        <n v="15732"/>
        <n v="14304"/>
        <n v="19040"/>
        <n v="9198"/>
        <n v="429.31244704608702"/>
        <n v="17340"/>
        <n v="8232"/>
        <n v="25217"/>
        <n v="11703"/>
        <n v="7450"/>
        <n v="22950"/>
        <n v="21900"/>
        <n v="12245.600387428571"/>
        <n v="9408"/>
        <n v="2304"/>
        <n v="19008"/>
        <n v="5680.7464325654555"/>
        <n v="15622"/>
        <n v="143.48360559571429"/>
        <n v="13560"/>
        <n v="16512"/>
        <n v="18649.966784240001"/>
        <n v="13667.277827125001"/>
        <n v="7704.3400428342866"/>
        <n v="11583"/>
        <n v="541.50874880190474"/>
        <n v="13616"/>
        <n v="9450.462565168571"/>
        <n v="17795.537532456518"/>
        <n v="100979"/>
        <n v="64684"/>
        <n v="21600"/>
        <n v="27087.871573381821"/>
        <n v="11788.430557431579"/>
        <n v="17000"/>
        <n v="15995.200669683911"/>
        <n v="14820"/>
        <n v="9414.2001335795467"/>
        <n v="8824.8310487984982"/>
        <n v="11063.857133257143"/>
        <n v="144900"/>
        <n v="9164"/>
        <n v="17571.086172898948"/>
        <n v="11952"/>
        <n v="9755.4050802563652"/>
        <n v="8468"/>
        <n v="2040"/>
        <n v="17189.890020225001"/>
        <n v="17820"/>
        <n v="197714.49196669133"/>
        <n v="7790"/>
        <n v="25488"/>
        <n v="9464.6898897727278"/>
        <n v="21834.070785061052"/>
        <n v="13855"/>
        <n v="2000"/>
        <n v="12283"/>
        <n v="142604"/>
        <n v="8208"/>
        <n v="6204"/>
        <n v="13764"/>
        <n v="14715"/>
        <n v="9563"/>
        <n v="11201.522595995455"/>
        <n v="150"/>
        <n v="8036"/>
        <n v="12393.09244264"/>
        <n v="14160"/>
        <n v="34272"/>
        <n v="11451.996204560999"/>
        <n v="10773.444401036086"/>
        <n v="9975"/>
        <n v="11142.255280672729"/>
        <n v="100736.03219937392"/>
        <n v="1540"/>
        <n v="10140"/>
        <n v="22997.102234989474"/>
        <n v="19591"/>
        <n v="15939"/>
        <n v="8256.7837003890909"/>
        <n v="21307"/>
        <n v="72900"/>
        <n v="10768.424886000003"/>
        <n v="5781"/>
        <n v="6570.2052414909103"/>
        <n v="6727"/>
        <n v="14000"/>
        <n v="2604.9731733257145"/>
        <n v="2134.5667849894735"/>
        <n v="7670"/>
        <n v="17284.279595794287"/>
        <n v="21216"/>
        <n v="12896"/>
        <n v="20099.239977803179"/>
        <n v="13020"/>
        <n v="16086.126773864346"/>
        <n v="14052.278740124997"/>
        <n v="15117.750296480001"/>
        <n v="22225"/>
        <n v="30900"/>
        <n v="1972.9974330514287"/>
        <n v="14384"/>
        <n v="15232"/>
        <n v="13750.017154872727"/>
        <n v="23714"/>
        <n v="4761.6936470400005"/>
        <n v="27064"/>
        <n v="17991.612876914289"/>
        <n v="15870"/>
        <n v="8845"/>
        <n v="14208"/>
        <n v="13920"/>
        <n v="7980"/>
        <n v="11481"/>
        <n v="11957.777774815715"/>
        <n v="12250"/>
        <n v="1583.1533721590908"/>
        <n v="23184"/>
        <n v="5950"/>
        <n v="12225"/>
        <n v="9570"/>
        <n v="14155"/>
        <n v="18578.287993958002"/>
        <n v="19312"/>
        <n v="8255"/>
        <n v="2430"/>
        <n v="23840.38564937143"/>
        <n v="15004"/>
        <n v="7280"/>
        <n v="19982"/>
        <n v="1700"/>
        <n v="11248"/>
        <n v="13564.357352228573"/>
        <n v="6783"/>
        <n v="24544"/>
        <n v="12678.049911600001"/>
        <n v="11657.459016401819"/>
        <n v="11714.672258742859"/>
        <n v="15018.394521916955"/>
        <n v="13125"/>
        <n v="11109"/>
        <n v="10921"/>
        <n v="10252.997986297143"/>
        <n v="10825.549691450498"/>
        <n v="9982"/>
        <n v="20620.090827507371"/>
        <n v="5242.1109387074994"/>
        <n v="12029.571658647274"/>
        <n v="11524"/>
        <n v="10976"/>
        <n v="12382"/>
        <n v="14260"/>
        <n v="17375"/>
        <n v="8352"/>
        <n v="449"/>
        <n v="4267.8707971052181"/>
        <n v="9798"/>
        <n v="29204"/>
        <n v="41088"/>
        <n v="23132.37930696"/>
        <n v="432.79571233652183"/>
        <n v="10087"/>
        <n v="3915.8761909659092"/>
        <n v="25056"/>
        <n v="10293"/>
        <n v="8526"/>
        <n v="11330"/>
        <n v="81590"/>
        <n v="17056"/>
        <n v="15224"/>
        <n v="17773.179701550001"/>
        <n v="14561.419274187498"/>
        <n v="13761.751931423998"/>
        <n v="434"/>
        <n v="21024"/>
        <n v="14400"/>
        <n v="3146"/>
        <n v="7131.0342224463157"/>
        <n v="16864"/>
        <n v="19404"/>
        <n v="415.37938588434787"/>
        <n v="13030.256928505714"/>
        <n v="14319"/>
        <n v="7507.5826590719989"/>
        <n v="36859.913303380876"/>
        <n v="12528"/>
        <n v="17050"/>
        <n v="1617.3837153409092"/>
        <n v="11790"/>
        <n v="10891.239441875001"/>
        <n v="15475.152716509523"/>
        <n v="20536"/>
        <n v="10816"/>
        <n v="38976"/>
        <n v="12240.691776809525"/>
        <n v="7812.2523546549983"/>
        <n v="20590"/>
        <n v="14484.931864874547"/>
        <n v="13185.528193636366"/>
        <n v="10494"/>
        <n v="8850"/>
        <n v="10854"/>
        <n v="13886"/>
        <n v="8073"/>
        <n v="33075"/>
        <n v="10912"/>
        <n v="19072"/>
        <n v="216418"/>
        <n v="62040"/>
        <n v="10776.128340937143"/>
        <n v="10720.463085219999"/>
        <n v="6182.7436921142862"/>
        <n v="12520.597086467829"/>
        <n v="26928"/>
        <n v="148"/>
        <n v="17120"/>
        <n v="10146"/>
        <n v="12649"/>
        <n v="9936"/>
        <n v="17289"/>
        <n v="31824"/>
        <n v="10541.070543157895"/>
        <n v="6753.1805818304365"/>
        <n v="27072"/>
        <n v="14801.200391818184"/>
        <n v="12656.444432794784"/>
        <n v="19090"/>
        <n v="24640"/>
        <n v="15059.960740970866"/>
        <n v="16790"/>
        <n v="11495"/>
        <n v="7182"/>
        <n v="8460"/>
        <n v="19305"/>
        <n v="3320"/>
        <n v="25134"/>
        <n v="10092.772459177142"/>
        <n v="22990"/>
        <n v="12730"/>
        <n v="12284"/>
        <n v="2100"/>
        <n v="7768.677392640001"/>
        <n v="19460"/>
        <n v="23124"/>
        <n v="29920"/>
        <n v="33512.698524334737"/>
        <n v="5440"/>
        <n v="7920"/>
        <n v="28279.629873737147"/>
        <n v="9180"/>
        <n v="19362"/>
        <n v="9514"/>
        <n v="23166"/>
        <n v="12802.148350000003"/>
        <n v="26082"/>
        <n v="10473.492566647619"/>
        <n v="15682.131634393638"/>
        <n v="9860"/>
        <n v="5600"/>
        <n v="24382.573523769999"/>
        <n v="13624"/>
        <n v="60249"/>
        <m/>
      </sharedItems>
    </cacheField>
    <cacheField name="Total direct costs in Europe" numFmtId="0">
      <sharedItems containsString="0" containsBlank="1" containsNumber="1" minValue="66.030070641739115" maxValue="116650.46920773914"/>
    </cacheField>
    <cacheField name="First margin" numFmtId="0">
      <sharedItems containsString="0" containsBlank="1" containsNumber="1" minValue="34" maxValue="117187.97182554781" count="1509">
        <n v="2854.9755434918188"/>
        <n v="4732.0670575386357"/>
        <n v="5450.2456565008697"/>
        <n v="4416.4107744782605"/>
        <n v="210"/>
        <n v="1912.9565720749997"/>
        <n v="211"/>
        <n v="5382"/>
        <n v="5570.5993833749999"/>
        <n v="48173.97871189045"/>
        <n v="14952"/>
        <n v="5386.9567737221059"/>
        <n v="5985"/>
        <n v="5886"/>
        <n v="3285"/>
        <n v="2744"/>
        <n v="6116.0282971428578"/>
        <n v="4426.7681213321757"/>
        <n v="4776.0535750285708"/>
        <n v="3524.3937901795653"/>
        <n v="4637.48273608421"/>
        <n v="4902.3586516914274"/>
        <n v="5063.5030777947613"/>
        <n v="8463"/>
        <n v="4048"/>
        <n v="12267.094737386362"/>
        <n v="2830.7828469178239"/>
        <n v="15050"/>
        <n v="28324.556183859131"/>
        <n v="21555.183715826086"/>
        <n v="10007.702530959999"/>
        <n v="7806.1819479428568"/>
        <n v="14448.004203106959"/>
        <n v="3388.5157993749999"/>
        <n v="3657"/>
        <n v="2449"/>
        <n v="5555.1276468749993"/>
        <n v="906.2147337590909"/>
        <n v="6170.8704717299997"/>
        <n v="4222.7616366272723"/>
        <n v="9981.5758783771435"/>
        <n v="3680"/>
        <n v="6812.7599828381817"/>
        <n v="5838.4340795454564"/>
        <n v="3172"/>
        <n v="4365"/>
        <n v="2944.8522560191286"/>
        <n v="7935"/>
        <n v="24405.771491165215"/>
        <n v="5100.6659931782615"/>
        <n v="4558"/>
        <n v="196"/>
        <n v="1088.8255179428572"/>
        <n v="6063.0770149500004"/>
        <n v="209"/>
        <n v="3094"/>
        <n v="11592"/>
        <n v="7794.2287214690914"/>
        <n v="7596.9905172313011"/>
        <n v="8357.9674412009099"/>
        <n v="7993.9692611652181"/>
        <n v="5398.9428186000005"/>
        <n v="14367.971257999998"/>
        <n v="868.8458649142857"/>
        <n v="2405"/>
        <n v="55.20077657500002"/>
        <n v="1504.9187625443483"/>
        <n v="9798"/>
        <n v="5678.759407237143"/>
        <n v="5794.8236238971422"/>
        <n v="4132.5812947428567"/>
        <n v="5753.9430284800001"/>
        <n v="5809.7974701257153"/>
        <n v="4474.373868427273"/>
        <n v="3567.8950550782611"/>
        <n v="5804.3633939885722"/>
        <n v="12246.515352891303"/>
        <n v="5641.9460330113634"/>
        <n v="4125"/>
        <n v="1684.0973085839996"/>
        <n v="3355.7342309090909"/>
        <n v="7040.7195855599984"/>
        <n v="3359.7809376552159"/>
        <n v="10319.305614200004"/>
        <n v="6900.329525670455"/>
        <n v="647.27028474999997"/>
        <n v="2819.0244577499998"/>
        <n v="2600"/>
        <n v="254.39693903043477"/>
        <n v="7012.1758143954539"/>
        <n v="4538.7221902947367"/>
        <n v="220.98061257826086"/>
        <n v="10479.200571000005"/>
        <n v="4975.4647052685723"/>
        <n v="2368"/>
        <n v="4838.9361177499977"/>
        <n v="7772"/>
        <n v="3812.2741551980944"/>
        <n v="5166"/>
        <n v="5390.6710690909113"/>
        <n v="6249.6046454400002"/>
        <n v="9641.6894761599997"/>
        <n v="3822"/>
        <n v="10981.338652400867"/>
        <n v="195"/>
        <n v="6507.2166916500028"/>
        <n v="6175.6324199999981"/>
        <n v="6833.1821730681822"/>
        <n v="8253"/>
        <n v="7411.3251312854545"/>
        <n v="8715.6583084695667"/>
        <n v="2491.9624961119989"/>
        <n v="5502.6150482474968"/>
        <n v="4251.9523570454548"/>
        <n v="4233"/>
        <n v="3810.3438692045447"/>
        <n v="3900.4238033459997"/>
        <n v="4071.5194891452629"/>
        <n v="6933.656796342857"/>
        <n v="8568.1339602272747"/>
        <n v="3930.3065646020004"/>
        <n v="4949.5814072727262"/>
        <n v="3071"/>
        <n v="4852.4567978133327"/>
        <n v="6886.4515312800013"/>
        <n v="5612.7565518636357"/>
        <n v="4005.2594694171421"/>
        <n v="232.92330806857149"/>
        <n v="6043.4574429381819"/>
        <n v="4182.5421618945456"/>
        <n v="9940.1633029565201"/>
        <n v="5867.4404713082613"/>
        <n v="17491.243361225221"/>
        <n v="6728.6121609894726"/>
        <n v="9384"/>
        <n v="14520.089551472"/>
        <n v="4466.9627983933333"/>
        <n v="7949.375196205714"/>
        <n v="2542.2529679999998"/>
        <n v="16910.376173236364"/>
        <n v="198.33469419130432"/>
        <n v="3626.0538068147371"/>
        <n v="2576.3965437257148"/>
        <n v="11076.908295768422"/>
        <n v="4830"/>
        <n v="4665.5665456749994"/>
        <n v="3087.2156139428571"/>
        <n v="1728.5969467173911"/>
        <n v="4675"/>
        <n v="5374.0333839999994"/>
        <n v="3242.7773684485701"/>
        <n v="11008.371088472726"/>
        <n v="3702.1979585828576"/>
        <n v="7813.1515942782607"/>
        <n v="5960.9971452277277"/>
        <n v="3811.4736465159986"/>
        <n v="1121.2740197957896"/>
        <n v="7684.1169329999993"/>
        <n v="2969.379989866"/>
        <n v="4715.8397260468173"/>
        <n v="11812.48004919652"/>
        <n v="4462.1764436699996"/>
        <n v="2339.9314468571429"/>
        <n v="10282.572073930432"/>
        <n v="3836.340355144348"/>
        <n v="3724"/>
        <n v="1737.8410496857141"/>
        <n v="2943"/>
        <n v="8851.2808311199988"/>
        <n v="7858.0425994318193"/>
        <n v="3813.5165896631579"/>
        <n v="11341.472903409091"/>
        <n v="5088"/>
        <n v="12202.61469264"/>
        <n v="5130"/>
        <n v="4224"/>
        <n v="5035.1286779238098"/>
        <n v="729.5729528210527"/>
        <n v="11051.484131770434"/>
        <n v="5255.2853981468179"/>
        <n v="6928.5617116080011"/>
        <n v="3204"/>
        <n v="5512"/>
        <n v="3396.5774823681818"/>
        <n v="5924.1275897142878"/>
        <n v="4480.1010182995233"/>
        <n v="11222.126195454544"/>
        <n v="32301.748295441736"/>
        <n v="4651.105549570435"/>
        <n v="3270.885832869546"/>
        <n v="3051.5067875039999"/>
        <n v="12213"/>
        <n v="12944.234048409089"/>
        <n v="4172.5814072727262"/>
        <n v="4158"/>
        <n v="7652.9704098750008"/>
        <n v="6549.5165131250033"/>
        <n v="7449.1539178105268"/>
        <n v="22033.469419130433"/>
        <n v="68216.069519060868"/>
        <n v="4440.4073741257143"/>
        <n v="1138.2630421365229"/>
        <n v="6365"/>
        <n v="5304.6773926400001"/>
        <n v="8256"/>
        <n v="2189.8450561166665"/>
        <n v="5733"/>
        <n v="7523.8537800000004"/>
        <n v="12051.825610628573"/>
        <n v="5544"/>
        <n v="7476.9267828800002"/>
        <n v="4788"/>
        <n v="5242.89696434087"/>
        <n v="10667.974540722727"/>
        <n v="8801.8935348327268"/>
        <n v="5829.4873842285724"/>
        <n v="4987.7004620460011"/>
        <n v="919.86425737272725"/>
        <n v="11814.4595195"/>
        <n v="4809.7517501573911"/>
        <n v="3774.6677352272745"/>
        <n v="3060.576316319999"/>
        <n v="12699.434112595452"/>
        <n v="3944.9701339766671"/>
        <n v="2356"/>
        <n v="5057.3399696120005"/>
        <n v="3478.0996032181815"/>
        <n v="19537.375056290904"/>
        <n v="13491.613058694546"/>
        <n v="4917.5617552560007"/>
        <n v="6174"/>
        <n v="266"/>
        <n v="5431.0646578479991"/>
        <n v="5764"/>
        <n v="830"/>
        <n v="13769.492166130913"/>
        <n v="517.84905825000033"/>
        <n v="9690"/>
        <n v="40042.06173995827"/>
        <n v="3587.067237229563"/>
        <n v="8945.1627504545504"/>
        <n v="5113.2073106249991"/>
        <n v="214"/>
        <n v="63"/>
        <n v="55"/>
        <n v="5678.7589039999984"/>
        <n v="7139.0612902399998"/>
        <n v="203.50204128695651"/>
        <n v="8506.186333673686"/>
        <n v="5711.791811363636"/>
        <n v="4640"/>
        <n v="5865"/>
        <n v="3100"/>
        <n v="8298.1178928409099"/>
        <n v="39146.131094822602"/>
        <n v="6648.1003421754549"/>
        <n v="3344"/>
        <n v="11034.986384943184"/>
        <n v="3218.3626123819049"/>
        <n v="3324.7290175238086"/>
        <n v="5529.2994265028574"/>
        <n v="4005.612306617727"/>
        <n v="217.98061257826086"/>
        <n v="6383.4509172884209"/>
        <n v="8685.4759272685733"/>
        <n v="1643"/>
        <n v="5453"/>
        <n v="3781.8418418618185"/>
        <n v="5367.3902843427277"/>
        <n v="12444"/>
        <n v="4493.0475796114297"/>
        <n v="12686.354080400004"/>
        <n v="3916.2507319425004"/>
        <n v="5030.3516287909088"/>
        <n v="6812.3820674226081"/>
        <n v="36132.049944693914"/>
        <n v="5106"/>
        <n v="3827.1573429600012"/>
        <n v="6957.4035459368424"/>
        <n v="5088.2407298800008"/>
        <n v="243.12857225217391"/>
        <n v="6145.7502448863643"/>
        <n v="4533.9094780113628"/>
        <n v="5483.5057666327275"/>
        <n v="7664.3854036363628"/>
        <n v="4640.9186194318181"/>
        <n v="8187.6743557714308"/>
        <n v="11995.707865131428"/>
        <n v="5869.0993097789487"/>
        <n v="7288.7537037052625"/>
        <n v="5907.4146406617383"/>
        <n v="920"/>
        <n v="9425.4086659090899"/>
        <n v="5694.8816266956528"/>
        <n v="2705.4132592457154"/>
        <n v="5705.6324809179978"/>
        <n v="15001.918736777143"/>
        <n v="940"/>
        <n v="4948.9684773714307"/>
        <n v="7138.5135495750037"/>
        <n v="7078.4637830399997"/>
        <n v="3183.0454082869564"/>
        <n v="7440"/>
        <n v="5176.2190764865009"/>
        <n v="7668"/>
        <n v="1379.2428458869567"/>
        <n v="7508.6821784090898"/>
        <n v="2610.7519225000005"/>
        <n v="7224"/>
        <n v="9099.9348338231812"/>
        <n v="2734.2101503800004"/>
        <n v="9601.4863733010534"/>
        <n v="6812.2965140804354"/>
        <n v="7056"/>
        <n v="709.5729528210527"/>
        <n v="14444.275964342858"/>
        <n v="9940.6655900160004"/>
        <n v="6732"/>
        <n v="5555.7286922727271"/>
        <n v="2513.6943283963633"/>
        <n v="6754.5619288063635"/>
        <n v="7021.3018271818182"/>
        <n v="2730"/>
        <n v="2309.3305364999997"/>
        <n v="9103.4939957945462"/>
        <n v="8721"/>
        <n v="825.10421831578947"/>
        <n v="1650"/>
        <n v="5037.9679650294747"/>
        <n v="3575.6204648400007"/>
        <n v="6160.7711501381818"/>
        <n v="5230.464617979047"/>
        <n v="8911.2657924800005"/>
        <n v="213.58959039739136"/>
        <n v="7879.4103221590904"/>
        <n v="8823"/>
        <n v="7732.9476030000005"/>
        <n v="240.68877580434781"/>
        <n v="9047.4989742720009"/>
        <n v="1924.0562189345455"/>
        <n v="5403.8257992457147"/>
        <n v="196.33469419130432"/>
        <n v="6343.579490160002"/>
        <n v="2430"/>
        <n v="3187.2236602656521"/>
        <n v="4221.1814886189477"/>
        <n v="5790.9012478330424"/>
        <n v="4042"/>
        <n v="6655"/>
        <n v="8546.1696614399989"/>
        <n v="4462.2535783049998"/>
        <n v="1962.2425220547811"/>
        <n v="13025.100667685454"/>
        <n v="8148.0279838628594"/>
        <n v="7684.9354842742869"/>
        <n v="223.08571483478261"/>
        <n v="4416.8914747727267"/>
        <n v="3663.1385714795633"/>
        <n v="10638.162791144001"/>
        <n v="4113.6582737259996"/>
        <n v="111769.53079226086"/>
        <n v="3038.9277828800004"/>
        <n v="4070.1595912249995"/>
        <n v="31110.918406173914"/>
        <n v="2859.2558209090907"/>
        <n v="5170"/>
        <n v="7938"/>
        <n v="8313"/>
        <n v="749.08113899999989"/>
        <n v="199.05407969130442"/>
        <n v="7672.2003720228568"/>
        <n v="254.96305943217396"/>
        <n v="6500.9999252272755"/>
        <n v="5145"/>
        <n v="15105.342330012179"/>
        <n v="6860"/>
        <n v="6120"/>
        <n v="5403.5984412480011"/>
        <n v="8695"/>
        <n v="7375"/>
        <n v="192"/>
        <n v="1456"/>
        <n v="10057.088791178259"/>
        <n v="14429.419176342857"/>
        <n v="10149.058645454548"/>
        <n v="78.969929358260885"/>
        <n v="7309.1516927999992"/>
        <n v="44288.785770565213"/>
        <n v="4973.4856539269986"/>
        <n v="2160"/>
        <n v="3923.9701364571429"/>
        <n v="8915.5603653720009"/>
        <n v="3025.9240267452633"/>
        <n v="9083.921377800003"/>
        <n v="8718.9139161600033"/>
        <n v="930"/>
        <n v="4853.2767665852625"/>
        <n v="31631.191880973911"/>
        <n v="2950"/>
        <n v="4675.0787106400003"/>
        <n v="3781.2261011557894"/>
        <n v="1280.8239757499996"/>
        <n v="5842"/>
        <n v="24198"/>
        <n v="3833.6868234926296"/>
        <n v="5422.4542661931846"/>
        <n v="8183"/>
        <n v="3462.0736330863156"/>
        <n v="7469.4915612171426"/>
        <n v="4644"/>
        <n v="5373.5900812314267"/>
        <n v="4981.2919345859082"/>
        <n v="2844.0655482514285"/>
        <n v="226"/>
        <n v="3600"/>
        <n v="1524.7406990309091"/>
        <n v="4906.2945272727302"/>
        <n v="520"/>
        <n v="5997.2489834054541"/>
        <n v="3176.7234332386361"/>
        <n v="5253.2836508228575"/>
        <n v="10104.166340865217"/>
        <n v="10526.852501257143"/>
        <n v="11095.534797272729"/>
        <n v="6545"/>
        <n v="351.15725454545452"/>
        <n v="9488.0203552173916"/>
        <n v="4876"/>
        <n v="4179.4750112581814"/>
        <n v="5604.1628623340002"/>
        <n v="7502"/>
        <n v="6391.2294604263634"/>
        <n v="4103.7445303331824"/>
        <n v="4018"/>
        <n v="5661"/>
        <n v="5245.6199325843481"/>
        <n v="11611.066380279546"/>
        <n v="5318.969004999999"/>
        <n v="4905"/>
        <n v="5406.4683409900008"/>
        <n v="5267"/>
        <n v="6555.7898339217372"/>
        <n v="13572"/>
        <n v="60.77629619999999"/>
        <n v="4620.6215176000005"/>
        <n v="5612.8982371826096"/>
        <n v="2887.864764105263"/>
        <n v="5886.6901170857145"/>
        <n v="7338.181552101054"/>
        <n v="4324"/>
        <n v="5085.1356546900006"/>
        <n v="3283.353168403637"/>
        <n v="5665"/>
        <n v="3544.5002479157897"/>
        <n v="5750"/>
        <n v="12787.068414754784"/>
        <n v="5568"/>
        <n v="12649"/>
        <n v="5029"/>
        <n v="10512.580870000002"/>
        <n v="13388.115631925455"/>
        <n v="5968.9404366991294"/>
        <n v="7875.5788174323807"/>
        <n v="18419.056113849998"/>
        <n v="6166.643317557895"/>
        <n v="13222.501070625007"/>
        <n v="2781.6021127999975"/>
        <n v="5713.6380881249988"/>
        <n v="3276"/>
        <n v="214.50204128695651"/>
        <n v="6588.6769880750035"/>
        <n v="6112.1084341100004"/>
        <n v="5743.3974330261917"/>
        <n v="7896.079821485715"/>
        <n v="8136"/>
        <n v="9425.7119161500013"/>
        <n v="729.75288331636364"/>
        <n v="3886.7541551999993"/>
        <n v="9942.953107657142"/>
        <n v="9302.9708104772726"/>
        <n v="5885.3777775199997"/>
        <n v="8720.6657790400004"/>
        <n v="233.37877445913045"/>
        <n v="2404.6491849840913"/>
        <n v="201"/>
        <n v="5667.5846526700007"/>
        <n v="6360.3273942610522"/>
        <n v="2439.7186497599987"/>
        <n v="2949.3762930719986"/>
        <n v="6665.1624281250042"/>
        <n v="6372.0083619885718"/>
        <n v="6633"/>
        <n v="2688"/>
        <n v="9326.5393199999962"/>
        <n v="12446.582434912001"/>
        <n v="2054.0413184589479"/>
        <n v="3763.6365726880003"/>
        <n v="2119.4308362857141"/>
        <n v="5712"/>
        <n v="527.68901096842092"/>
        <n v="5032"/>
        <n v="6783.5931021000006"/>
        <n v="794.08711949999997"/>
        <n v="1949.7120763636362"/>
        <n v="10417.347432620003"/>
        <n v="728.82612954545471"/>
        <n v="716.35047638636365"/>
        <n v="5009.839588194287"/>
        <n v="13423.038978290526"/>
        <n v="5404.4071247999991"/>
        <n v="10425.184662749998"/>
        <n v="8025.8622455420009"/>
        <n v="10416.491081541819"/>
        <n v="6222.7607438181803"/>
        <n v="4225"/>
        <n v="6260.4715765714282"/>
        <n v="2815.0498050000006"/>
        <n v="3447.1383162542861"/>
        <n v="232"/>
        <n v="6895.4703111130411"/>
        <n v="11055.296375268572"/>
        <n v="6534"/>
        <n v="7894.1337852000033"/>
        <n v="11682.534278896364"/>
        <n v="3936"/>
        <n v="5817.6103386130444"/>
        <n v="235.33469419130432"/>
        <n v="5536.1383915999995"/>
        <n v="6259.5658990909087"/>
        <n v="7896"/>
        <n v="389.5729528210527"/>
        <n v="3318"/>
        <n v="3117.0752346472727"/>
        <n v="5558.0143178347817"/>
        <n v="13880.477443200005"/>
        <n v="4874.0179863860867"/>
        <n v="1542.0465581094741"/>
        <n v="4784"/>
        <n v="3279.5232248863649"/>
        <n v="4306.2535842971429"/>
        <n v="59.426036543636371"/>
        <n v="2372.328251424"/>
        <n v="2370.2851996114296"/>
        <n v="6492.0922165043448"/>
        <n v="4056"/>
        <n v="6680.3882433454555"/>
        <n v="5137.0368239204545"/>
        <n v="4956"/>
        <n v="8342"/>
        <n v="21190.585743660868"/>
        <n v="2196"/>
        <n v="4468.6705845759989"/>
        <n v="3510"/>
        <n v="3970.0920385979989"/>
        <n v="10231.09658569091"/>
        <n v="3825"/>
        <n v="3328.0593829200006"/>
        <n v="2723.0241754947365"/>
        <n v="83852.743086104339"/>
        <n v="3698"/>
        <n v="66.122508730000007"/>
        <n v="5215.3664240084217"/>
        <n v="5114.0076888436361"/>
        <n v="7492.7544928968418"/>
        <n v="5824"/>
        <n v="3145.4423028236361"/>
        <n v="5979.6792197205004"/>
        <n v="2843.3680899428573"/>
        <n v="6255.373180769524"/>
        <n v="4663.809083725715"/>
        <n v="9553.891230023637"/>
        <n v="9120.9321903845448"/>
        <n v="3127.3781694260006"/>
        <n v="8644.8817382399993"/>
        <n v="86371.069770584349"/>
        <n v="868.72923011363673"/>
        <n v="4300"/>
        <n v="9331"/>
        <n v="3822.6941762254992"/>
        <n v="6605.3169635165004"/>
        <n v="6812"/>
        <n v="6900.7797220800003"/>
        <n v="8331.9293556063167"/>
        <n v="6178.3996119265012"/>
        <n v="5769.2853388799995"/>
        <n v="11104.742077625004"/>
        <n v="2322.4859137599997"/>
        <n v="5296.1368654650014"/>
        <n v="5980"/>
        <n v="2845.9255706699987"/>
        <n v="770"/>
        <n v="7997.8571031818201"/>
        <n v="45426"/>
        <n v="10320"/>
        <n v="2555.9641881999996"/>
        <n v="7023.6116137010504"/>
        <n v="3521.2830981171428"/>
        <n v="6344.4063671904332"/>
        <n v="1484"/>
        <n v="4231.5717827368426"/>
        <n v="3240"/>
        <n v="10728.451133463161"/>
        <n v="9061.6109297599996"/>
        <n v="13783"/>
        <n v="2779.7183611999994"/>
        <n v="5891.9081413371441"/>
        <n v="7485.7693388727275"/>
        <n v="10268.212336199998"/>
        <n v="14375.495313500001"/>
        <n v="58.784490062608683"/>
        <n v="9986.7561892173926"/>
        <n v="2871"/>
        <n v="1297.115497448"/>
        <n v="3380.1913571494733"/>
        <n v="7283.3690212363654"/>
        <n v="782.19271624999988"/>
        <n v="2268"/>
        <n v="3960"/>
        <n v="6069.6303076421063"/>
        <n v="4312"/>
        <n v="10575.743835690002"/>
        <n v="8195.6224400500032"/>
        <n v="5687.862887012172"/>
        <n v="12291.114798852632"/>
        <n v="945"/>
        <n v="5327.15476932"/>
        <n v="9798.6486835995456"/>
        <n v="6183.1069666710009"/>
        <n v="11267.665546368"/>
        <n v="6473.0843334300007"/>
        <n v="6612"/>
        <n v="7140"/>
        <n v="3374.3346427385723"/>
        <n v="35238.158214152172"/>
        <n v="5527.906993636363"/>
        <n v="9228.6102651957899"/>
        <n v="8236"/>
        <n v="2442.074407752727"/>
        <n v="5382.1047141473682"/>
        <n v="7322.2968243478281"/>
        <n v="16425.544465856845"/>
        <n v="10277.940742834284"/>
        <n v="5537.6809988000023"/>
        <n v="226.13326625130432"/>
        <n v="4683.9808741714278"/>
        <n v="11350"/>
        <n v="1886.7948842913047"/>
        <n v="4654.7882707500012"/>
        <n v="4820.3778253714281"/>
        <n v="3608"/>
        <n v="3720"/>
        <n v="4752"/>
        <n v="10645.06254336"/>
        <n v="216"/>
        <n v="5677.6015302514288"/>
        <n v="7296"/>
        <n v="189.36938646086963"/>
        <n v="4029.7626018499996"/>
        <n v="16322.377011931429"/>
        <n v="3300.8231066071421"/>
        <n v="3514.2002974989473"/>
        <n v="14741.59765476818"/>
        <n v="7819.9590247542856"/>
        <n v="6278.575611100001"/>
        <n v="96865.752163093057"/>
        <n v="4358.5892255217395"/>
        <n v="5499"/>
        <n v="3063.8829741095242"/>
        <n v="9602.2381258000005"/>
        <n v="4784.1577446909087"/>
        <n v="209.84795775217395"/>
        <n v="12259.804825714287"/>
        <n v="232.33469419130432"/>
        <n v="5946.523498821738"/>
        <n v="6669.7469508315789"/>
        <n v="3947.6171621843469"/>
        <n v="16945.667788636361"/>
        <n v="10430.163734884212"/>
        <n v="208.06632741304344"/>
        <n v="4109.9494526878261"/>
        <n v="675"/>
        <n v="3296.1803534729988"/>
        <n v="7010.3293891545454"/>
        <n v="12706.424118849998"/>
        <n v="5700"/>
        <n v="6761.1489628571435"/>
        <n v="5940"/>
        <n v="8440.5198285200022"/>
        <n v="51.696565058947357"/>
        <n v="1391.6282231454543"/>
        <n v="4830.4947193520002"/>
        <n v="2340"/>
        <n v="5968.361430500001"/>
        <n v="3452.6478472404324"/>
        <n v="929.87953085454546"/>
        <n v="5706.754873789474"/>
        <n v="5113.0423056130403"/>
        <n v="7784"/>
        <n v="53.681683475000028"/>
        <n v="5002"/>
        <n v="5743.2533923073679"/>
        <n v="47499.501810678266"/>
        <n v="34"/>
        <n v="7819.7143131818175"/>
        <n v="6961.9678677677275"/>
        <n v="7895.3743810285723"/>
        <n v="2077"/>
        <n v="7497.1094037257135"/>
        <n v="4720.7352400457148"/>
        <n v="7940.3349490636356"/>
        <n v="2677.2235978742847"/>
        <n v="10699.831122371366"/>
        <n v="6198.9496519810527"/>
        <n v="4305"/>
        <n v="5220.2142870526332"/>
        <n v="1969.2652321389469"/>
        <n v="9287.0963803657141"/>
        <n v="45800"/>
        <n v="5343"/>
        <n v="3789.2878055500005"/>
        <n v="4029.2983699681827"/>
        <n v="8042.7537037052607"/>
        <n v="18497.62338004"/>
        <n v="8680"/>
        <n v="8396.9821827831584"/>
        <n v="3899.2988844722731"/>
        <n v="2721.9975156249998"/>
        <n v="10253.961174201999"/>
        <n v="7556.8173526999963"/>
        <n v="9044.783319250002"/>
        <n v="4792.7223019785715"/>
        <n v="12886.651089465455"/>
        <n v="7476"/>
        <n v="5185.3920877672736"/>
        <n v="5786.8766043428568"/>
        <n v="4710.1682997727285"/>
        <n v="47712"/>
        <n v="7876.174862709473"/>
        <n v="5966.7946127608702"/>
        <n v="9588"/>
        <n v="5830"/>
        <n v="11099.534418905263"/>
        <n v="8281.154008912501"/>
        <n v="15741.323050929546"/>
        <n v="3504.4255529000002"/>
        <n v="3170.2230560514272"/>
        <n v="5398.5776966400008"/>
        <n v="2587.222216397392"/>
        <n v="3387.1287796213637"/>
        <n v="851.47926912727291"/>
        <n v="5117"/>
        <n v="7416"/>
        <n v="4531.5850345557883"/>
        <n v="220"/>
        <n v="7666.2127544599989"/>
        <n v="582.91207449600006"/>
        <n v="6800.6666283536833"/>
        <n v="4890.351029165713"/>
        <n v="25921"/>
        <n v="11686.726695291429"/>
        <n v="3888"/>
        <n v="6942.7752147428573"/>
        <n v="41027.971556504344"/>
        <n v="913.38180057142858"/>
        <n v="3521.76547346591"/>
        <n v="6064.6029154063635"/>
        <n v="15120.991780920001"/>
        <n v="8891.9147370454539"/>
        <n v="5371.5872122090914"/>
        <n v="730.17753156380968"/>
        <n v="13539.742893930434"/>
        <n v="4917.0528339749999"/>
        <n v="7568.0320574145453"/>
        <n v="6080.4530642052141"/>
        <n v="5770.9942086678266"/>
        <n v="13588"/>
        <n v="796.81167580909096"/>
        <n v="627.26196378947361"/>
        <n v="12584"/>
        <n v="1612.2193700571429"/>
        <n v="436.44987949999995"/>
        <n v="7470.7192210980002"/>
        <n v="5189.6003966652634"/>
        <n v="6079.6138126400001"/>
        <n v="4522.8825555936837"/>
        <n v="6967.737355993635"/>
        <n v="5169.848978598262"/>
        <n v="6232.1204856999993"/>
        <n v="3194.1539002690906"/>
        <n v="1287"/>
        <n v="14184.981345119999"/>
        <n v="3784"/>
        <n v="848.8458649142857"/>
        <n v="4077.1068262500012"/>
        <n v="5784.1624815340911"/>
        <n v="2337"/>
        <n v="6279"/>
        <n v="5104"/>
        <n v="13808.630047988572"/>
        <n v="15387.155901136844"/>
        <n v="9418.8479648536377"/>
        <n v="7233.351217782857"/>
        <n v="1426.4221812342857"/>
        <n v="3462.6775492800007"/>
        <n v="914.47943405714284"/>
        <n v="10699.145572719999"/>
        <n v="66.876354912380947"/>
        <n v="1461.4169624736842"/>
        <n v="231.7810189139131"/>
        <n v="4400.4084859961904"/>
        <n v="5316.4022402285736"/>
        <n v="5256.5098625178944"/>
        <n v="4038.8681804545467"/>
        <n v="3894"/>
        <n v="2816.8976435749992"/>
        <n v="5219.4057348208689"/>
        <n v="240.50204128695651"/>
        <n v="4900.5094545599995"/>
        <n v="8575.2896428963631"/>
        <n v="5506.6192639314286"/>
        <n v="3483"/>
        <n v="55403.452666052195"/>
        <n v="5035"/>
        <n v="8300.0660416499995"/>
        <n v="6321"/>
        <n v="6770.1812052160003"/>
        <n v="5287.7532967636362"/>
        <n v="7293.323381590908"/>
        <n v="5383.4321223295465"/>
        <n v="5359.396388488095"/>
        <n v="2436.9101637680001"/>
        <n v="4264.8175449818182"/>
        <n v="6724.8758531200001"/>
        <n v="5521.2759370971435"/>
        <n v="4402.5632466171428"/>
        <n v="3301.6802527490909"/>
        <n v="7177.76284992"/>
        <n v="7115.5592634090908"/>
        <n v="3996"/>
        <n v="5245.7993938604359"/>
        <n v="5399.7565518636366"/>
        <n v="11252"/>
        <n v="43446.213845086968"/>
        <n v="1943.5347018782604"/>
        <n v="7278.3785148749976"/>
        <n v="3343.715062743333"/>
        <n v="3564.3865892114281"/>
        <n v="10603.292307115789"/>
        <n v="11545.873547527273"/>
        <n v="5914.8172890909082"/>
        <n v="9493.7812638086925"/>
        <n v="5734"/>
        <n v="3899.451262261904"/>
        <n v="3244.6924931957128"/>
        <n v="9929.6447357680008"/>
        <n v="6325.1628623340002"/>
        <n v="4007.8056098863653"/>
        <n v="880"/>
        <n v="6033.3133693181826"/>
        <n v="3026.5755331199998"/>
        <n v="11156.184893216363"/>
        <n v="19022.262930506666"/>
        <n v="7697.3770420000001"/>
        <n v="226.63305924000008"/>
        <n v="4392.6578190909086"/>
        <n v="5947.3443536363629"/>
        <n v="6827.7846767500005"/>
        <n v="737"/>
        <n v="4772.8507710472732"/>
        <n v="5514.2452912500012"/>
        <n v="9382.7511678290903"/>
        <n v="6944"/>
        <n v="6918.2075462999992"/>
        <n v="231"/>
        <n v="4943.74605608"/>
        <n v="12419.483826267273"/>
        <n v="7602.435240681818"/>
        <n v="6134.3045346749986"/>
        <n v="12787.660034545454"/>
        <n v="7752"/>
        <n v="10335"/>
        <n v="3098.5746048439978"/>
        <n v="27071.314358191303"/>
        <n v="4327.3050954013634"/>
        <n v="17284.178454065222"/>
        <n v="695.24761224999997"/>
        <n v="13063.332717159094"/>
        <n v="5200.7562209895659"/>
        <n v="6156.626494909091"/>
        <n v="6575.8951036114286"/>
        <n v="3475.5600594886364"/>
        <n v="3215.872390649999"/>
        <n v="2695"/>
        <n v="7476.9966981818179"/>
        <n v="4240"/>
        <n v="37524"/>
        <n v="7270.5899083330441"/>
        <n v="2587.5546999339131"/>
        <n v="4859"/>
        <n v="266.50204128695651"/>
        <n v="2848.9532642971426"/>
        <n v="4227.9124189439999"/>
        <n v="4301.7642420685715"/>
        <n v="8153.2644605504538"/>
        <n v="60.672118584000003"/>
        <n v="5792.3588181818177"/>
        <n v="4757.7696493721742"/>
        <n v="4365.9384411599985"/>
        <n v="8113.2821231234793"/>
        <n v="4187"/>
        <n v="7465.776371931428"/>
        <n v="11162.575503069093"/>
        <n v="39"/>
        <n v="2826.1558138580949"/>
        <n v="6254.0060350545464"/>
        <n v="10664.702684891428"/>
        <n v="4595.1512699499999"/>
        <n v="5964.0571560347817"/>
        <n v="211.71285722521739"/>
        <n v="7728.802070400001"/>
        <n v="772.78438605714291"/>
        <n v="3081.1825644"/>
        <n v="5642.2002365671424"/>
        <n v="2106"/>
        <n v="4320"/>
        <n v="245.01591627304356"/>
        <n v="4573.8228277272719"/>
        <n v="3023.3353565000016"/>
        <n v="6122.4097522727279"/>
        <n v="6523.1730017508708"/>
        <n v="11754.588807071999"/>
        <n v="3196.9435272727269"/>
        <n v="1586.120828708571"/>
        <n v="13104.875415177143"/>
        <n v="2916.9019056727275"/>
        <n v="4075.0241754947365"/>
        <n v="2516"/>
        <n v="887.54632811428564"/>
        <n v="7785.8253039373922"/>
        <n v="257.83673547826083"/>
        <n v="9849.0571425257149"/>
        <n v="4690.1279157954541"/>
        <n v="14123.031641240001"/>
        <n v="3572"/>
        <n v="4667.7830213228572"/>
        <n v="7960.479445001818"/>
        <n v="72490.520259979152"/>
        <n v="5226.5770206649986"/>
        <n v="5475.1675624690906"/>
        <n v="4268.4517925"/>
        <n v="6804"/>
        <n v="4121.164964775"/>
        <n v="6004.3086542000001"/>
        <n v="221.1063251069566"/>
        <n v="2904.8674885527275"/>
        <n v="4038.4215866514278"/>
        <n v="4612.9567772727278"/>
        <n v="4410"/>
        <n v="4050"/>
        <n v="4200"/>
        <n v="3407.7755363999995"/>
        <n v="7293.2138445599994"/>
        <n v="3480.1128532800003"/>
        <n v="5702.9327945426094"/>
        <n v="7390.0706104533338"/>
        <n v="640"/>
        <n v="6718.8367862857158"/>
        <n v="1508"/>
        <n v="211.08571483478261"/>
        <n v="256.22142678695656"/>
        <n v="11715"/>
        <n v="9145.8253129920013"/>
        <n v="3109.6240525714293"/>
        <n v="4989.8006984000003"/>
        <n v="203.79857205999997"/>
        <n v="8442.3321691090896"/>
        <n v="5518"/>
        <n v="6569.451039999999"/>
        <n v="11067.119593199999"/>
        <n v="6972"/>
        <n v="4615.2036229599998"/>
        <n v="3314.094694329091"/>
        <n v="2691.6000087250013"/>
        <n v="6678.3975352272719"/>
        <n v="938.32694264782572"/>
        <n v="4426.7057604639976"/>
        <n v="12871.999300034784"/>
        <n v="6208.122966900004"/>
        <n v="3520"/>
        <n v="6066.4947193520002"/>
        <n v="10207"/>
        <n v="214.86203974956527"/>
        <n v="218.42040902608693"/>
        <n v="801.68675257142866"/>
        <n v="7336.9878363636353"/>
        <n v="6127.2119361485711"/>
        <n v="908.8458649142857"/>
        <n v="2767.4566370179982"/>
        <n v="8130.3947392045466"/>
        <n v="12322.83691985318"/>
        <n v="3281.1031733485725"/>
        <n v="4082.461775625"/>
        <n v="4714.642573727273"/>
        <n v="5958.3865751999983"/>
        <n v="4556.5836225684216"/>
        <n v="10276.641896468182"/>
        <n v="17700.388737499998"/>
        <n v="4484.4094406250006"/>
        <n v="8224.173206293046"/>
        <n v="8308"/>
        <n v="8587.6104974739101"/>
        <n v="3102.8138165895652"/>
        <n v="3840"/>
        <n v="5429.4901675523806"/>
        <n v="3182"/>
        <n v="13164.570092795455"/>
        <n v="168"/>
        <n v="16582.926812387836"/>
        <n v="7034.6381662227268"/>
        <n v="4116.1253739339136"/>
        <n v="5513.6890438560004"/>
        <n v="5282.9349965781812"/>
        <n v="2080"/>
        <n v="6537.5481030736846"/>
        <n v="4481.0432295749997"/>
        <n v="216.98061257826086"/>
        <n v="3648"/>
        <n v="7137"/>
        <n v="3854.7109355052635"/>
        <n v="212.51795756000004"/>
        <n v="660"/>
        <n v="4245.9701730842853"/>
        <n v="8973.0913887428578"/>
        <n v="4420.9029881314291"/>
        <n v="6822.7102641454549"/>
        <n v="6728.6444836363662"/>
        <n v="3705.6050343000011"/>
        <n v="11259.61648966909"/>
        <n v="12229.652301818182"/>
        <n v="4452.2103262545452"/>
        <n v="3307.7365159795454"/>
        <n v="6171.9723777347353"/>
        <n v="5924.573952354287"/>
        <n v="10637.606975883635"/>
        <n v="1770.0637775852383"/>
        <n v="4095"/>
        <n v="225"/>
        <n v="1673.3533248821054"/>
        <n v="4338.4325866560002"/>
        <n v="3456.5388075214287"/>
        <n v="3317.3951184140915"/>
        <n v="4884"/>
        <n v="2622"/>
        <n v="7536"/>
        <n v="4197.4130523828571"/>
        <n v="5490"/>
        <n v="9839.2051157086953"/>
        <n v="3010"/>
        <n v="59"/>
        <n v="4698.8430250568181"/>
        <n v="5809.9508539885719"/>
        <n v="4224.854589229999"/>
        <n v="2236"/>
        <n v="13933.644950591302"/>
        <n v="7314.6787752240007"/>
        <n v="6147.7475236363634"/>
        <n v="7846.2506197894727"/>
        <n v="6762"/>
        <n v="2885.0810321290919"/>
        <n v="5512.3347138419995"/>
        <n v="4456.8424777634991"/>
        <n v="7105.0623315749981"/>
        <n v="3905"/>
        <n v="4283.1631451704352"/>
        <n v="3096"/>
        <n v="50945.012439895647"/>
        <n v="8032.4701073863635"/>
        <n v="4738.3215068910004"/>
        <n v="3666"/>
        <n v="253.19081709130433"/>
        <n v="9504.736251919996"/>
        <n v="2285.8326656526315"/>
        <n v="4897"/>
        <n v="4600.5650160000005"/>
        <n v="912.2456220421052"/>
        <n v="2967.0894939"/>
        <n v="231.00469399913044"/>
        <n v="10951.897141681819"/>
        <n v="2755"/>
        <n v="4568.7340503600008"/>
        <n v="2300.565016"/>
        <n v="53592.565042530441"/>
        <n v="9863.117760860001"/>
        <n v="10764"/>
        <n v="6127.695610605715"/>
        <n v="1368"/>
        <n v="108"/>
        <n v="5967"/>
        <n v="5753.5332289169573"/>
        <n v="5419.272194600002"/>
        <n v="18582"/>
        <n v="3538"/>
        <n v="36652.546897176537"/>
        <n v="5613.7234045749992"/>
        <n v="5731.0791142752132"/>
        <n v="3402.3340045676196"/>
        <n v="4653.5179509181817"/>
        <n v="7588.8094227380961"/>
        <n v="7966.6471481999961"/>
        <n v="678.91109525000002"/>
        <n v="7128.416776697999"/>
        <n v="4259.3250420673685"/>
        <n v="2586.6002142999996"/>
        <n v="4109.153630629562"/>
        <n v="5162"/>
        <n v="5509.5763946400002"/>
        <n v="7966.9481304000019"/>
        <n v="973.21229577142856"/>
        <n v="4533.215660285714"/>
        <n v="29877.812355339127"/>
        <n v="5244"/>
        <n v="5342.339680389"/>
        <n v="2326.3323217500001"/>
        <n v="4808.9600897727269"/>
        <n v="11352"/>
        <n v="1330"/>
        <n v="6507.8491228977264"/>
        <n v="3032.5745782499998"/>
        <n v="6240.7349267657137"/>
        <n v="7293.2416159578952"/>
        <n v="2318.2879462278242"/>
        <n v="5550"/>
        <n v="4141.5204399428567"/>
        <n v="9412.5231328914288"/>
        <n v="239.33469419130432"/>
        <n v="3072"/>
        <n v="3984"/>
        <n v="4956.49653846"/>
        <n v="9241.4396160000015"/>
        <n v="1720"/>
        <n v="2346"/>
        <n v="4588"/>
        <n v="10767.133863338946"/>
        <n v="12548.601669374999"/>
        <n v="6231"/>
        <n v="7029"/>
        <n v="2303"/>
        <n v="3075.4816092000005"/>
        <n v="2131.9247644799993"/>
        <n v="8399.773467897392"/>
        <n v="4742.5657272239987"/>
        <n v="7783"/>
        <n v="11215.60949619"/>
        <n v="3600.5002479157902"/>
        <n v="5339.2540971010003"/>
        <n v="219.44571329739136"/>
        <n v="6472.3339801224993"/>
        <n v="50415.942901617389"/>
        <n v="16435.373362868573"/>
        <n v="11087.047665999999"/>
        <n v="9352.8285314109089"/>
        <n v="2477.7444283520003"/>
        <n v="7520"/>
        <n v="5225.2236602656503"/>
        <n v="3922.5737875818186"/>
        <n v="48477.839663311315"/>
        <n v="205"/>
        <n v="2798.6921677714281"/>
        <n v="3885"/>
        <n v="223.00469399913044"/>
        <n v="2590.6154252018182"/>
        <n v="6101.1821730681822"/>
        <n v="5762"/>
        <n v="4070"/>
        <n v="4999.1406599999991"/>
        <n v="6701.2984523863634"/>
        <n v="12220.574790350909"/>
        <n v="2888"/>
        <n v="7179.3264283263161"/>
        <n v="4767.5059181999986"/>
        <n v="4537.2032523124999"/>
        <n v="7023.0843237890913"/>
        <n v="8522.6896877333329"/>
        <n v="3215.4702316826088"/>
        <n v="4471.2604573163635"/>
        <n v="9447.3600368973894"/>
        <n v="6068.8865588571425"/>
        <n v="660.91946134736827"/>
        <n v="10013.310314778948"/>
        <n v="12720.520053613638"/>
        <n v="3410.3382264000011"/>
        <n v="8523.5637453504551"/>
        <n v="3244.6213961249996"/>
        <n v="6216"/>
        <n v="5338.6157279999989"/>
        <n v="7293"/>
        <n v="6240.8132286500004"/>
        <n v="5417.2522222231582"/>
        <n v="39958.571483478256"/>
        <n v="250.00408257391302"/>
        <n v="8958.4761345566676"/>
        <n v="6546.3552552000001"/>
        <n v="6267.2112017277286"/>
        <n v="6243.3089918181813"/>
        <n v="3211.2281852357137"/>
        <n v="7838.495809482105"/>
        <n v="13869"/>
        <n v="10858"/>
        <n v="3042.816209999999"/>
        <n v="6047.4426528685717"/>
        <n v="9581.2819134171423"/>
        <n v="6960.2109772745453"/>
        <n v="308.8458649142857"/>
        <n v="2673.7582255686939"/>
        <n v="7593.9898649243441"/>
        <n v="8586.5927505371419"/>
        <n v="7307.4165379657143"/>
        <n v="8774.2928707840001"/>
        <n v="3843"/>
        <n v="215.81448833304353"/>
        <n v="8338.8106992790908"/>
        <n v="3528"/>
        <n v="13288"/>
        <n v="4067"/>
        <n v="3350"/>
        <n v="7950"/>
        <n v="9063.9054815454547"/>
        <n v="4878.288361142856"/>
        <n v="4305.136342594782"/>
        <n v="1021.003844421818"/>
        <n v="6916"/>
        <n v="7103.9052813473681"/>
        <n v="2433.9133795836369"/>
        <n v="7608.039236224"/>
        <n v="63.483605595714295"/>
        <n v="6690"/>
        <n v="7408.9577420452188"/>
        <n v="5879.4492799527288"/>
        <n v="4516.5304827500004"/>
        <n v="3714.7618454400008"/>
        <n v="4872.5671657421735"/>
        <n v="194"/>
        <n v="173.50874880190474"/>
        <n v="6870.9062047400012"/>
        <n v="3301.7816848985713"/>
        <n v="7202.7991947956489"/>
        <n v="42898"/>
        <n v="3120"/>
        <n v="27174.457229060863"/>
        <n v="7500"/>
        <n v="9984.8445684072758"/>
        <n v="5553.8535985263152"/>
        <n v="6440.4584922727263"/>
        <n v="234.50204128695651"/>
        <n v="6148.7025551173901"/>
        <n v="6797.7696493721742"/>
        <n v="5083.857113863638"/>
        <n v="3346.6112314844986"/>
        <n v="3878.3302442514287"/>
        <n v="82632.278851865209"/>
        <n v="4582"/>
        <n v="4706.0861728989476"/>
        <n v="6115.8937009090896"/>
        <n v="3258.4050802563652"/>
        <n v="4325.9965690254539"/>
        <n v="532.19271624999988"/>
        <n v="8088.8816297249996"/>
        <n v="3646.5444484236359"/>
        <n v="9305.9694204999996"/>
        <n v="99586.77782373481"/>
        <n v="2488.8137040800002"/>
        <n v="7356.3683111563623"/>
        <n v="8260"/>
        <n v="3949.1469840340915"/>
        <n v="8611.4930884210517"/>
        <n v="6399.9112790272729"/>
        <n v="812.94647284210532"/>
        <n v="6603"/>
        <n v="71867.085810921737"/>
        <n v="2679"/>
        <n v="1804"/>
        <n v="4662"/>
        <n v="6068.260925655999"/>
        <n v="3598.7266993505"/>
        <n v="6245.4836766318185"/>
        <n v="71.197376376956527"/>
        <n v="4117.1074313600002"/>
        <n v="5226.3683797371432"/>
        <n v="4080"/>
        <n v="11424"/>
        <n v="4852.8424777634991"/>
        <n v="2938.0729967895641"/>
        <n v="3675"/>
        <n v="3426.7300543581832"/>
        <n v="43857.158759165221"/>
        <n v="700"/>
        <n v="5185.583860525714"/>
        <n v="5612.4047160210539"/>
        <n v="9042.5028885495631"/>
        <n v="6578.7068030600003"/>
        <n v="2040"/>
        <n v="3942.5689666300004"/>
        <n v="5960"/>
        <n v="38681.46748353912"/>
        <n v="3937.2396053250013"/>
        <n v="2728.5091467613634"/>
        <n v="3490.2052414909103"/>
        <n v="2594.1882414926313"/>
        <n v="6000"/>
        <n v="1182.9731733257145"/>
        <n v="835.74987604210492"/>
        <n v="2990"/>
        <n v="5014.8523446171421"/>
        <n v="7040.3210943252379"/>
        <n v="7397.5036618057165"/>
        <n v="7662.0675287368431"/>
        <n v="10997.239977803179"/>
        <n v="3932.6273244000004"/>
        <n v="5371.1622779126064"/>
        <n v="5600.5458746874992"/>
        <n v="7748.8069547200002"/>
        <n v="10959.220381605453"/>
        <n v="11124"/>
        <n v="1124.7165841371429"/>
        <n v="5336"/>
        <n v="5376"/>
        <n v="892.93073870909086"/>
        <n v="5105.8042245381803"/>
        <n v="1113.6936470400005"/>
        <n v="8159"/>
        <n v="9948.9173909714318"/>
        <n v="7634.3052652799997"/>
        <n v="5060"/>
        <n v="4399.4730325300006"/>
        <n v="5696.2483464204543"/>
        <n v="5505.9276907428575"/>
        <n v="8996.9867393181812"/>
        <n v="3716.3683085181819"/>
        <n v="4995"/>
        <n v="5512.0617531249991"/>
        <n v="4640.6077533985717"/>
        <n v="4019.6611470400003"/>
        <n v="753.15337215909085"/>
        <n v="11178"/>
        <n v="3170.9040255999998"/>
        <n v="6591.9658541625004"/>
        <n v="3432"/>
        <n v="6249.1909248000002"/>
        <n v="9325.9288898380019"/>
        <n v="8273.5283636799995"/>
        <n v="3436.029080342857"/>
        <n v="974.06141412521742"/>
        <n v="13037.710902000001"/>
        <n v="7754.089237669501"/>
        <n v="245.19081709130433"/>
        <n v="2850.0376627272726"/>
        <n v="6531.4061143052641"/>
        <n v="2508"/>
        <n v="5765.6647077120006"/>
        <n v="5864.2352096914292"/>
        <n v="4324.3573522285733"/>
        <n v="1479"/>
        <n v="5618.3432889272735"/>
        <n v="9015.3062452126323"/>
        <n v="3948.5584260000014"/>
        <n v="5417.5743146763643"/>
        <n v="56.471484034090906"/>
        <n v="6480.9871652571455"/>
        <n v="4697.8839415421717"/>
        <n v="5522.674424318182"/>
        <n v="5983.7901260426088"/>
        <n v="3952"/>
        <n v="2905.9979862971431"/>
        <n v="2386.5496914504984"/>
        <n v="2705.4951350795454"/>
        <n v="5173.8382165040002"/>
        <n v="7428.9432302210553"/>
        <n v="2171.3924442209996"/>
        <n v="6578.6720008227276"/>
        <n v="6358.7815378057139"/>
        <n v="2352"/>
        <n v="5967.0721845942853"/>
        <n v="5950.0392579931813"/>
        <n v="7528.9313636363622"/>
        <n v="4127.6662447360004"/>
        <n v="234"/>
        <n v="2143.6503957660875"/>
        <n v="5266.1648408228575"/>
        <n v="11172"/>
        <n v="16704"/>
        <n v="8348.3793069599997"/>
        <n v="208.88612117043488"/>
        <n v="4757.4225562073916"/>
        <n v="1873.2030377386363"/>
        <n v="189.34591646521744"/>
        <n v="9964.5044444463165"/>
        <n v="3975.1123302971428"/>
        <n v="4280.8835729852635"/>
        <n v="3375.7376535817402"/>
        <n v="39133.350191213038"/>
        <n v="9182.0754789286966"/>
        <n v="4834.7754089321743"/>
        <n v="8615.832467565715"/>
        <n v="8085.8798622750001"/>
        <n v="6766.3577199374986"/>
        <n v="6193.7512330559985"/>
        <n v="4773.6822885480015"/>
        <n v="773.01039245714287"/>
        <n v="229.0428574173913"/>
        <n v="9934.5993868799997"/>
        <n v="5400"/>
        <n v="1500.8239757499998"/>
        <n v="2379.0342224463157"/>
        <n v="7068"/>
        <n v="5148"/>
        <n v="190.46510071913048"/>
        <n v="4175.3647405657139"/>
        <n v="230.93897801130441"/>
        <n v="4440"/>
        <n v="2394.7667149439985"/>
        <n v="15307.456208841744"/>
        <n v="711.54235474999973"/>
        <n v="4960.7940374999998"/>
        <n v="8912.4860704000002"/>
        <n v="856.81339602272737"/>
        <n v="5310"/>
        <n v="4474.4993485499981"/>
        <n v="5023.2762764772733"/>
        <n v="7609.6192699761896"/>
        <n v="8432"/>
        <n v="6157.6331693963639"/>
        <n v="19495.457190626083"/>
        <n v="3640.6917768095245"/>
        <n v="2824.8754453849988"/>
        <n v="8662"/>
        <n v="5839.9318648745466"/>
        <n v="5962.0506331250026"/>
        <n v="5167.3428754799997"/>
        <n v="3000"/>
        <n v="5340.5955281249999"/>
        <n v="6042"/>
        <n v="2836.3216587789475"/>
        <n v="5599.0341863490903"/>
        <n v="14850"/>
        <n v="4578.7869280521745"/>
        <n v="8695.09055403409"/>
        <n v="117187.97182554781"/>
        <n v="28212.085791704347"/>
        <n v="4440.1283409371426"/>
        <n v="3294.4630852199989"/>
        <n v="3481.0020970285718"/>
        <n v="5094.5970864678293"/>
        <n v="10472"/>
        <n v="67.267755353043469"/>
        <n v="6933.4128359999995"/>
        <n v="5301"/>
        <n v="5005"/>
        <n v="4286.515788446316"/>
        <n v="7232"/>
        <n v="10052.692533246314"/>
        <n v="2856"/>
        <n v="3827.3803621052639"/>
        <n v="2053.1805818304365"/>
        <n v="8064"/>
        <n v="7497.8471336363655"/>
        <n v="4142.444432794784"/>
        <n v="9808.7034951545447"/>
        <n v="8406.7513635368432"/>
        <n v="8572.0950724552149"/>
        <n v="6760.216357199999"/>
        <n v="5436.7239444859079"/>
        <n v="4603.1425799475001"/>
        <n v="3931.188324190909"/>
        <n v="4126.6938838260867"/>
        <n v="6161.5820447999995"/>
        <n v="3437.275329676364"/>
        <n v="5805"/>
        <n v="1660.4520127999999"/>
        <n v="10443"/>
        <n v="3856.3172848457134"/>
        <n v="3266"/>
        <n v="5415"/>
        <n v="6661.6724473599998"/>
        <n v="741.18309105263143"/>
        <n v="3316.2708160800012"/>
        <n v="6160"/>
        <n v="6396"/>
        <n v="12568.558421999998"/>
        <n v="9858.1496577978978"/>
        <n v="3114.4717636363634"/>
        <n v="180"/>
        <n v="13397.535277120005"/>
        <n v="2200.0999286249998"/>
        <n v="6781.2539776304347"/>
        <n v="10265.657179095651"/>
        <n v="245.77449063913042"/>
        <n v="4493.8894397180948"/>
        <n v="4020"/>
        <n v="8910"/>
        <n v="6931.4063863636393"/>
        <n v="6300"/>
        <n v="3241.15234925"/>
        <n v="8654.8528737427296"/>
        <n v="4166.1741507031584"/>
        <n v="2801.3565920454544"/>
        <n v="12524.573523769999"/>
        <n v="4888"/>
        <n v="30069.400073026085"/>
        <m/>
      </sharedItems>
    </cacheField>
    <cacheField name="% first margin" numFmtId="0">
      <sharedItems containsString="0" containsBlank="1" containsNumber="1" minValue="0.15270935960591134" maxValue="0.64921465968586389" count="1481">
        <n v="0.4796559677268275"/>
        <n v="0.45724872524288684"/>
        <n v="0.43091758827489485"/>
        <n v="0.44117647058823534"/>
        <n v="0.47727272727272729"/>
        <n v="0.37008563438308634"/>
        <n v="0.4752252252252252"/>
        <n v="0.37704918032786883"/>
        <n v="0.53556174857824068"/>
        <n v="0.45987731735121484"/>
        <n v="0.52046783625730997"/>
        <n v="0.46351374752384322"/>
        <n v="0.39310344827586208"/>
        <n v="0.26600985221674878"/>
        <n v="0.31034482758620691"/>
        <n v="0.34027777777777779"/>
        <n v="0.48519646787335613"/>
        <n v="0.47544607100566455"/>
        <n v="0.42892263808069786"/>
        <n v="0.29148902408233934"/>
        <n v="0.35132444970334925"/>
        <n v="0.46291011901506712"/>
        <n v="0.34370778426518878"/>
        <n v="0.53142857142857147"/>
        <n v="0.35199999999999998"/>
        <n v="0.44439554910108542"/>
        <n v="0.28936376194936125"/>
        <n v="0.5"/>
        <n v="0.49732338746937088"/>
        <n v="0.52753753587435359"/>
        <n v="0.38446801886131382"/>
        <n v="0.49197592159468434"/>
        <n v="0.52366675200544976"/>
        <n v="0.44410429873853208"/>
        <n v="0.35810810810810811"/>
        <n v="0.5163398692810458"/>
        <n v="0.43848193597560969"/>
        <n v="0.5663072213576964"/>
        <n v="0.47403673603113872"/>
        <n v="0.43713888577922072"/>
        <n v="0.55906664491862568"/>
        <n v="0.32520325203252032"/>
        <n v="0.52687787077942583"/>
        <n v="0.48012137501636731"/>
        <n v="0.4236111111111111"/>
        <n v="0.36585365853658536"/>
        <n v="0.27200991316210216"/>
        <n v="0.33333333333333331"/>
        <n v="0.49215106858570712"/>
        <n v="0.47045434358773858"/>
        <n v="0.36551724137931035"/>
        <n v="0.33108108108108109"/>
        <n v="0.46068615754708919"/>
        <n v="0.38966616642600949"/>
        <n v="0.48717948717948717"/>
        <n v="0.27868852459016391"/>
        <n v="0.4315068493150685"/>
        <n v="0.56912951598898076"/>
        <n v="0.34290502805333001"/>
        <n v="0.5556403831656207"/>
        <n v="0.51855015965005302"/>
        <n v="0.26646736330784676"/>
        <n v="0.28940843689320384"/>
        <n v="0.5141099792392223"/>
        <n v="0.44827586206896552"/>
        <n v="0.36268393510987584"/>
        <n v="0.52273748815833976"/>
        <n v="0.46710526315789475"/>
        <n v="0.46854450554761906"/>
        <n v="0.543010752688172"/>
        <n v="0.40357239206473211"/>
        <n v="0.43473479661819747"/>
        <n v="0.48253811903788535"/>
        <n v="0.5666633571969697"/>
        <n v="0.41104781740532964"/>
        <n v="0.47142441385773709"/>
        <n v="0.51692690696430299"/>
        <n v="0.3985269501314801"/>
        <n v="0.36423841059602646"/>
        <n v="0.43504390986234909"/>
        <n v="0.35278955329153605"/>
        <n v="0.50804738031806795"/>
        <n v="0.29195732486195491"/>
        <n v="0.42911778979776277"/>
        <n v="0.46372155359641143"/>
        <n v="0.29555720764840182"/>
        <n v="0.30410188325242715"/>
        <n v="0.44217687074829931"/>
        <n v="0.55911415171524126"/>
        <n v="0.51012482281357874"/>
        <n v="0.2962999210272057"/>
        <n v="0.50222866495059282"/>
        <n v="0.408479125726883"/>
        <n v="0.36991024580137172"/>
        <n v="0.29090909090909089"/>
        <n v="0.40685473667659638"/>
        <n v="0.4"/>
        <n v="0.29151902070377189"/>
        <n v="0.45567777345398103"/>
        <n v="0.55014125400000002"/>
        <n v="0.49707116957055214"/>
        <n v="0.28965517241379313"/>
        <n v="0.32108859400519346"/>
        <n v="0.45882352941176469"/>
        <n v="0.29964633219923764"/>
        <n v="0.33472262439024381"/>
        <n v="0.43757570268110796"/>
        <n v="0.4375"/>
        <n v="0.52218171854332807"/>
        <n v="0.46129238427382063"/>
        <n v="0.29595885934915828"/>
        <n v="0.34746832002332551"/>
        <n v="0.40686500018921201"/>
        <n v="0.36690647482014388"/>
        <n v="0.3276869512559808"/>
        <n v="0.49122807017543862"/>
        <n v="0.34020049207430336"/>
        <n v="0.4514099476785714"/>
        <n v="0.53541850795548851"/>
        <n v="0.40855577594615389"/>
        <n v="0.45325837062937052"/>
        <n v="0.51875000000000004"/>
        <n v="0.33848052440104165"/>
        <n v="0.47642427084676642"/>
        <n v="0.45718396328396865"/>
        <n v="0.41079584301714278"/>
        <n v="0.40718562874251502"/>
        <n v="0.49532476378478663"/>
        <n v="0.33284594635481024"/>
        <n v="0.46341087659470959"/>
        <n v="0.43868713804173914"/>
        <n v="0.48199147330358361"/>
        <n v="0.23331955516539701"/>
        <n v="0.35664335664335667"/>
        <n v="0.49300860897297294"/>
        <n v="0.46784277318740397"/>
        <n v="0.36394905211087419"/>
        <n v="0.34280649514563105"/>
        <n v="0.45580528768831169"/>
        <n v="0.47791492576217909"/>
        <n v="0.40200153068899525"/>
        <n v="0.32795173029380426"/>
        <n v="0.53888888888888897"/>
        <n v="0.22330097087378642"/>
        <n v="0.37803681796862398"/>
        <n v="0.35242187373776906"/>
        <n v="0.47075080248294965"/>
        <n v="0.43307086614173229"/>
        <n v="0.43905501503267969"/>
        <n v="0.29664509208439627"/>
        <n v="0.50706453654872063"/>
        <n v="0.46427214094905633"/>
        <n v="0.46407410277252675"/>
        <n v="0.37663468409854856"/>
        <n v="0.19430267617392322"/>
        <n v="0.29710493370317692"/>
        <n v="0.4648588586206896"/>
        <n v="0.33966826697163122"/>
        <n v="0.36424188816303527"/>
        <n v="0.4274308890286771"/>
        <n v="0.46625676369725455"/>
        <n v="0.54417010392026577"/>
        <n v="0.54071714691104389"/>
        <n v="0.47573665118357489"/>
        <n v="0.3475177304964539"/>
        <n v="0.42034981465719246"/>
        <n v="0.20930232558139536"/>
        <n v="0.35537190082644626"/>
        <n v="0.38007904633802814"/>
        <n v="0.51014144949915552"/>
        <n v="0.40243948814512009"/>
        <n v="0.45320571042593766"/>
        <n v="0.375"/>
        <n v="0.57602889289082326"/>
        <n v="0.3543307086614173"/>
        <n v="0.38400000000000001"/>
        <n v="0.40345582355158732"/>
        <n v="0.33466649211974892"/>
        <n v="0.40263349357951161"/>
        <n v="0.37810528801689458"/>
        <n v="0.46846259037241389"/>
        <n v="0.47178329571106092"/>
        <n v="0.17475728155339806"/>
        <n v="0.38686131386861317"/>
        <n v="0.49140299224076706"/>
        <n v="0.42538257513896155"/>
        <n v="0.35483138114204998"/>
        <n v="0.55755352876107744"/>
        <n v="0.52395374364057967"/>
        <n v="0.47325046291925466"/>
        <n v="0.3382548552694658"/>
        <n v="0.51054154048920863"/>
        <n v="0.42961165048543687"/>
        <n v="0.40343568796662271"/>
        <n v="0.46972660219213397"/>
        <n v="0.20289855072463769"/>
        <n v="0.306498875"/>
        <n v="0.37646272720499668"/>
        <n v="0.33417988761520262"/>
        <n v="0.48963265375845405"/>
        <n v="0.54698443240929873"/>
        <n v="0.32143307011798172"/>
        <n v="0.26856828630502383"/>
        <n v="0.45270270270270269"/>
        <n v="0.59472194002302425"/>
        <n v="0.43537414965986393"/>
        <n v="0.31687646484726839"/>
        <n v="0.52906976744186052"/>
        <n v="0.53714738836102482"/>
        <n v="0.53289346222075029"/>
        <n v="0.45859872611464969"/>
        <n v="0.57084492158192091"/>
        <n v="0.28636363636363638"/>
        <n v="0.43172735213610591"/>
        <n v="0.48405040447825171"/>
        <n v="0.52617727970066519"/>
        <n v="0.47143207567084894"/>
        <n v="0.39064070034821435"/>
        <n v="0.55749348931680442"/>
        <n v="0.51200938125873718"/>
        <n v="0.42298406034274832"/>
        <n v="0.3356851286411961"/>
        <n v="0.24594795213114745"/>
        <n v="0.59781456626614371"/>
        <n v="0.36632650515151521"/>
        <n v="0.26760563380281688"/>
        <n v="0.38226303625185187"/>
        <n v="0.53019811024667396"/>
        <n v="0.41924758860839384"/>
        <n v="0.59763512995324675"/>
        <n v="0.48098217480985922"/>
        <n v="0.23902439024390243"/>
        <n v="0.30399999999999999"/>
        <n v="0.35323849224112264"/>
        <n v="0.36065573770491804"/>
        <n v="0.49404761904761907"/>
        <n v="0.43271077400100844"/>
        <n v="0.24222900875607234"/>
        <n v="0.24878048780487805"/>
        <n v="0.42602947342947617"/>
        <n v="0.27851055244649442"/>
        <n v="0.53179205081029834"/>
        <n v="0.3479082336956521"/>
        <n v="0.47874720357941836"/>
        <n v="0.42281879194630873"/>
        <n v="0.38461538461538464"/>
        <n v="0.34127156874999992"/>
        <n v="0.55809047434025139"/>
        <n v="0.472162508786442"/>
        <n v="0.30586790124680641"/>
        <n v="0.43808803584626754"/>
        <n v="0.28155339805825241"/>
        <n v="0.46308724832214765"/>
        <n v="0.5029981210827803"/>
        <n v="0.5074094426994854"/>
        <n v="0.46071381442657344"/>
        <n v="0.51571652722114525"/>
        <n v="0.36857107333736888"/>
        <n v="0.30157013494292251"/>
        <n v="0.50042081520935855"/>
        <n v="0.49606651758226006"/>
        <n v="0.49653898081608394"/>
        <n v="0.36890030728666323"/>
        <n v="0.52335430719187848"/>
        <n v="0.3925925925925926"/>
        <n v="0.34453781512605042"/>
        <n v="0.50573974708727232"/>
        <n v="0.39088469362515432"/>
        <n v="0.39869281045751637"/>
        <n v="0.39178836226660185"/>
        <n v="0.5057073674293654"/>
        <n v="0.2891288838643411"/>
        <n v="0.44010075492483891"/>
        <n v="0.44019010515783202"/>
        <n v="0.52823954423110853"/>
        <n v="0.35384615384615387"/>
        <n v="0.31606969872816104"/>
        <n v="0.31386320950236551"/>
        <n v="0.48433811827074796"/>
        <n v="0.53670766501583644"/>
        <n v="0.43068307246394638"/>
        <n v="0.46292724913328187"/>
        <n v="0.53886652580903371"/>
        <n v="0.46366517868338553"/>
        <n v="0.39463593702651517"/>
        <n v="0.50830890760078973"/>
        <n v="0.47622586852735488"/>
        <n v="0.34661796394698619"/>
        <n v="0.36425555740655985"/>
        <n v="0.42904322263354244"/>
        <n v="0.55421686746987953"/>
        <n v="0.43863592078877001"/>
        <n v="0.45926464731416555"/>
        <n v="0.2546172269480057"/>
        <n v="0.46575342465753417"/>
        <n v="0.58411362373146403"/>
        <n v="0.35606060606060608"/>
        <n v="0.42840910508591812"/>
        <n v="0.27486577685313307"/>
        <n v="0.50792650567164177"/>
        <n v="0.40471015998562704"/>
        <n v="0.32876712328767121"/>
        <n v="0.39329983105284561"/>
        <n v="0.45222929936305734"/>
        <n v="0.45709970408044837"/>
        <n v="0.47046880817099562"/>
        <n v="0.49301943485957928"/>
        <n v="0.50323147894835929"/>
        <n v="0.52052655111821311"/>
        <n v="0.29643366388703468"/>
        <n v="0.47209262051839468"/>
        <n v="0.44800000000000001"/>
        <n v="0.3444528897189576"/>
        <n v="0.5404876743489031"/>
        <n v="0.4569160502857143"/>
        <n v="0.29729729729729731"/>
        <n v="0.54537436853565591"/>
        <n v="0.55225033769064902"/>
        <n v="0.50142939885341964"/>
        <n v="0.45298721465689151"/>
        <n v="0.312"/>
        <n v="0.42908408333333325"/>
        <n v="0.5529333087824676"/>
        <n v="0.33774834437086093"/>
        <n v="0.38023235867087074"/>
        <n v="0.24271844660194175"/>
        <n v="0.32850599667641334"/>
        <n v="0.41195240372131037"/>
        <n v="0.27497447691994914"/>
        <n v="0.44071997118124762"/>
        <n v="0.48002940058608062"/>
        <n v="0.50364503943918282"/>
        <n v="0.43234075841750841"/>
        <n v="0.42834819958791415"/>
        <n v="0.53486394623188405"/>
        <n v="0.45833328137142859"/>
        <n v="0.40609037968225953"/>
        <n v="0.48024398018414249"/>
        <n v="0.47423839176643556"/>
        <n v="0.40991100163914579"/>
        <n v="0.21951219512195122"/>
        <n v="0.27744267500417613"/>
        <n v="0.29204244421052633"/>
        <n v="0.42649147502084567"/>
        <n v="0.359375"/>
        <n v="0.3282442748091603"/>
        <n v="0.39855072463768115"/>
        <n v="0.53953091296969691"/>
        <n v="0.37876696191367454"/>
        <n v="0.2904339972476303"/>
        <n v="0.53420969025040821"/>
        <n v="0.48675019711359485"/>
        <n v="0.50513390846508277"/>
        <n v="0.48815254887260967"/>
        <n v="0.393522048714605"/>
        <n v="0.3852229667223791"/>
        <n v="0.57305337164102566"/>
        <n v="0.41061618754595097"/>
        <n v="0.4893158689793401"/>
        <n v="0.328926457084254"/>
        <n v="0.31060436440972217"/>
        <n v="0.52491932250411544"/>
        <n v="0.47606657024793386"/>
        <n v="0.34814814814814815"/>
        <n v="0.35172413793103446"/>
        <n v="0.36363162087378637"/>
        <n v="0.33561643835616439"/>
        <n v="0.4617844699065492"/>
        <n v="0.46701974507078503"/>
        <n v="0.54522582115147278"/>
        <n v="0.30045754715040462"/>
        <n v="0.3828125"/>
        <n v="0.54875629514180368"/>
        <n v="0.36842105263157893"/>
        <n v="0.32850241545893721"/>
        <n v="0.3368071359449748"/>
        <n v="0.32867132867132864"/>
        <n v="0.27064220183486237"/>
        <n v="0.46715328467153283"/>
        <n v="0.37142857142857144"/>
        <n v="0.49762933157735079"/>
        <n v="0.56136862653061226"/>
        <n v="0.46039292538929405"/>
        <n v="0.5446202024707647"/>
        <n v="0.54048767434890299"/>
        <n v="0.5168489411899313"/>
        <n v="0.4237988780858627"/>
        <n v="0.36090225563909772"/>
        <n v="0.35855088121863582"/>
        <n v="0.4549683795352113"/>
        <n v="0.46000669302907621"/>
        <n v="0.36479996326512576"/>
        <n v="0.48099273580083363"/>
        <n v="0.54385964912280704"/>
        <n v="0.36634033564200352"/>
        <n v="0.5086954516809622"/>
        <n v="0.34722222222222221"/>
        <n v="0.42548512009440603"/>
        <n v="0.33423123231726126"/>
        <n v="0.28125251992753614"/>
        <n v="0.37096774193548387"/>
        <n v="0.50230414746543783"/>
        <n v="0.18515753796148898"/>
        <n v="0.35528062339253597"/>
        <n v="0.32666666666666666"/>
        <n v="0.36940606413639732"/>
        <n v="0.47096415896703298"/>
        <n v="0.29508196721311475"/>
        <n v="0.35195971099633716"/>
        <n v="0.4379157744690908"/>
        <n v="0.40238618396313364"/>
        <n v="0.48706896551724138"/>
        <n v="0.30252100840336132"/>
        <n v="0.43047450565525386"/>
        <n v="0.36564218480229882"/>
        <n v="0.43624161073825501"/>
        <n v="0.29868265269213873"/>
        <n v="0.35005216895191582"/>
        <n v="0.37561015664399094"/>
        <n v="0.52102131392075579"/>
        <n v="0.58417605445378151"/>
        <n v="0.44354577614236729"/>
        <n v="0.26699029126213591"/>
        <n v="0.47453683046683043"/>
        <n v="0.56997003615523523"/>
        <n v="0.35658914728682173"/>
        <n v="0.507644362594182"/>
        <n v="0.38588190197163125"/>
        <n v="0.45255474452554745"/>
        <n v="0.47939014854683193"/>
        <n v="0.45894226975642199"/>
        <n v="0.28472222222222221"/>
        <n v="0.30578512396694213"/>
        <n v="0.39029910212681163"/>
        <n v="0.53984599602431282"/>
        <n v="0.48991148613797542"/>
        <n v="0.32142857142857145"/>
        <n v="0.44479377548251753"/>
        <n v="0.5010940919037199"/>
        <n v="0.43722754661342783"/>
        <n v="0.5117647058823529"/>
        <n v="0.44284011793225453"/>
        <n v="0.34150935089430901"/>
        <n v="0.39977907672240809"/>
        <n v="0.37675991703917328"/>
        <n v="0.38662984245939747"/>
        <n v="0.4248599786996905"/>
        <n v="0.38016528925619836"/>
        <n v="0.46808510638297873"/>
        <n v="0.49112636022303857"/>
        <n v="0.27363184079601988"/>
        <n v="0.46540181826625387"/>
        <n v="0.50884955752212391"/>
        <n v="0.53040768270925764"/>
        <n v="0.43939393939393939"/>
        <n v="0.54491017964071853"/>
        <n v="0.3949579831932773"/>
        <n v="0.50995879754393658"/>
        <n v="0.49240926962835907"/>
        <n v="0.40132726663747254"/>
        <n v="0.44205089904761902"/>
        <n v="0.49473693563926935"/>
        <n v="0.43599005356037152"/>
        <n v="0.45440488630437215"/>
        <n v="0.24939047355901284"/>
        <n v="0.32473078079710138"/>
        <n v="0.33870967741935482"/>
        <n v="0.50829867603544199"/>
        <n v="0.33867238449597414"/>
        <n v="0.4294925468421053"/>
        <n v="0.45774647887323955"/>
        <n v="0.4267297421606337"/>
        <n v="0.49670329670329672"/>
        <n v="0.39322456848054876"/>
        <n v="0.42825873434058898"/>
        <n v="0.43446838309859148"/>
        <n v="0.57253678518480766"/>
        <n v="0.54024220734478934"/>
        <n v="0.38576257818538157"/>
        <n v="0.49315738488830008"/>
        <n v="0.5491803278688524"/>
        <n v="0.30555199016080192"/>
        <n v="0.44175824175824174"/>
        <n v="0.45458561626499616"/>
        <n v="0.34239488556530212"/>
        <n v="0.32272611757018937"/>
        <n v="0.3201189443754493"/>
        <n v="0.26871144903354988"/>
        <n v="0.48159688322791716"/>
        <n v="0.44078947368421051"/>
        <n v="0.35294117647058826"/>
        <n v="0.32655949999999989"/>
        <n v="0.56472697073103451"/>
        <n v="0.36929905042411865"/>
        <n v="0.39911310420869567"/>
        <n v="0.52659574468085102"/>
        <n v="0.36363636363636365"/>
        <n v="0.24317465943245203"/>
        <n v="0.4358974358974359"/>
        <n v="0.49934435790209797"/>
        <n v="0.37452459564992752"/>
        <n v="0.46048938978829385"/>
        <n v="0.53644135851634533"/>
        <n v="0.45301733739951849"/>
        <n v="0.45733728637732107"/>
        <n v="0.39443918973686215"/>
        <n v="0.48500646691322902"/>
        <n v="0.44371158660098514"/>
        <n v="0.39064494325408994"/>
        <n v="0.51799807961417332"/>
        <n v="0.4758996290909091"/>
        <n v="0.42171054105571837"/>
        <n v="0.53558739981642511"/>
        <n v="0.33676672237509181"/>
        <n v="0.39505358345931901"/>
        <n v="0.51901565995525722"/>
        <n v="0.47397488139308114"/>
        <n v="0.5508917866886871"/>
        <n v="0.39705882352941174"/>
        <n v="0.35652091446021844"/>
        <n v="0.50968224796991701"/>
        <n v="0.26890756302521007"/>
        <n v="0.42174933584261592"/>
        <n v="0.52884200941866144"/>
        <n v="0.42377054436619715"/>
        <n v="0.44762341955741625"/>
        <n v="0.39160839160839161"/>
        <n v="0.18729468885627534"/>
        <n v="0.34426229508196721"/>
        <n v="0.43244661967914438"/>
        <n v="0.43798379179155095"/>
        <n v="0.33816303855043228"/>
        <n v="0.36757300048160535"/>
        <n v="0.42847752690605068"/>
        <n v="0.5842696629213483"/>
        <n v="0.36644669693317727"/>
        <n v="0.57432029665205964"/>
        <n v="0.40983473478369914"/>
        <n v="0.49177617152238806"/>
        <n v="0.33995815313801669"/>
        <n v="0.42499792990071034"/>
        <n v="0.30708661417322836"/>
        <n v="0.51181473660259313"/>
        <n v="0.38102928526334778"/>
        <n v="0.41843971631205673"/>
        <n v="0.31386861313868614"/>
        <n v="0.49634801357742175"/>
        <n v="0.40939597315436244"/>
        <n v="0.29761048179577182"/>
        <n v="0.41221374045801529"/>
        <n v="0.48521723049185767"/>
        <n v="0.51987279398835928"/>
        <n v="0.24519230769230768"/>
        <n v="0.27152527394455345"/>
        <n v="0.33370394307533535"/>
        <n v="0.4570129882608695"/>
        <n v="0.52439024390243905"/>
        <n v="0.47570150165467628"/>
        <n v="0.36079214553184474"/>
        <n v="0.50255578703259007"/>
        <n v="0.35818358571209757"/>
        <n v="0.41791044776119401"/>
        <n v="0.50918978535355541"/>
        <n v="0.47627871124814819"/>
        <n v="0.59835187077922081"/>
        <n v="0.36470226100568587"/>
        <n v="0.51859067652888347"/>
        <n v="0.64921465968586389"/>
        <n v="0.49474771067623369"/>
        <n v="0.42038166338669936"/>
        <n v="0.53601697285714278"/>
        <n v="0.53982989971408346"/>
        <n v="0.52059328406111649"/>
        <n v="0.31159420289855072"/>
        <n v="0.49656750572082381"/>
        <n v="0.33224173771659959"/>
        <n v="0.46026875921653548"/>
        <n v="0.34899328859060402"/>
        <n v="0.39066914187500001"/>
        <n v="0.42370696773368927"/>
        <n v="0.38077157721721316"/>
        <n v="0.43906281117808216"/>
        <n v="0.33790060547463735"/>
        <n v="0.22886144203389827"/>
        <n v="0.47346118947479005"/>
        <n v="0.52873563218390807"/>
        <n v="0.25000295526631777"/>
        <n v="0.37671232876712329"/>
        <n v="0.51749318219480167"/>
        <n v="0.51247165532879824"/>
        <n v="0.3686635944700461"/>
        <n v="0.48500269225806447"/>
        <n v="0.38851844706621974"/>
        <n v="0.38305300390551589"/>
        <n v="0.38306066319918869"/>
        <n v="0.20588235294117646"/>
        <n v="0.32410935835913318"/>
        <n v="0.21844660194174756"/>
        <n v="0.33011634614797875"/>
        <n v="0.59179799698014623"/>
        <n v="0.47239263803680981"/>
        <n v="0.43871817569444438"/>
        <n v="0.44346580934794844"/>
        <n v="0.32089203270202021"/>
        <n v="0.45478839295774642"/>
        <n v="0.52777777777777779"/>
        <n v="0.41397528213104706"/>
        <n v="0.46886179292100433"/>
        <n v="0.24264705882352941"/>
        <n v="0.46608533864462809"/>
        <n v="0.28222354155042778"/>
        <n v="0.47161788410423372"/>
        <n v="0.35393335576923074"/>
        <n v="0.28767123287671231"/>
        <n v="0.34645669291338582"/>
        <n v="0.33058988603715178"/>
        <n v="0.48337418692307704"/>
        <n v="0.39570161457762731"/>
        <n v="0.36800355117832378"/>
        <n v="0.36682229978370584"/>
        <n v="0.30582524271844658"/>
        <n v="0.40764881920110191"/>
        <n v="0.50346197601627662"/>
        <n v="0.4522128989008265"/>
        <n v="0.49105140531543623"/>
        <n v="0.42887990018087863"/>
        <n v="0.38513513513513514"/>
        <n v="0.31192660550458717"/>
        <n v="0.42483638077371189"/>
        <n v="0.4968018922057264"/>
        <n v="0.40790340862133728"/>
        <n v="0.41986397930827069"/>
        <n v="0.38926174496644295"/>
        <n v="0.46945121806300627"/>
        <n v="0.36267551982125124"/>
        <n v="0.43715204921479572"/>
        <n v="0.34350846907704047"/>
        <n v="0.56300934842452544"/>
        <n v="0.28574205360165128"/>
        <n v="0.51865428039289985"/>
        <n v="0.31301663152709353"/>
        <n v="0.3546099290780142"/>
        <n v="0.34540040435273756"/>
        <n v="0.33213404161552135"/>
        <n v="0.36774099337185917"/>
        <n v="0.28275862068965518"/>
        <n v="0.29411764705882354"/>
        <n v="0.29931972789115646"/>
        <n v="0.58309939435582825"/>
        <n v="0.47682119205298013"/>
        <n v="0.4655650575250887"/>
        <n v="0.40425531914893614"/>
        <n v="0.46268492878912976"/>
        <n v="0.30761546579007631"/>
        <n v="0.48154286676691727"/>
        <n v="0.37185970162104925"/>
        <n v="0.39843540787969922"/>
        <n v="0.57096954328411409"/>
        <n v="0.54475506964502163"/>
        <n v="0.50633674283064523"/>
        <n v="0.48381382809100926"/>
        <n v="0.40357307643719809"/>
        <n v="0.4194868654071045"/>
        <n v="0.52904893255096419"/>
        <n v="0.40612544521994132"/>
        <n v="0.49686276005336044"/>
        <n v="0.50499426684204052"/>
        <n v="0.52092980760382135"/>
        <n v="0.47640790729223986"/>
        <n v="0.30259263909044454"/>
        <n v="0.3825951892018169"/>
        <n v="0.59383472766457668"/>
        <n v="0.32507912528858385"/>
        <n v="0.48727477145911813"/>
        <n v="0.33284333112146308"/>
        <n v="0.31730769230769229"/>
        <n v="0.42223065463604403"/>
        <n v="0.42461110776223776"/>
        <n v="0.37848278681192654"/>
        <n v="0.26950354609929078"/>
        <n v="0.44335403035128812"/>
        <n v="0.45723292678873251"/>
        <n v="0.35240474129829846"/>
        <n v="0.35792906973905719"/>
        <n v="0.40083766652991454"/>
        <n v="0.22388059701492538"/>
        <n v="0.38182850940438878"/>
        <n v="0.37154618403685008"/>
        <n v="0.23482520708246815"/>
        <n v="0.37255221789982201"/>
        <n v="0.37922022268553307"/>
        <n v="0.41176470588235292"/>
        <n v="0.36105108726473556"/>
        <n v="0.32283464566929132"/>
        <n v="0.36592885583353729"/>
        <n v="0.6048563756286981"/>
        <n v="0.26356589147286824"/>
        <n v="0.49592302848692399"/>
        <n v="0.56131322000868555"/>
        <n v="0.53917850754287189"/>
        <n v="0.15270935960591134"/>
        <n v="0.43461503789714279"/>
        <n v="0.39602842919365111"/>
        <n v="0.42416319172348482"/>
        <n v="0.23807651084682457"/>
        <n v="0.56188953361816951"/>
        <n v="0.37724863996963565"/>
        <n v="0.3203125"/>
        <n v="0.29492379032219512"/>
        <n v="0.28968302914665295"/>
        <n v="0.44469241391820069"/>
        <n v="0.51230425055928408"/>
        <n v="0.31967213114754101"/>
        <n v="0.31059736111065578"/>
        <n v="0.25421804152641941"/>
        <n v="0.32551212982456129"/>
        <n v="0.50011501201360398"/>
        <n v="0.41610738255033558"/>
        <n v="0.39124882037010339"/>
        <n v="0.37040931741923372"/>
        <n v="0.40566281902011919"/>
        <n v="0.40320715560544212"/>
        <n v="0.3553473785714284"/>
        <n v="0.47659293295740129"/>
        <n v="0.46987473548809527"/>
        <n v="0.44581232579621721"/>
        <n v="0.53164556962025311"/>
        <n v="0.50631711424864911"/>
        <n v="0.55113110517551023"/>
        <n v="0.37369036564102137"/>
        <n v="0.48853211009174313"/>
        <n v="0.37301325421309367"/>
        <n v="0.49723288439673918"/>
        <n v="0.4563758389261745"/>
        <n v="0.38129496402877699"/>
        <n v="0.25"/>
        <n v="0.31849453138896022"/>
        <n v="0.47186062728846162"/>
        <n v="0.52070887429616919"/>
        <n v="0.28491264657723581"/>
        <n v="0.34559533074474652"/>
        <n v="0.33554073197597062"/>
        <n v="0.40883871139883543"/>
        <n v="0.32324676942438724"/>
        <n v="0.5157298304310185"/>
        <n v="0.47058823529411764"/>
        <n v="0.38945914804435877"/>
        <n v="0.48780487804878048"/>
        <n v="0.52630102853006155"/>
        <n v="0.50251040904827593"/>
        <n v="0.41678412872180448"/>
        <n v="0.41611682777593767"/>
        <n v="0.39950372208436724"/>
        <n v="0.52458599045207954"/>
        <n v="0.31304347826086959"/>
        <n v="0.4757932575892857"/>
        <n v="0.42635766303821448"/>
        <n v="0.53414140384294073"/>
        <n v="0.33499167062326174"/>
        <n v="0.53593168216740572"/>
        <n v="0.49415005820000008"/>
        <n v="0.5088945651602732"/>
        <n v="0.55606492880011293"/>
        <n v="0.27562423539534769"/>
        <n v="0.45928571553359682"/>
        <n v="0.41071428571428564"/>
        <n v="0.53041996477533959"/>
        <n v="0.38244058949804965"/>
        <n v="0.4190990710724638"/>
        <n v="0.51190476190476186"/>
        <n v="0.51147057196002044"/>
        <n v="0.31052572464825429"/>
        <n v="0.52071005917159763"/>
        <n v="0.50071689367555527"/>
        <n v="0.2108453524154589"/>
        <n v="0.5201001964005848"/>
        <n v="0.42607556622867515"/>
        <n v="0.4257432641904762"/>
        <n v="0.29787161193319833"/>
        <n v="0.43932770214335654"/>
        <n v="0.41174330826682559"/>
        <n v="0.40839583785714284"/>
        <n v="0.43257772213828422"/>
        <n v="0.2978723404255319"/>
        <n v="0.18840579710144928"/>
        <n v="0.47954636055172412"/>
        <n v="0.34108527131782945"/>
        <n v="0.52076433430324276"/>
        <n v="0.35443527455957158"/>
        <n v="0.41101279739068608"/>
        <n v="0.2"/>
        <n v="0.53846153846153844"/>
        <n v="0.31205673758865249"/>
        <n v="0.51434536626023664"/>
        <n v="0.36404655880797893"/>
        <n v="0.52747756406676183"/>
        <n v="0.57243995075837739"/>
        <n v="0.53444068236578712"/>
        <n v="0.50406361302983005"/>
        <n v="0.53167408956810636"/>
        <n v="0.5077871210800069"/>
        <n v="0.45494118988014248"/>
        <n v="0.27385734149908847"/>
        <n v="0.51087374462550617"/>
        <n v="0.42930814497523806"/>
        <n v="0.29934019333112538"/>
        <n v="0.33554073197597056"/>
        <n v="0.3626861633057758"/>
        <n v="0.39072847682119205"/>
        <n v="0.31646979480676318"/>
        <n v="0.45492946350744085"/>
        <n v="0.52511362726409716"/>
        <n v="0.48529505392751038"/>
        <n v="0.45808171169318179"/>
        <n v="0.57259220795793164"/>
        <n v="0.54771377802336452"/>
        <n v="0.42399999999999999"/>
        <n v="0.34145316321868124"/>
        <n v="0.50388372213254884"/>
        <n v="0.41278323940387479"/>
        <n v="0.31098939883979654"/>
        <n v="0.36711195383837453"/>
        <n v="0.44073983457961308"/>
        <n v="0.44845604780419585"/>
        <n v="0.45116021844724619"/>
        <n v="0.44990840426150125"/>
        <n v="0.35400159668827152"/>
        <n v="0.27050358393629492"/>
        <n v="0.54130941552941181"/>
        <n v="0.50379207472451792"/>
        <n v="0.36451944922940976"/>
        <n v="0.45343728530745053"/>
        <n v="0.45433255269320844"/>
        <n v="0.44407088272936784"/>
        <n v="0.44678958663868057"/>
        <n v="0.40301099196428558"/>
        <n v="0.34693038625683054"/>
        <n v="0.32087347344151623"/>
        <n v="0.39405724346349746"/>
        <n v="0.46194814603555295"/>
        <n v="0.47310968557758026"/>
        <n v="0.52181178622353896"/>
        <n v="0.54335260115606931"/>
        <n v="0.26892767325944167"/>
        <n v="0.34316028346039495"/>
        <n v="0.4724802405675676"/>
        <n v="0.41492802822972974"/>
        <n v="0.36491637494509316"/>
        <n v="0.28776978417266186"/>
        <n v="0.48203553174135366"/>
        <n v="0.30270067202018464"/>
        <n v="0.44705208948973607"/>
        <n v="0.50071763439080452"/>
        <n v="0.34115042512077293"/>
        <n v="0.51433512417541871"/>
        <n v="0.41672116678596988"/>
        <n v="0.36268616330577569"/>
        <n v="0.46024837726659928"/>
        <n v="0.32682926829268294"/>
        <n v="0.37927930475582272"/>
        <n v="0.34533348101757638"/>
        <n v="0.58951691177614285"/>
        <n v="0.42748091603053434"/>
        <n v="0.47646057481404952"/>
        <n v="0.51677852348993292"/>
        <n v="0.4244287479464286"/>
        <n v="0.55336204700321612"/>
        <n v="0.42626494200626958"/>
        <n v="0.34062438417874391"/>
        <n v="0.5742101497326203"/>
        <n v="0.2780487804878049"/>
        <n v="0.43333333333333335"/>
        <n v="0.25760114615709984"/>
        <n v="0.47038007989629038"/>
        <n v="0.28159726006386177"/>
        <n v="0.26470588235294118"/>
        <n v="0.4909894406518921"/>
        <n v="0.33914517670731709"/>
        <n v="0.49011776802971951"/>
        <n v="0.3567048162544284"/>
        <n v="0.30328209334527539"/>
        <n v="0.45009723853341765"/>
        <n v="0.41518903683132363"/>
        <n v="0.3763694759127848"/>
        <n v="0.25345622119815669"/>
        <n v="0.47745828213166142"/>
        <n v="0.25358851674641147"/>
        <n v="0.43276283618581907"/>
        <n v="0.357214129845289"/>
        <n v="0.30456152306190126"/>
        <n v="0.31617647058823528"/>
        <n v="0.55987823799780778"/>
        <n v="0.28774535019476094"/>
        <n v="0.45073693165714285"/>
        <n v="0.33773399916889019"/>
        <n v="0.47994257479105568"/>
        <n v="0.42428054953846156"/>
        <n v="0.43881506198347103"/>
        <n v="0.43236728911052108"/>
        <n v="0.37435694134298458"/>
        <n v="0.53166986390062121"/>
        <n v="0.49375000000000002"/>
        <n v="0.42338201157330735"/>
        <n v="0.5478723404255319"/>
        <n v="0.28888888888888886"/>
        <n v="0.22211510652365155"/>
        <n v="0.51753161855725405"/>
        <n v="0.51935737986680186"/>
        <n v="0.57959739125702447"/>
        <n v="0.48116558460276682"/>
        <n v="0.23071046297134026"/>
        <n v="0.48517827825405263"/>
        <n v="0.48907659752380955"/>
        <n v="0.47337865899548137"/>
        <n v="0.26213592233009708"/>
        <n v="0.40816326530612246"/>
        <n v="0.52689791402575881"/>
        <n v="0.44148868993506485"/>
        <n v="0.37680852466411502"/>
        <n v="0.36797750644745331"/>
        <n v="0.37846211428120624"/>
        <n v="0.54487502002836874"/>
        <n v="0.55119715987460804"/>
        <n v="0.36232756690024215"/>
        <n v="0.53851963900460831"/>
        <n v="0.36453326334306035"/>
        <n v="0.31905920572304547"/>
        <n v="0.33944954128440369"/>
        <n v="0.56636433394009567"/>
        <n v="0.45718293035451513"/>
        <n v="0.56543143745232638"/>
        <n v="0.53136509381325681"/>
        <n v="0.50044045196280984"/>
        <n v="0.50758451844594599"/>
        <n v="0.22815533980582525"/>
        <n v="0.42082428969733654"/>
        <n v="0.38714519234519101"/>
        <n v="0.48962643970463487"/>
        <n v="0.42720728380274614"/>
        <n v="0.41129564020951703"/>
        <n v="0.40319423340599375"/>
        <n v="0.39416058394160586"/>
        <n v="0.27909826390186915"/>
        <n v="0.39285714285714285"/>
        <n v="0.38989017235064938"/>
        <n v="0.50478520855346787"/>
        <n v="0.43678080147733567"/>
        <n v="0.36887299841536608"/>
        <n v="0.47788018569954038"/>
        <n v="0.44303797468354428"/>
        <n v="0.40540540540540543"/>
        <n v="0.60389430026581592"/>
        <n v="0.55465774474375007"/>
        <n v="0.40419429190243905"/>
        <n v="0.43177867917494012"/>
        <n v="0.49611107750089511"/>
        <n v="0.30622009569377989"/>
        <n v="0.50295073544002911"/>
        <n v="0.37410071942446044"/>
        <n v="0.47756949057643122"/>
        <n v="0.54996506416793312"/>
        <n v="0.49766355140186919"/>
        <n v="0.4666475490071943"/>
        <n v="0.33858408507965504"/>
        <n v="0.41931098305882358"/>
        <n v="0.47505494652680647"/>
        <n v="0.49428174292207783"/>
        <n v="0.43661971830985913"/>
        <n v="0.44690143129251692"/>
        <n v="0.4689655172413793"/>
        <n v="0.46257553158620685"/>
        <n v="0.30215827338129497"/>
        <n v="0.40911691104783121"/>
        <n v="0.51912510876082252"/>
        <n v="0.23755141004469005"/>
        <n v="0.56095940812701262"/>
        <n v="0.57944643526754736"/>
        <n v="0.35304327615868597"/>
        <n v="0.47656420955330558"/>
        <n v="0.40030084193260795"/>
        <n v="0.27972027972027974"/>
        <n v="0.46376383451968506"/>
        <n v="0.39333333333333331"/>
        <n v="0.50149664351417789"/>
        <n v="0.49867673293627152"/>
        <n v="0.52300715555465094"/>
        <n v="0.504780724896019"/>
        <n v="0.48760241414519906"/>
        <n v="0.55417430787456445"/>
        <n v="0.25196292057252873"/>
        <n v="0.42554887744990222"/>
        <n v="0.51419793329160024"/>
        <n v="0.24570744250983731"/>
        <n v="0.43897438447580645"/>
        <n v="0.54045402536394727"/>
        <n v="0.54291139725095272"/>
        <n v="0.37616076863636355"/>
        <n v="0.27252294393351806"/>
        <n v="0.52639574883602902"/>
        <n v="0.57020774233296811"/>
        <n v="0.3780861476883069"/>
        <n v="0.47299099164346525"/>
        <n v="0.3082155160489411"/>
        <n v="0.29788919130084152"/>
        <n v="0.4498334852984574"/>
        <n v="0.29838709677419356"/>
        <n v="0.5405929580668053"/>
        <n v="0.38356164383561642"/>
        <n v="0.49622074643129116"/>
        <n v="0.44721158081517653"/>
        <n v="0.38656323947538634"/>
        <n v="0.27136047172901834"/>
        <n v="0.4505317240813731"/>
        <n v="0.50632911392405067"/>
        <n v="0.36910276101364525"/>
        <n v="0.48973150049999997"/>
        <n v="0.50110995976503658"/>
        <n v="0.4621212121212121"/>
        <n v="0.31410617140688263"/>
        <n v="0.48906718838844748"/>
        <n v="0.41379310344827586"/>
        <n v="0.4010929693070362"/>
        <n v="0.52767370707102956"/>
        <n v="0.47750490623973013"/>
        <n v="0.43735322206060606"/>
        <n v="0.39298198480044044"/>
        <n v="0.50943396226415094"/>
        <n v="0.49558171169318177"/>
        <n v="0.49148624771201949"/>
        <n v="0.46377190898484844"/>
        <n v="0.33305478725881643"/>
        <n v="0.30761425327625275"/>
        <n v="0.5155762774240511"/>
        <n v="0.51362111804758992"/>
        <n v="0.5458106005504898"/>
        <n v="0.51136363636363635"/>
        <n v="0.36552060394978275"/>
        <n v="0.48495781205633803"/>
        <n v="0.25133823331812788"/>
        <n v="0.32853767632427966"/>
        <n v="0.35772357723577236"/>
        <n v="0.37254901960784315"/>
        <n v="0.3380281690140845"/>
        <n v="0.23852443764820805"/>
        <n v="0.42657342657342656"/>
        <n v="0.52169698386578445"/>
        <n v="0.28925619834710742"/>
        <n v="0.40136054421768708"/>
        <n v="0.41228770948993754"/>
        <n v="0.50511205108587653"/>
        <n v="0.2867446915295499"/>
        <n v="0.51562169080380793"/>
        <n v="0.50303822125190845"/>
        <n v="0.44126812544045102"/>
        <n v="0.35754160946864766"/>
        <n v="0.31944444444444442"/>
        <n v="0.50347794440020699"/>
        <n v="0.35599303468932592"/>
        <n v="0.38112411720870981"/>
        <n v="0.28245129523255808"/>
        <n v="0.32870370370370372"/>
        <n v="0.3773047168050066"/>
        <n v="0.29268292682926828"/>
        <n v="0.51583617626106848"/>
        <n v="0.55618820851588169"/>
        <n v="0.37007874015748032"/>
        <n v="0.56769241500292444"/>
        <n v="0.452935702303638"/>
        <n v="0.35521875146117038"/>
        <n v="0.28640776699029125"/>
        <n v="0.37101330774193553"/>
        <n v="0.42430028932190939"/>
        <n v="0.34128013502415461"/>
        <n v="0.50994413686342255"/>
        <n v="0.4385144000673401"/>
        <n v="0.47584823665809961"/>
        <n v="0.53501511999999996"/>
        <n v="0.5175586885365151"/>
        <n v="0.49266322481818187"/>
        <n v="0.53488372093023251"/>
        <n v="0.49227550241385892"/>
        <n v="0.20869565217391303"/>
        <n v="0.25714285714285712"/>
        <n v="0.24637681159420291"/>
        <n v="0.43266154526372064"/>
        <n v="0.2766731447217054"/>
        <n v="0.40714285714285714"/>
        <n v="0.4206896551724138"/>
        <n v="0.49738098679568304"/>
        <n v="0.38569037475609752"/>
        <n v="0.33781623272554118"/>
        <n v="0.41260417227354107"/>
        <n v="0.4521490430351906"/>
        <n v="0.49762684739266205"/>
        <n v="0.49895554616161969"/>
        <n v="0.3279763745169082"/>
        <n v="0.48565609623719841"/>
        <n v="0.24741473260942107"/>
        <n v="0.34101518975609751"/>
        <n v="0.30231806837215935"/>
        <n v="0.40845070422535212"/>
        <n v="0.50845112538205983"/>
        <n v="0.48684112478519254"/>
        <n v="0.56912999752715121"/>
        <n v="0.52026896119968935"/>
        <n v="0.51986728068170807"/>
        <n v="0.323943661971831"/>
        <n v="0.432858505946281"/>
        <n v="0.2971809302184466"/>
        <n v="0.36642729030159826"/>
        <n v="0.50285714285714289"/>
        <n v="0.26119402985074625"/>
        <n v="0.47506015934723167"/>
        <n v="0.38854254686098655"/>
        <n v="0.40033620149961174"/>
        <n v="0.42353319488721808"/>
        <n v="0.25840941750399704"/>
        <n v="0.4098360655737705"/>
        <n v="0.45651680334467115"/>
        <n v="0.61487608654895665"/>
        <n v="0.53067559687650623"/>
        <n v="0.32432432432432434"/>
        <n v="0.33103448275862069"/>
        <n v="0.38235721194630873"/>
        <n v="0.55257768345183822"/>
        <n v="0.19607843137254902"/>
        <n v="0.35915492957746481"/>
        <n v="0.30097087378640774"/>
        <n v="0.27085675200115084"/>
        <n v="0.38325702978971959"/>
        <n v="0.44966442953020136"/>
        <n v="0.44654088050314467"/>
        <n v="0.22580645161290322"/>
        <n v="0.50309437473669905"/>
        <n v="0.35670081018512362"/>
        <n v="0.43122200666858629"/>
        <n v="0.2062472404777414"/>
        <n v="0.30714285714285716"/>
        <n v="0.41363118186206899"/>
        <n v="0.46590324118993143"/>
        <n v="0.52958283049999999"/>
        <n v="0.51219512195121952"/>
        <n v="0.43925095411978471"/>
        <n v="0.57613611370081697"/>
        <n v="0.52064877713688817"/>
        <n v="0.342806495145631"/>
        <n v="0.49298063100415923"/>
        <n v="0.40499255121804517"/>
        <n v="0.31972789115646261"/>
        <n v="0.40682336083937443"/>
        <n v="0.38115264998819448"/>
        <n v="0.51043828341338648"/>
        <n v="0.25547445255474455"/>
        <n v="0.46275395033860045"/>
        <n v="0.39759349415985862"/>
        <n v="0.50113414381827059"/>
        <n v="0.30203529915048549"/>
        <n v="0.45497285303860524"/>
        <n v="0.40658284506651887"/>
        <n v="0.32057416267942584"/>
        <n v="0.31623931623931623"/>
        <n v="0.40005927176696537"/>
        <n v="0.38468992263986013"/>
        <n v="0.53172235088330111"/>
        <n v="0.29457364341085274"/>
        <n v="0.32297870202250123"/>
        <n v="0.33706914014423067"/>
        <n v="0.28580807888582677"/>
        <n v="0.28218757327985744"/>
        <n v="0.44113300661145616"/>
        <n v="0.31690140845070425"/>
        <n v="0.51406398588051294"/>
        <n v="0.42534821702020198"/>
        <n v="0.44630385661835742"/>
        <n v="0.34287494682808717"/>
        <n v="0.30585103849047401"/>
        <n v="0.36099611777269264"/>
        <n v="0.51015524107953703"/>
        <n v="0.4955272219842134"/>
        <n v="0.29863059329268288"/>
        <n v="0.40297522101449268"/>
        <n v="0.34931506849315069"/>
        <n v="0.3735001034562212"/>
        <n v="0.42648812960346072"/>
        <n v="0.51776574646554263"/>
        <n v="0.54467120386473422"/>
        <n v="0.57034927959232617"/>
        <n v="0.50210925095721992"/>
        <n v="0.39459123304049426"/>
        <n v="0.36742637663713401"/>
        <n v="0.28378395994494654"/>
        <n v="0.44676522140108893"/>
        <n v="0.44666666666666666"/>
        <n v="0.42957746478873238"/>
        <n v="0.32508720192307683"/>
        <n v="0.55729166666666674"/>
        <n v="0.52276745490054244"/>
        <n v="0.49195723616585701"/>
        <n v="0.43499417593561368"/>
        <n v="0.2182984245031121"/>
        <n v="0.43842701393772299"/>
        <n v="0.54580426840434415"/>
        <n v="0.51086525013742412"/>
        <n v="0.4608347096"/>
        <n v="0.4178082191780822"/>
        <n v="0.50269795301293851"/>
        <n v="0.48090027100802141"/>
        <n v="0.42857142857142855"/>
        <n v="0.52694610778443118"/>
        <n v="0.34640522875816993"/>
        <n v="0.41387696262764634"/>
        <n v="0.39837069696892485"/>
        <n v="0.45760377791186035"/>
        <n v="0.44314402969696964"/>
        <n v="0.37373239064327485"/>
        <n v="0.42844957233630099"/>
        <n v="0.48700801665753424"/>
        <n v="0.44244501197292524"/>
        <n v="0.49336283185840707"/>
        <n v="0.44870141364130445"/>
        <n v="0.31525253358204952"/>
        <n v="0.33046306220439814"/>
        <n v="0.48216483498739854"/>
        <n v="0.42066538597446029"/>
        <n v="0.44090909090909092"/>
        <n v="0.32041725860532289"/>
        <n v="0.50462002091216229"/>
        <n v="0.34937778570415157"/>
        <n v="0.40475311193375152"/>
        <n v="0.42482100238663484"/>
        <n v="0.42011095833685091"/>
        <n v="0.36860941773730893"/>
        <n v="0.4711274814292471"/>
        <n v="0.37885049954545447"/>
        <n v="0.53295918474308301"/>
        <n v="0.38440921637020625"/>
        <n v="0.45868891021404684"/>
        <n v="0.54002008048777383"/>
        <n v="0.37922666314842823"/>
        <n v="0.35054052104427963"/>
        <n v="0.57027107558223056"/>
        <n v="0.26783126134555396"/>
        <n v="0.51170462691675778"/>
        <n v="0.3340102285297144"/>
        <n v="0.51086402562889155"/>
        <n v="0.26087878247549012"/>
        <n v="0.47056040615780059"/>
        <n v="0.38875740388311686"/>
        <n v="0.52222050620089788"/>
        <n v="0.5036898248233217"/>
        <n v="0.31948828036970478"/>
        <n v="0.46092533277922071"/>
        <n v="0.32407407407407407"/>
        <n v="0.41725054175324078"/>
        <n v="0.39440620913957397"/>
        <n v="0.46192069859453433"/>
        <n v="0.40647323642105265"/>
        <n v="0.53757225433526012"/>
        <n v="0.50396262244342194"/>
        <n v="0.3263888888888889"/>
        <n v="0.29078014184397161"/>
        <n v="0.41238606358518509"/>
        <n v="0.3763177558664122"/>
        <n v="0.55755667348870763"/>
        <n v="0.47464917584637684"/>
        <n v="0.51233293073170738"/>
        <n v="0.42171624265104024"/>
        <n v="0.28813559322033899"/>
        <n v="0.42375515945689468"/>
        <n v="0.27271436018243234"/>
        <n v="0.30754366760041507"/>
        <n v="0.43536714521735742"/>
        <n v="0.45454545454545453"/>
        <n v="0.51139880281318684"/>
        <n v="0.50113895216400917"/>
        <n v="0.24404834394665301"/>
        <n v="0.46156413090447468"/>
        <n v="0.41274275695213003"/>
        <n v="0.34693877551020408"/>
        <n v="0.47749451962078304"/>
        <n v="0.53060997919806752"/>
        <n v="0.36562818118774221"/>
        <n v="0.47197874879110246"/>
        <n v="0.53121707971163978"/>
        <n v="0.38563821041959734"/>
        <n v="0.45412105792069923"/>
        <n v="0.39153137860065895"/>
        <n v="0.38983050847457629"/>
        <n v="0.36018475505402153"/>
        <n v="0.58904962301917985"/>
        <n v="0.42799027988448651"/>
        <n v="0.36114571685222679"/>
        <n v="0.54714705580649337"/>
        <n v="0.30204510940092166"/>
        <n v="0.33390028273551275"/>
        <n v="0.39855072463768121"/>
        <n v="0.51256349673431389"/>
        <n v="0.4931032792623376"/>
        <n v="0.36"/>
        <n v="0.57005476301997082"/>
        <n v="0.51914577831923892"/>
        <n v="0.37133075304773616"/>
        <n v="0.34507042253521125"/>
        <n v="0.23388603501031677"/>
        <n v="0.3014705882352941"/>
        <n v="0.55297529237844256"/>
        <n v="0.53148880989139513"/>
        <n v="0.3188405797101449"/>
        <n v="0.49739661193103457"/>
        <n v="0.40091838023792614"/>
        <n v="0.39554078238095242"/>
        <n v="0.44621270343293068"/>
        <n v="0.46571031435064936"/>
        <n v="0.35714285714285715"/>
        <n v="0.48010293120155029"/>
        <n v="0.38808278936008989"/>
        <n v="0.32813560384000001"/>
        <n v="0.47572988530602489"/>
        <n v="0.48214285714285715"/>
        <n v="0.53292504631932769"/>
        <n v="0.5392201107699387"/>
        <n v="0.35862068965517241"/>
        <n v="0.44148293357824092"/>
        <n v="0.50197999368246227"/>
        <n v="0.4284138547887324"/>
        <n v="0.41623610906636671"/>
        <n v="0.40084831857004832"/>
        <n v="0.546875"/>
        <n v="0.51680146878629041"/>
        <n v="0.55852122344260668"/>
        <n v="0.39148868993506492"/>
        <n v="0.32686448375063876"/>
        <n v="0.38260869565217392"/>
        <n v="0.54117647058823526"/>
        <n v="0.51259465751351352"/>
        <n v="0.40862903001124862"/>
        <n v="0.31880296573859412"/>
        <n v="0.21804511278195488"/>
        <n v="0.39344140678762418"/>
        <n v="0.36731202107287453"/>
        <n v="0.31144840519890993"/>
        <n v="0.46473029045643155"/>
        <n v="0.39490548275588044"/>
        <n v="0.55323674637335885"/>
        <n v="0.31280866504647742"/>
        <n v="0.32800000000000001"/>
        <n v="0.49713515386787127"/>
        <n v="0.5479159533048813"/>
        <n v="0.296875"/>
        <n v="0.2834290994868946"/>
        <n v="0.22045528952079738"/>
        <n v="0.27748668052097902"/>
        <n v="0.51831679187577639"/>
        <n v="0.36027694021166889"/>
        <n v="0.41422100173186727"/>
        <n v="0.55178597169435217"/>
        <n v="0.21428571428571427"/>
        <n v="0.48191505286660358"/>
        <n v="0.41725380490835773"/>
        <n v="0.43331979071288418"/>
        <n v="0.49421291244444449"/>
        <n v="0.52115812917594651"/>
        <n v="0.50227631005607476"/>
        <n v="0.53747344772635819"/>
        <n v="0.3825503355704698"/>
        <n v="0.40654205607476634"/>
        <n v="0.36089583333298381"/>
        <n v="0.48264369358635129"/>
        <n v="0.47163899635247264"/>
        <n v="0.47836114994140888"/>
        <n v="0.44831951507884688"/>
        <n v="0.39768935362573105"/>
        <n v="0.38619569904761902"/>
        <n v="0.50209753377730049"/>
        <n v="0.29794683615019774"/>
        <n v="0.47963414868504767"/>
        <n v="0.53834870303287385"/>
        <n v="0.4322166466057728"/>
        <n v="0.5659374978695294"/>
        <n v="0.45494841092333238"/>
        <n v="0.46467707525817736"/>
        <n v="0.45006996666703464"/>
        <n v="0.37778429000854713"/>
        <n v="0.48532017216133749"/>
        <n v="0.52774851939491085"/>
        <n v="0.47253612"/>
        <n v="0.47705784353146846"/>
        <n v="0.33361699695085506"/>
        <n v="0.41911764705882354"/>
        <n v="0.26530612244897961"/>
        <n v="0.45853286704064022"/>
        <n v="0.32043610217934027"/>
        <n v="0.53359811899369514"/>
        <n v="0.31007751937984496"/>
        <n v="0.31897973338331675"/>
        <n v="0.41528736334379029"/>
        <n v="0.34879527193627435"/>
        <n v="0.39597653556034479"/>
        <n v="0.52272645574193555"/>
        <n v="0.52975270363849913"/>
        <n v="0.45038167938931295"/>
        <n v="0.28625803522167476"/>
        <n v="0.46122172809493223"/>
        <n v="0.49173144907694111"/>
        <n v="0.41059602649006621"/>
        <n v="0.56930780042495965"/>
        <n v="0.50019132775621111"/>
        <n v="0.29742532882879702"/>
        <n v="0.36159551908250537"/>
        <n v="0.40317289161961317"/>
        <n v="0.45216623449354293"/>
        <n v="0.49240926962835901"/>
        <n v="0.33898305084745761"/>
        <n v="0.4920393889925373"/>
        <n v="0.4351145038167939"/>
        <n v="0.35133428202390032"/>
        <n v="0.46461158296814292"/>
        <n v="0.44897959183673469"/>
        <n v="0.41961023900771394"/>
        <n v="0.45590869096235792"/>
        <n v="0.54148902506052088"/>
        <n v="0.4547402609881423"/>
        <n v="0.41203372866947574"/>
        <n v="0.3073060425684393"/>
        <n v="0.56301898806971062"/>
        <n v="0.40689729501590888"/>
        <n v="0.3888888888888889"/>
        <n v="0.45451186049353698"/>
        <n v="0.40498906752336444"/>
        <n v="0.52247191011235961"/>
        <n v="0.39568345323741005"/>
        <n v="0.43141261961013649"/>
        <n v="0.41830065359477125"/>
        <n v="0.31588400368421049"/>
        <n v="0.36309218749983402"/>
        <n v="0.30403164212053779"/>
        <n v="0.50657020614226866"/>
        <n v="0.32729922331591615"/>
        <n v="0.51381369801752463"/>
        <n v="0.34118309105263162"/>
        <n v="0.56919770375859557"/>
        <n v="0.40263349357951156"/>
        <n v="0.39762480395567235"/>
        <n v="0.40044737537603309"/>
        <n v="0.54736679534821897"/>
        <n v="0.48778887515674785"/>
        <n v="0.50587701517241379"/>
        <n v="0.34974311453768459"/>
        <n v="0.30069930069930068"/>
        <n v="0.50013614843373488"/>
        <n v="0.41549295774647887"/>
        <n v="0.38208701330022027"/>
        <n v="0.22009569377990432"/>
        <n v="0.42537313432835822"/>
        <n v="0.54230482313253014"/>
        <n v="0.35294432907268164"/>
        <n v="0.42687714374931007"/>
        <n v="0.31654676258992803"/>
        <n v="0.27659574468085107"/>
        <n v="0.42007213977272723"/>
        <n v="0.29416161908416749"/>
        <n v="0.57251319184491978"/>
        <n v="0.42352941176470588"/>
        <n v="0.39393939393939392"/>
        <n v="0.47375214374931007"/>
        <n v="0.23966230159313723"/>
        <n v="0.5012383751667111"/>
        <n v="0.53019611502404973"/>
        <n v="0.53897914613844389"/>
        <n v="0.41047583482993194"/>
        <n v="0.42253521126760563"/>
        <n v="0.54142525120509466"/>
        <n v="0.24154589371980675"/>
        <n v="0.30946241940069813"/>
        <n v="0.55189263012951217"/>
        <n v="0.42253287532486394"/>
        <n v="0.50024224857954547"/>
        <n v="0.51366905595752987"/>
        <n v="0.35877862595419846"/>
        <n v="0.4990854632114405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3">
  <r>
    <n v="1"/>
    <x v="0"/>
    <x v="0"/>
    <n v="37"/>
    <n v="190"/>
    <x v="0"/>
    <x v="0"/>
    <n v="2018"/>
    <x v="0"/>
    <n v="0.84667593318181822"/>
    <n v="0.84667593318181822"/>
    <n v="160.86842730454546"/>
    <x v="0"/>
    <n v="3097.1562667763637"/>
    <x v="0"/>
    <x v="0"/>
  </r>
  <r>
    <n v="2"/>
    <x v="1"/>
    <x v="1"/>
    <n v="79"/>
    <n v="131"/>
    <x v="1"/>
    <x v="0"/>
    <n v="2018"/>
    <x v="1"/>
    <n v="0.84667593318181822"/>
    <n v="1"/>
    <n v="131"/>
    <x v="1"/>
    <n v="5616.9329424613643"/>
    <x v="1"/>
    <x v="1"/>
  </r>
  <r>
    <n v="3"/>
    <x v="1"/>
    <x v="2"/>
    <n v="102"/>
    <n v="124"/>
    <x v="1"/>
    <x v="1"/>
    <n v="2018"/>
    <x v="2"/>
    <n v="0.86596289695652162"/>
    <n v="1"/>
    <n v="124"/>
    <x v="2"/>
    <n v="7197.7543434991303"/>
    <x v="2"/>
    <x v="2"/>
  </r>
  <r>
    <n v="4"/>
    <x v="2"/>
    <x v="3"/>
    <n v="68"/>
    <n v="170"/>
    <x v="0"/>
    <x v="1"/>
    <n v="2018"/>
    <x v="1"/>
    <n v="0.86596289695652162"/>
    <n v="0.86596289695652162"/>
    <n v="147.21369248260868"/>
    <x v="3"/>
    <n v="5594.1203143391294"/>
    <x v="3"/>
    <x v="3"/>
  </r>
  <r>
    <n v="5"/>
    <x v="3"/>
    <x v="4"/>
    <n v="1"/>
    <n v="440"/>
    <x v="1"/>
    <x v="2"/>
    <n v="2018"/>
    <x v="3"/>
    <n v="0.87081632260869579"/>
    <n v="1"/>
    <n v="440"/>
    <x v="4"/>
    <n v="230"/>
    <x v="4"/>
    <x v="4"/>
  </r>
  <r>
    <n v="6"/>
    <x v="2"/>
    <x v="3"/>
    <n v="37"/>
    <n v="165"/>
    <x v="0"/>
    <x v="0"/>
    <n v="2018"/>
    <x v="1"/>
    <n v="0.84667593318181822"/>
    <n v="0.84667593318181822"/>
    <n v="139.701528975"/>
    <x v="5"/>
    <n v="3256"/>
    <x v="5"/>
    <x v="5"/>
  </r>
  <r>
    <n v="7"/>
    <x v="3"/>
    <x v="4"/>
    <n v="1"/>
    <n v="444"/>
    <x v="1"/>
    <x v="2"/>
    <n v="2018"/>
    <x v="3"/>
    <n v="0.87081632260869579"/>
    <n v="1"/>
    <n v="444"/>
    <x v="6"/>
    <n v="233"/>
    <x v="6"/>
    <x v="6"/>
  </r>
  <r>
    <n v="8"/>
    <x v="1"/>
    <x v="2"/>
    <n v="117"/>
    <n v="122"/>
    <x v="1"/>
    <x v="1"/>
    <n v="2018"/>
    <x v="2"/>
    <n v="0.86596289695652162"/>
    <n v="1"/>
    <n v="122"/>
    <x v="7"/>
    <n v="8892"/>
    <x v="7"/>
    <x v="7"/>
  </r>
  <r>
    <n v="9"/>
    <x v="0"/>
    <x v="0"/>
    <n v="65"/>
    <n v="189"/>
    <x v="0"/>
    <x v="0"/>
    <n v="2018"/>
    <x v="0"/>
    <n v="0.84667593318181822"/>
    <n v="0.84667593318181822"/>
    <n v="160.02175137136365"/>
    <x v="8"/>
    <n v="4830.8144557636369"/>
    <x v="8"/>
    <x v="8"/>
  </r>
  <r>
    <n v="10"/>
    <x v="3"/>
    <x v="0"/>
    <n v="246"/>
    <n v="489"/>
    <x v="0"/>
    <x v="2"/>
    <n v="2018"/>
    <x v="0"/>
    <n v="0.87081632260869579"/>
    <n v="0.87081632260869579"/>
    <n v="425.82918175565226"/>
    <x v="9"/>
    <n v="56580"/>
    <x v="9"/>
    <x v="9"/>
  </r>
  <r>
    <n v="11"/>
    <x v="0"/>
    <x v="4"/>
    <n v="168"/>
    <n v="171"/>
    <x v="1"/>
    <x v="3"/>
    <n v="2018"/>
    <x v="3"/>
    <n v="0.85575857954545465"/>
    <n v="1"/>
    <n v="171"/>
    <x v="10"/>
    <n v="13776"/>
    <x v="10"/>
    <x v="10"/>
  </r>
  <r>
    <n v="12"/>
    <x v="2"/>
    <x v="4"/>
    <n v="78"/>
    <n v="149"/>
    <x v="1"/>
    <x v="4"/>
    <n v="2018"/>
    <x v="3"/>
    <n v="0.87842254526315788"/>
    <n v="1"/>
    <n v="149"/>
    <x v="11"/>
    <n v="6235.0432262778941"/>
    <x v="11"/>
    <x v="11"/>
  </r>
  <r>
    <n v="13"/>
    <x v="2"/>
    <x v="5"/>
    <n v="105"/>
    <n v="145"/>
    <x v="1"/>
    <x v="5"/>
    <n v="2018"/>
    <x v="4"/>
    <n v="0.8198508345454546"/>
    <n v="1"/>
    <n v="145"/>
    <x v="12"/>
    <n v="9240"/>
    <x v="12"/>
    <x v="12"/>
  </r>
  <r>
    <n v="14"/>
    <x v="4"/>
    <x v="2"/>
    <n v="109"/>
    <n v="203"/>
    <x v="1"/>
    <x v="6"/>
    <n v="2018"/>
    <x v="2"/>
    <n v="0.87977327500000013"/>
    <n v="1"/>
    <n v="203"/>
    <x v="13"/>
    <n v="16241"/>
    <x v="13"/>
    <x v="13"/>
  </r>
  <r>
    <n v="15"/>
    <x v="2"/>
    <x v="6"/>
    <n v="73"/>
    <n v="145"/>
    <x v="1"/>
    <x v="7"/>
    <n v="2018"/>
    <x v="3"/>
    <n v="0.85776296200000002"/>
    <n v="1"/>
    <n v="145"/>
    <x v="14"/>
    <n v="7300"/>
    <x v="14"/>
    <x v="14"/>
  </r>
  <r>
    <n v="16"/>
    <x v="2"/>
    <x v="7"/>
    <n v="56"/>
    <n v="144"/>
    <x v="1"/>
    <x v="6"/>
    <n v="2018"/>
    <x v="5"/>
    <n v="0.87977327500000013"/>
    <n v="1"/>
    <n v="144"/>
    <x v="15"/>
    <n v="5320"/>
    <x v="15"/>
    <x v="15"/>
  </r>
  <r>
    <n v="17"/>
    <x v="0"/>
    <x v="0"/>
    <n v="80"/>
    <n v="184"/>
    <x v="0"/>
    <x v="8"/>
    <n v="2018"/>
    <x v="0"/>
    <n v="0.85633569142857147"/>
    <n v="0.85633569142857147"/>
    <n v="157.56576722285715"/>
    <x v="16"/>
    <n v="6489.2330806857144"/>
    <x v="16"/>
    <x v="16"/>
  </r>
  <r>
    <n v="18"/>
    <x v="3"/>
    <x v="0"/>
    <n v="22"/>
    <n v="486"/>
    <x v="0"/>
    <x v="2"/>
    <n v="2018"/>
    <x v="0"/>
    <n v="0.87081632260869579"/>
    <n v="0.87081632260869579"/>
    <n v="423.21673278782617"/>
    <x v="17"/>
    <n v="4884"/>
    <x v="17"/>
    <x v="17"/>
  </r>
  <r>
    <n v="19"/>
    <x v="1"/>
    <x v="1"/>
    <n v="85"/>
    <n v="131"/>
    <x v="1"/>
    <x v="8"/>
    <n v="2018"/>
    <x v="1"/>
    <n v="0.85633569142857147"/>
    <n v="1"/>
    <n v="131"/>
    <x v="18"/>
    <n v="6358.9464249714292"/>
    <x v="18"/>
    <x v="18"/>
  </r>
  <r>
    <n v="20"/>
    <x v="1"/>
    <x v="2"/>
    <n v="107"/>
    <n v="113"/>
    <x v="1"/>
    <x v="1"/>
    <n v="2018"/>
    <x v="2"/>
    <n v="0.86596289695652162"/>
    <n v="1"/>
    <n v="113"/>
    <x v="19"/>
    <n v="8566.6062098204347"/>
    <x v="19"/>
    <x v="19"/>
  </r>
  <r>
    <n v="21"/>
    <x v="4"/>
    <x v="8"/>
    <n v="60"/>
    <n v="220"/>
    <x v="1"/>
    <x v="4"/>
    <n v="2018"/>
    <x v="5"/>
    <n v="0.87842254526315788"/>
    <n v="1"/>
    <n v="220"/>
    <x v="20"/>
    <n v="8562.51726391579"/>
    <x v="20"/>
    <x v="20"/>
  </r>
  <r>
    <n v="22"/>
    <x v="1"/>
    <x v="0"/>
    <n v="83"/>
    <n v="149"/>
    <x v="0"/>
    <x v="8"/>
    <n v="2018"/>
    <x v="0"/>
    <n v="0.85633569142857147"/>
    <n v="0.85633569142857147"/>
    <n v="127.59401802285714"/>
    <x v="21"/>
    <n v="5687.9448442057146"/>
    <x v="21"/>
    <x v="21"/>
  </r>
  <r>
    <n v="23"/>
    <x v="1"/>
    <x v="2"/>
    <n v="127"/>
    <n v="116"/>
    <x v="1"/>
    <x v="9"/>
    <n v="2018"/>
    <x v="2"/>
    <n v="0.81064183952380953"/>
    <n v="1"/>
    <n v="116"/>
    <x v="22"/>
    <n v="9668.4969222052387"/>
    <x v="22"/>
    <x v="22"/>
  </r>
  <r>
    <n v="24"/>
    <x v="0"/>
    <x v="4"/>
    <n v="91"/>
    <n v="175"/>
    <x v="1"/>
    <x v="0"/>
    <n v="2018"/>
    <x v="3"/>
    <n v="0.84667593318181822"/>
    <n v="1"/>
    <n v="175"/>
    <x v="23"/>
    <n v="7462"/>
    <x v="23"/>
    <x v="23"/>
  </r>
  <r>
    <n v="25"/>
    <x v="1"/>
    <x v="1"/>
    <n v="92"/>
    <n v="125"/>
    <x v="1"/>
    <x v="10"/>
    <n v="2018"/>
    <x v="1"/>
    <n v="0.81462485449999988"/>
    <n v="1"/>
    <n v="125"/>
    <x v="24"/>
    <n v="7452"/>
    <x v="24"/>
    <x v="24"/>
  </r>
  <r>
    <n v="26"/>
    <x v="2"/>
    <x v="9"/>
    <n v="206"/>
    <n v="134"/>
    <x v="1"/>
    <x v="3"/>
    <n v="2018"/>
    <x v="6"/>
    <n v="0.85575857954545465"/>
    <n v="1"/>
    <n v="134"/>
    <x v="25"/>
    <n v="15336.905262613638"/>
    <x v="25"/>
    <x v="25"/>
  </r>
  <r>
    <n v="27"/>
    <x v="1"/>
    <x v="0"/>
    <n v="79"/>
    <n v="143"/>
    <x v="0"/>
    <x v="1"/>
    <n v="2018"/>
    <x v="0"/>
    <n v="0.86596289695652162"/>
    <n v="0.86596289695652162"/>
    <n v="123.83269426478259"/>
    <x v="26"/>
    <n v="6952"/>
    <x v="26"/>
    <x v="26"/>
  </r>
  <r>
    <n v="28"/>
    <x v="0"/>
    <x v="4"/>
    <n v="175"/>
    <n v="172"/>
    <x v="1"/>
    <x v="0"/>
    <n v="2018"/>
    <x v="3"/>
    <n v="0.84667593318181822"/>
    <n v="1"/>
    <n v="172"/>
    <x v="27"/>
    <n v="15050"/>
    <x v="27"/>
    <x v="27"/>
  </r>
  <r>
    <n v="29"/>
    <x v="3"/>
    <x v="0"/>
    <n v="129"/>
    <n v="507"/>
    <x v="0"/>
    <x v="2"/>
    <n v="2018"/>
    <x v="0"/>
    <n v="0.87081632260869579"/>
    <n v="0.87081632260869579"/>
    <n v="441.50387556260875"/>
    <x v="28"/>
    <n v="28629.443763717398"/>
    <x v="28"/>
    <x v="28"/>
  </r>
  <r>
    <n v="30"/>
    <x v="3"/>
    <x v="4"/>
    <n v="90"/>
    <n v="454"/>
    <x v="1"/>
    <x v="2"/>
    <n v="2018"/>
    <x v="3"/>
    <n v="0.87081632260869579"/>
    <n v="1"/>
    <n v="454"/>
    <x v="29"/>
    <n v="19304.816284173914"/>
    <x v="29"/>
    <x v="29"/>
  </r>
  <r>
    <n v="31"/>
    <x v="2"/>
    <x v="10"/>
    <n v="190"/>
    <n v="137"/>
    <x v="1"/>
    <x v="7"/>
    <n v="2018"/>
    <x v="4"/>
    <n v="0.85776296200000002"/>
    <n v="1"/>
    <n v="137"/>
    <x v="30"/>
    <n v="16022.297469040001"/>
    <x v="30"/>
    <x v="30"/>
  </r>
  <r>
    <n v="32"/>
    <x v="1"/>
    <x v="11"/>
    <n v="123"/>
    <n v="129"/>
    <x v="1"/>
    <x v="8"/>
    <n v="2018"/>
    <x v="6"/>
    <n v="0.85633569142857147"/>
    <n v="1"/>
    <n v="129"/>
    <x v="31"/>
    <n v="8060.8180520571432"/>
    <x v="31"/>
    <x v="31"/>
  </r>
  <r>
    <n v="33"/>
    <x v="2"/>
    <x v="3"/>
    <n v="177"/>
    <n v="179"/>
    <x v="0"/>
    <x v="2"/>
    <n v="2018"/>
    <x v="1"/>
    <n v="0.87081632260869579"/>
    <n v="0.87081632260869579"/>
    <n v="155.87612174695656"/>
    <x v="32"/>
    <n v="13142.06934610435"/>
    <x v="32"/>
    <x v="32"/>
  </r>
  <r>
    <n v="34"/>
    <x v="4"/>
    <x v="8"/>
    <n v="35"/>
    <n v="218"/>
    <x v="1"/>
    <x v="6"/>
    <n v="2018"/>
    <x v="5"/>
    <n v="0.87977327500000013"/>
    <n v="1"/>
    <n v="218"/>
    <x v="33"/>
    <n v="4241.4842006250001"/>
    <x v="33"/>
    <x v="33"/>
  </r>
  <r>
    <n v="35"/>
    <x v="2"/>
    <x v="10"/>
    <n v="69"/>
    <n v="148"/>
    <x v="1"/>
    <x v="0"/>
    <n v="2018"/>
    <x v="4"/>
    <n v="0.84667593318181822"/>
    <n v="1"/>
    <n v="148"/>
    <x v="34"/>
    <n v="6555"/>
    <x v="34"/>
    <x v="34"/>
  </r>
  <r>
    <n v="36"/>
    <x v="0"/>
    <x v="2"/>
    <n v="31"/>
    <n v="153"/>
    <x v="1"/>
    <x v="0"/>
    <n v="2018"/>
    <x v="2"/>
    <n v="0.84667593318181822"/>
    <n v="1"/>
    <n v="153"/>
    <x v="35"/>
    <n v="2294"/>
    <x v="35"/>
    <x v="35"/>
  </r>
  <r>
    <n v="37"/>
    <x v="1"/>
    <x v="2"/>
    <n v="103"/>
    <n v="123"/>
    <x v="1"/>
    <x v="3"/>
    <n v="2018"/>
    <x v="2"/>
    <n v="0.85575857954545465"/>
    <n v="1"/>
    <n v="123"/>
    <x v="36"/>
    <n v="7113.8723531250007"/>
    <x v="36"/>
    <x v="36"/>
  </r>
  <r>
    <n v="38"/>
    <x v="0"/>
    <x v="0"/>
    <n v="10"/>
    <n v="189"/>
    <x v="0"/>
    <x v="0"/>
    <n v="2018"/>
    <x v="0"/>
    <n v="0.84667593318181822"/>
    <n v="0.84667593318181822"/>
    <n v="160.02175137136365"/>
    <x v="37"/>
    <n v="694.00277995454553"/>
    <x v="37"/>
    <x v="37"/>
  </r>
  <r>
    <n v="39"/>
    <x v="0"/>
    <x v="0"/>
    <n v="85"/>
    <n v="188"/>
    <x v="0"/>
    <x v="10"/>
    <n v="2018"/>
    <x v="0"/>
    <n v="0.81462485449999988"/>
    <n v="0.81462485449999988"/>
    <n v="153.14947264599999"/>
    <x v="38"/>
    <n v="6846.8347031799995"/>
    <x v="38"/>
    <x v="38"/>
  </r>
  <r>
    <n v="40"/>
    <x v="2"/>
    <x v="10"/>
    <n v="69"/>
    <n v="140"/>
    <x v="1"/>
    <x v="0"/>
    <n v="2018"/>
    <x v="4"/>
    <n v="0.84667593318181822"/>
    <n v="1"/>
    <n v="140"/>
    <x v="39"/>
    <n v="5437.2383633727277"/>
    <x v="39"/>
    <x v="39"/>
  </r>
  <r>
    <n v="41"/>
    <x v="0"/>
    <x v="2"/>
    <n v="113"/>
    <n v="158"/>
    <x v="1"/>
    <x v="8"/>
    <n v="2018"/>
    <x v="2"/>
    <n v="0.85633569142857147"/>
    <n v="1"/>
    <n v="158"/>
    <x v="40"/>
    <n v="7872.4241216228565"/>
    <x v="40"/>
    <x v="40"/>
  </r>
  <r>
    <n v="42"/>
    <x v="1"/>
    <x v="1"/>
    <n v="92"/>
    <n v="123"/>
    <x v="1"/>
    <x v="10"/>
    <n v="2018"/>
    <x v="1"/>
    <n v="0.81462485449999988"/>
    <n v="1"/>
    <n v="123"/>
    <x v="41"/>
    <n v="7636"/>
    <x v="41"/>
    <x v="41"/>
  </r>
  <r>
    <n v="43"/>
    <x v="0"/>
    <x v="0"/>
    <n v="83"/>
    <n v="184"/>
    <x v="0"/>
    <x v="0"/>
    <n v="2018"/>
    <x v="0"/>
    <n v="0.84667593318181822"/>
    <n v="0.84667593318181822"/>
    <n v="155.78837170545455"/>
    <x v="42"/>
    <n v="6117.6748687145455"/>
    <x v="42"/>
    <x v="42"/>
  </r>
  <r>
    <n v="44"/>
    <x v="1"/>
    <x v="0"/>
    <n v="98"/>
    <n v="145"/>
    <x v="0"/>
    <x v="3"/>
    <n v="2018"/>
    <x v="0"/>
    <n v="0.85575857954545465"/>
    <n v="0.85575857954545465"/>
    <n v="124.08499403409093"/>
    <x v="43"/>
    <n v="6321.8953357954551"/>
    <x v="43"/>
    <x v="43"/>
  </r>
  <r>
    <n v="45"/>
    <x v="2"/>
    <x v="7"/>
    <n v="52"/>
    <n v="144"/>
    <x v="1"/>
    <x v="5"/>
    <n v="2018"/>
    <x v="5"/>
    <n v="0.8198508345454546"/>
    <n v="1"/>
    <n v="144"/>
    <x v="44"/>
    <n v="4316"/>
    <x v="44"/>
    <x v="44"/>
  </r>
  <r>
    <n v="46"/>
    <x v="1"/>
    <x v="2"/>
    <n v="97"/>
    <n v="123"/>
    <x v="1"/>
    <x v="9"/>
    <n v="2018"/>
    <x v="2"/>
    <n v="0.81064183952380953"/>
    <n v="1"/>
    <n v="123"/>
    <x v="45"/>
    <n v="7566"/>
    <x v="45"/>
    <x v="45"/>
  </r>
  <r>
    <n v="47"/>
    <x v="1"/>
    <x v="0"/>
    <n v="94"/>
    <n v="133"/>
    <x v="0"/>
    <x v="1"/>
    <n v="2018"/>
    <x v="0"/>
    <n v="0.86596289695652162"/>
    <n v="0.86596289695652162"/>
    <n v="115.17306529521737"/>
    <x v="46"/>
    <n v="7881.4158817313037"/>
    <x v="46"/>
    <x v="46"/>
  </r>
  <r>
    <n v="48"/>
    <x v="4"/>
    <x v="2"/>
    <n v="115"/>
    <n v="207"/>
    <x v="1"/>
    <x v="4"/>
    <n v="2018"/>
    <x v="2"/>
    <n v="0.87842254526315788"/>
    <n v="1"/>
    <n v="207"/>
    <x v="47"/>
    <n v="15870"/>
    <x v="47"/>
    <x v="47"/>
  </r>
  <r>
    <n v="49"/>
    <x v="3"/>
    <x v="5"/>
    <n v="114"/>
    <n v="435"/>
    <x v="1"/>
    <x v="2"/>
    <n v="2018"/>
    <x v="4"/>
    <n v="0.87081632260869579"/>
    <n v="1"/>
    <n v="435"/>
    <x v="48"/>
    <n v="25184.228508834785"/>
    <x v="48"/>
    <x v="48"/>
  </r>
  <r>
    <n v="50"/>
    <x v="2"/>
    <x v="6"/>
    <n v="78"/>
    <n v="139"/>
    <x v="1"/>
    <x v="1"/>
    <n v="2018"/>
    <x v="3"/>
    <n v="0.86596289695652162"/>
    <n v="1"/>
    <n v="139"/>
    <x v="49"/>
    <n v="5741.3340068217385"/>
    <x v="49"/>
    <x v="49"/>
  </r>
  <r>
    <n v="51"/>
    <x v="2"/>
    <x v="5"/>
    <n v="86"/>
    <n v="145"/>
    <x v="1"/>
    <x v="5"/>
    <n v="2018"/>
    <x v="4"/>
    <n v="0.8198508345454546"/>
    <n v="1"/>
    <n v="145"/>
    <x v="50"/>
    <n v="7912"/>
    <x v="50"/>
    <x v="50"/>
  </r>
  <r>
    <n v="52"/>
    <x v="2"/>
    <x v="9"/>
    <n v="4"/>
    <n v="148"/>
    <x v="1"/>
    <x v="2"/>
    <n v="2018"/>
    <x v="6"/>
    <n v="0.87081632260869579"/>
    <n v="1"/>
    <n v="148"/>
    <x v="51"/>
    <n v="396"/>
    <x v="51"/>
    <x v="51"/>
  </r>
  <r>
    <n v="53"/>
    <x v="0"/>
    <x v="0"/>
    <n v="15"/>
    <n v="184"/>
    <x v="0"/>
    <x v="8"/>
    <n v="2018"/>
    <x v="0"/>
    <n v="0.85633569142857147"/>
    <n v="0.85633569142857147"/>
    <n v="157.56576722285715"/>
    <x v="52"/>
    <n v="1274.6609903999999"/>
    <x v="52"/>
    <x v="52"/>
  </r>
  <r>
    <n v="54"/>
    <x v="4"/>
    <x v="0"/>
    <n v="74"/>
    <n v="239"/>
    <x v="0"/>
    <x v="6"/>
    <n v="2018"/>
    <x v="0"/>
    <n v="0.87977327500000013"/>
    <n v="0.87977327500000013"/>
    <n v="210.26581272500002"/>
    <x v="53"/>
    <n v="9496.5931267000014"/>
    <x v="53"/>
    <x v="53"/>
  </r>
  <r>
    <n v="55"/>
    <x v="3"/>
    <x v="6"/>
    <n v="1"/>
    <n v="429"/>
    <x v="1"/>
    <x v="2"/>
    <n v="2018"/>
    <x v="3"/>
    <n v="0.87081632260869579"/>
    <n v="1"/>
    <n v="429"/>
    <x v="54"/>
    <n v="220"/>
    <x v="54"/>
    <x v="54"/>
  </r>
  <r>
    <n v="56"/>
    <x v="2"/>
    <x v="2"/>
    <n v="91"/>
    <n v="122"/>
    <x v="1"/>
    <x v="9"/>
    <n v="2018"/>
    <x v="2"/>
    <n v="0.81064183952380953"/>
    <n v="1"/>
    <n v="122"/>
    <x v="55"/>
    <n v="8008"/>
    <x v="55"/>
    <x v="55"/>
  </r>
  <r>
    <n v="57"/>
    <x v="2"/>
    <x v="10"/>
    <n v="184"/>
    <n v="146"/>
    <x v="1"/>
    <x v="7"/>
    <n v="2018"/>
    <x v="4"/>
    <n v="0.85776296200000002"/>
    <n v="1"/>
    <n v="146"/>
    <x v="56"/>
    <n v="15272"/>
    <x v="56"/>
    <x v="56"/>
  </r>
  <r>
    <n v="58"/>
    <x v="0"/>
    <x v="1"/>
    <n v="83"/>
    <n v="165"/>
    <x v="1"/>
    <x v="0"/>
    <n v="2018"/>
    <x v="1"/>
    <n v="0.84667593318181822"/>
    <n v="1"/>
    <n v="165"/>
    <x v="57"/>
    <n v="5900.7712785309086"/>
    <x v="57"/>
    <x v="57"/>
  </r>
  <r>
    <n v="59"/>
    <x v="2"/>
    <x v="3"/>
    <n v="156"/>
    <n v="164"/>
    <x v="0"/>
    <x v="1"/>
    <n v="2018"/>
    <x v="1"/>
    <n v="0.86596289695652162"/>
    <n v="0.86596289695652162"/>
    <n v="142.01791510086954"/>
    <x v="58"/>
    <n v="14557.804238504348"/>
    <x v="58"/>
    <x v="58"/>
  </r>
  <r>
    <n v="60"/>
    <x v="0"/>
    <x v="0"/>
    <n v="94"/>
    <n v="189"/>
    <x v="0"/>
    <x v="0"/>
    <n v="2018"/>
    <x v="0"/>
    <n v="0.84667593318181822"/>
    <n v="0.84667593318181822"/>
    <n v="160.02175137136365"/>
    <x v="59"/>
    <n v="6684.077187707273"/>
    <x v="59"/>
    <x v="59"/>
  </r>
  <r>
    <n v="61"/>
    <x v="0"/>
    <x v="11"/>
    <n v="94"/>
    <n v="164"/>
    <x v="1"/>
    <x v="1"/>
    <n v="2018"/>
    <x v="6"/>
    <n v="0.86596289695652162"/>
    <n v="1"/>
    <n v="164"/>
    <x v="60"/>
    <n v="7422.0307388347819"/>
    <x v="60"/>
    <x v="60"/>
  </r>
  <r>
    <n v="62"/>
    <x v="4"/>
    <x v="0"/>
    <n v="94"/>
    <n v="245"/>
    <x v="0"/>
    <x v="6"/>
    <n v="2018"/>
    <x v="0"/>
    <n v="0.87977327500000013"/>
    <n v="0.87977327500000013"/>
    <n v="215.54445237500002"/>
    <x v="61"/>
    <n v="14862.23570465"/>
    <x v="61"/>
    <x v="61"/>
  </r>
  <r>
    <n v="63"/>
    <x v="4"/>
    <x v="2"/>
    <n v="241"/>
    <n v="206"/>
    <x v="1"/>
    <x v="6"/>
    <n v="2018"/>
    <x v="2"/>
    <n v="0.87977327500000013"/>
    <n v="1"/>
    <n v="206"/>
    <x v="62"/>
    <n v="35278.028742000002"/>
    <x v="62"/>
    <x v="62"/>
  </r>
  <r>
    <n v="64"/>
    <x v="0"/>
    <x v="4"/>
    <n v="10"/>
    <n v="169"/>
    <x v="1"/>
    <x v="8"/>
    <n v="2018"/>
    <x v="3"/>
    <n v="0.85633569142857147"/>
    <n v="1"/>
    <n v="169"/>
    <x v="63"/>
    <n v="821.1541350857143"/>
    <x v="63"/>
    <x v="63"/>
  </r>
  <r>
    <n v="65"/>
    <x v="2"/>
    <x v="12"/>
    <n v="37"/>
    <n v="145"/>
    <x v="1"/>
    <x v="4"/>
    <n v="2018"/>
    <x v="4"/>
    <n v="0.87842254526315788"/>
    <n v="1"/>
    <n v="145"/>
    <x v="64"/>
    <n v="2960"/>
    <x v="64"/>
    <x v="64"/>
  </r>
  <r>
    <n v="66"/>
    <x v="2"/>
    <x v="3"/>
    <n v="1"/>
    <n v="173"/>
    <x v="0"/>
    <x v="6"/>
    <n v="2018"/>
    <x v="1"/>
    <n v="0.87977327500000013"/>
    <n v="0.87977327500000013"/>
    <n v="152.20077657500002"/>
    <x v="65"/>
    <n v="97"/>
    <x v="65"/>
    <x v="65"/>
  </r>
  <r>
    <n v="67"/>
    <x v="3"/>
    <x v="13"/>
    <n v="6"/>
    <n v="551"/>
    <x v="0"/>
    <x v="2"/>
    <n v="2018"/>
    <x v="6"/>
    <n v="0.87081632260869579"/>
    <n v="0.87081632260869579"/>
    <n v="479.81979375739138"/>
    <x v="66"/>
    <n v="1374"/>
    <x v="66"/>
    <x v="66"/>
  </r>
  <r>
    <n v="68"/>
    <x v="2"/>
    <x v="14"/>
    <n v="138"/>
    <n v="152"/>
    <x v="1"/>
    <x v="1"/>
    <n v="2018"/>
    <x v="5"/>
    <n v="0.86596289695652162"/>
    <n v="1"/>
    <n v="152"/>
    <x v="67"/>
    <n v="11178"/>
    <x v="67"/>
    <x v="67"/>
  </r>
  <r>
    <n v="69"/>
    <x v="1"/>
    <x v="2"/>
    <n v="101"/>
    <n v="120"/>
    <x v="1"/>
    <x v="9"/>
    <n v="2018"/>
    <x v="2"/>
    <n v="0.81064183952380953"/>
    <n v="1"/>
    <n v="120"/>
    <x v="68"/>
    <n v="6441.240592762857"/>
    <x v="68"/>
    <x v="68"/>
  </r>
  <r>
    <n v="70"/>
    <x v="0"/>
    <x v="0"/>
    <n v="67"/>
    <n v="186"/>
    <x v="0"/>
    <x v="8"/>
    <n v="2018"/>
    <x v="0"/>
    <n v="0.85633569142857147"/>
    <n v="0.85633569142857147"/>
    <n v="159.27843860571429"/>
    <x v="69"/>
    <n v="4876.8317626857151"/>
    <x v="69"/>
    <x v="69"/>
  </r>
  <r>
    <n v="71"/>
    <x v="1"/>
    <x v="12"/>
    <n v="80"/>
    <n v="128"/>
    <x v="1"/>
    <x v="9"/>
    <n v="2018"/>
    <x v="4"/>
    <n v="0.81064183952380953"/>
    <n v="1"/>
    <n v="128"/>
    <x v="70"/>
    <n v="6107.4187052571433"/>
    <x v="70"/>
    <x v="70"/>
  </r>
  <r>
    <n v="72"/>
    <x v="1"/>
    <x v="0"/>
    <n v="112"/>
    <n v="138"/>
    <x v="0"/>
    <x v="8"/>
    <n v="2018"/>
    <x v="0"/>
    <n v="0.85633569142857147"/>
    <n v="0.85633569142857147"/>
    <n v="118.17432541714287"/>
    <x v="71"/>
    <n v="7481.5814182400009"/>
    <x v="71"/>
    <x v="71"/>
  </r>
  <r>
    <n v="73"/>
    <x v="0"/>
    <x v="0"/>
    <n v="76"/>
    <n v="185"/>
    <x v="0"/>
    <x v="8"/>
    <n v="2018"/>
    <x v="0"/>
    <n v="0.85633569142857147"/>
    <n v="0.85633569142857147"/>
    <n v="158.42210291428572"/>
    <x v="72"/>
    <n v="6230.2823513599997"/>
    <x v="72"/>
    <x v="72"/>
  </r>
  <r>
    <n v="74"/>
    <x v="0"/>
    <x v="2"/>
    <n v="47"/>
    <n v="168"/>
    <x v="1"/>
    <x v="0"/>
    <n v="2018"/>
    <x v="2"/>
    <n v="0.84667593318181822"/>
    <n v="1"/>
    <n v="168"/>
    <x v="73"/>
    <n v="3421.626131572727"/>
    <x v="73"/>
    <x v="73"/>
  </r>
  <r>
    <n v="75"/>
    <x v="1"/>
    <x v="11"/>
    <n v="70"/>
    <n v="124"/>
    <x v="1"/>
    <x v="1"/>
    <n v="2018"/>
    <x v="6"/>
    <n v="0.86596289695652162"/>
    <n v="1"/>
    <n v="124"/>
    <x v="74"/>
    <n v="5112.1049449217389"/>
    <x v="74"/>
    <x v="74"/>
  </r>
  <r>
    <n v="76"/>
    <x v="0"/>
    <x v="0"/>
    <n v="79"/>
    <n v="182"/>
    <x v="0"/>
    <x v="8"/>
    <n v="2018"/>
    <x v="0"/>
    <n v="0.85633569142857147"/>
    <n v="0.85633569142857147"/>
    <n v="155.85309584000001"/>
    <x v="75"/>
    <n v="6508.0311773714284"/>
    <x v="75"/>
    <x v="75"/>
  </r>
  <r>
    <n v="77"/>
    <x v="3"/>
    <x v="8"/>
    <n v="53"/>
    <n v="447"/>
    <x v="1"/>
    <x v="2"/>
    <n v="2018"/>
    <x v="5"/>
    <n v="0.87081632260869579"/>
    <n v="1"/>
    <n v="447"/>
    <x v="76"/>
    <n v="11444.484647108697"/>
    <x v="76"/>
    <x v="76"/>
  </r>
  <r>
    <n v="78"/>
    <x v="1"/>
    <x v="2"/>
    <n v="117"/>
    <n v="121"/>
    <x v="1"/>
    <x v="3"/>
    <n v="2018"/>
    <x v="2"/>
    <n v="0.85575857954545465"/>
    <n v="1"/>
    <n v="121"/>
    <x v="77"/>
    <n v="8515.0539669886366"/>
    <x v="77"/>
    <x v="77"/>
  </r>
  <r>
    <n v="79"/>
    <x v="2"/>
    <x v="1"/>
    <n v="75"/>
    <n v="151"/>
    <x v="1"/>
    <x v="1"/>
    <n v="2018"/>
    <x v="1"/>
    <n v="0.86596289695652162"/>
    <n v="1"/>
    <n v="151"/>
    <x v="78"/>
    <n v="7200"/>
    <x v="78"/>
    <x v="78"/>
  </r>
  <r>
    <n v="80"/>
    <x v="2"/>
    <x v="13"/>
    <n v="27"/>
    <n v="176"/>
    <x v="0"/>
    <x v="10"/>
    <n v="2018"/>
    <x v="6"/>
    <n v="0.81462485449999988"/>
    <n v="0.81462485449999988"/>
    <n v="143.37397439199998"/>
    <x v="79"/>
    <n v="2187"/>
    <x v="79"/>
    <x v="79"/>
  </r>
  <r>
    <n v="81"/>
    <x v="1"/>
    <x v="2"/>
    <n v="82"/>
    <n v="116"/>
    <x v="1"/>
    <x v="3"/>
    <n v="2018"/>
    <x v="2"/>
    <n v="0.85575857954545465"/>
    <n v="1"/>
    <n v="116"/>
    <x v="80"/>
    <n v="6156.2657690909091"/>
    <x v="80"/>
    <x v="80"/>
  </r>
  <r>
    <n v="82"/>
    <x v="0"/>
    <x v="0"/>
    <n v="88"/>
    <n v="186"/>
    <x v="0"/>
    <x v="0"/>
    <n v="2018"/>
    <x v="0"/>
    <n v="0.84667593318181822"/>
    <n v="0.84667593318181822"/>
    <n v="157.48172357181818"/>
    <x v="81"/>
    <n v="6817.6720887600004"/>
    <x v="81"/>
    <x v="81"/>
  </r>
  <r>
    <n v="83"/>
    <x v="1"/>
    <x v="0"/>
    <n v="97"/>
    <n v="137"/>
    <x v="0"/>
    <x v="1"/>
    <n v="2018"/>
    <x v="0"/>
    <n v="0.86596289695652162"/>
    <n v="0.86596289695652162"/>
    <n v="118.63691688304347"/>
    <x v="82"/>
    <n v="8148"/>
    <x v="82"/>
    <x v="82"/>
  </r>
  <r>
    <n v="84"/>
    <x v="2"/>
    <x v="0"/>
    <n v="173"/>
    <n v="158"/>
    <x v="0"/>
    <x v="6"/>
    <n v="2018"/>
    <x v="0"/>
    <n v="0.87977327500000013"/>
    <n v="0.87977327500000013"/>
    <n v="139.00417745000001"/>
    <x v="83"/>
    <n v="13728.41708465"/>
    <x v="83"/>
    <x v="83"/>
  </r>
  <r>
    <n v="85"/>
    <x v="0"/>
    <x v="0"/>
    <n v="95"/>
    <n v="185"/>
    <x v="0"/>
    <x v="0"/>
    <n v="2018"/>
    <x v="0"/>
    <n v="0.84667593318181822"/>
    <n v="0.84667593318181822"/>
    <n v="156.63504763863637"/>
    <x v="84"/>
    <n v="7980"/>
    <x v="84"/>
    <x v="84"/>
  </r>
  <r>
    <n v="86"/>
    <x v="4"/>
    <x v="8"/>
    <n v="10"/>
    <n v="219"/>
    <x v="1"/>
    <x v="6"/>
    <n v="2018"/>
    <x v="5"/>
    <n v="0.87977327500000013"/>
    <n v="1"/>
    <n v="219"/>
    <x v="85"/>
    <n v="1542.72971525"/>
    <x v="85"/>
    <x v="85"/>
  </r>
  <r>
    <n v="87"/>
    <x v="4"/>
    <x v="2"/>
    <n v="45"/>
    <n v="206"/>
    <x v="1"/>
    <x v="6"/>
    <n v="2018"/>
    <x v="2"/>
    <n v="0.87977327500000013"/>
    <n v="1"/>
    <n v="206"/>
    <x v="86"/>
    <n v="6450.9755422500002"/>
    <x v="86"/>
    <x v="86"/>
  </r>
  <r>
    <n v="88"/>
    <x v="2"/>
    <x v="4"/>
    <n v="40"/>
    <n v="147"/>
    <x v="1"/>
    <x v="10"/>
    <n v="2018"/>
    <x v="3"/>
    <n v="0.81462485449999988"/>
    <n v="1"/>
    <n v="147"/>
    <x v="87"/>
    <n v="3280"/>
    <x v="87"/>
    <x v="87"/>
  </r>
  <r>
    <n v="89"/>
    <x v="3"/>
    <x v="12"/>
    <n v="1"/>
    <n v="455"/>
    <x v="1"/>
    <x v="2"/>
    <n v="2018"/>
    <x v="4"/>
    <n v="0.87081632260869579"/>
    <n v="1"/>
    <n v="455"/>
    <x v="88"/>
    <n v="200.60306096956523"/>
    <x v="88"/>
    <x v="88"/>
  </r>
  <r>
    <n v="90"/>
    <x v="0"/>
    <x v="2"/>
    <n v="87"/>
    <n v="158"/>
    <x v="1"/>
    <x v="0"/>
    <n v="2018"/>
    <x v="2"/>
    <n v="0.84667593318181822"/>
    <n v="1"/>
    <n v="158"/>
    <x v="89"/>
    <n v="6733.8241856045461"/>
    <x v="89"/>
    <x v="89"/>
  </r>
  <r>
    <n v="91"/>
    <x v="4"/>
    <x v="2"/>
    <n v="74"/>
    <n v="207"/>
    <x v="1"/>
    <x v="4"/>
    <n v="2018"/>
    <x v="2"/>
    <n v="0.87842254526315788"/>
    <n v="1"/>
    <n v="207"/>
    <x v="90"/>
    <n v="10779.277809705263"/>
    <x v="90"/>
    <x v="90"/>
  </r>
  <r>
    <n v="92"/>
    <x v="3"/>
    <x v="4"/>
    <n v="1"/>
    <n v="440"/>
    <x v="1"/>
    <x v="2"/>
    <n v="2018"/>
    <x v="3"/>
    <n v="0.87081632260869579"/>
    <n v="1"/>
    <n v="440"/>
    <x v="4"/>
    <n v="219.01938742173914"/>
    <x v="91"/>
    <x v="91"/>
  </r>
  <r>
    <n v="93"/>
    <x v="4"/>
    <x v="0"/>
    <n v="120"/>
    <n v="243"/>
    <x v="0"/>
    <x v="6"/>
    <n v="2018"/>
    <x v="0"/>
    <n v="0.87977327500000013"/>
    <n v="0.87977327500000013"/>
    <n v="213.78490582500004"/>
    <x v="91"/>
    <n v="15174.988128000001"/>
    <x v="92"/>
    <x v="92"/>
  </r>
  <r>
    <n v="94"/>
    <x v="1"/>
    <x v="0"/>
    <n v="113"/>
    <n v="139"/>
    <x v="0"/>
    <x v="8"/>
    <n v="2018"/>
    <x v="0"/>
    <n v="0.85633569142857147"/>
    <n v="0.85633569142857147"/>
    <n v="119.03066110857144"/>
    <x v="92"/>
    <n v="8475"/>
    <x v="93"/>
    <x v="93"/>
  </r>
  <r>
    <n v="95"/>
    <x v="4"/>
    <x v="8"/>
    <n v="37"/>
    <n v="220"/>
    <x v="1"/>
    <x v="4"/>
    <n v="2018"/>
    <x v="5"/>
    <n v="0.87842254526315788"/>
    <n v="1"/>
    <n v="220"/>
    <x v="93"/>
    <n v="5772"/>
    <x v="94"/>
    <x v="94"/>
  </r>
  <r>
    <n v="96"/>
    <x v="1"/>
    <x v="0"/>
    <n v="100"/>
    <n v="146"/>
    <x v="0"/>
    <x v="10"/>
    <n v="2018"/>
    <x v="0"/>
    <n v="0.81462485449999988"/>
    <n v="0.81462485449999988"/>
    <n v="118.93522875699998"/>
    <x v="94"/>
    <n v="7054.5867579499991"/>
    <x v="95"/>
    <x v="95"/>
  </r>
  <r>
    <n v="97"/>
    <x v="2"/>
    <x v="8"/>
    <n v="134"/>
    <n v="145"/>
    <x v="1"/>
    <x v="8"/>
    <n v="2018"/>
    <x v="5"/>
    <n v="0.85633569142857147"/>
    <n v="1"/>
    <n v="145"/>
    <x v="95"/>
    <n v="11658"/>
    <x v="96"/>
    <x v="96"/>
  </r>
  <r>
    <n v="98"/>
    <x v="1"/>
    <x v="0"/>
    <n v="109"/>
    <n v="148"/>
    <x v="0"/>
    <x v="9"/>
    <n v="2018"/>
    <x v="0"/>
    <n v="0.81064183952380953"/>
    <n v="0.81064183952380953"/>
    <n v="119.97499224952381"/>
    <x v="96"/>
    <n v="9265"/>
    <x v="97"/>
    <x v="97"/>
  </r>
  <r>
    <n v="99"/>
    <x v="1"/>
    <x v="1"/>
    <n v="126"/>
    <n v="123"/>
    <x v="1"/>
    <x v="8"/>
    <n v="2018"/>
    <x v="1"/>
    <n v="0.85633569142857147"/>
    <n v="1"/>
    <n v="123"/>
    <x v="97"/>
    <n v="10332"/>
    <x v="98"/>
    <x v="47"/>
  </r>
  <r>
    <n v="100"/>
    <x v="1"/>
    <x v="0"/>
    <n v="96"/>
    <n v="144"/>
    <x v="0"/>
    <x v="3"/>
    <n v="2018"/>
    <x v="0"/>
    <n v="0.85575857954545465"/>
    <n v="0.85575857954545465"/>
    <n v="123.22923545454547"/>
    <x v="98"/>
    <n v="6439.3355345454547"/>
    <x v="99"/>
    <x v="98"/>
  </r>
  <r>
    <n v="101"/>
    <x v="0"/>
    <x v="2"/>
    <n v="71"/>
    <n v="160"/>
    <x v="1"/>
    <x v="8"/>
    <n v="2018"/>
    <x v="2"/>
    <n v="0.85633569142857147"/>
    <n v="1"/>
    <n v="160"/>
    <x v="99"/>
    <n v="5110.3953545599998"/>
    <x v="100"/>
    <x v="99"/>
  </r>
  <r>
    <n v="102"/>
    <x v="0"/>
    <x v="11"/>
    <n v="119"/>
    <n v="163"/>
    <x v="1"/>
    <x v="8"/>
    <n v="2018"/>
    <x v="6"/>
    <n v="0.85633569142857147"/>
    <n v="1"/>
    <n v="163"/>
    <x v="100"/>
    <n v="9755.3105238400003"/>
    <x v="101"/>
    <x v="100"/>
  </r>
  <r>
    <n v="103"/>
    <x v="2"/>
    <x v="10"/>
    <n v="91"/>
    <n v="145"/>
    <x v="1"/>
    <x v="1"/>
    <n v="2018"/>
    <x v="4"/>
    <n v="0.86596289695652162"/>
    <n v="1"/>
    <n v="145"/>
    <x v="101"/>
    <n v="9373"/>
    <x v="102"/>
    <x v="101"/>
  </r>
  <r>
    <n v="104"/>
    <x v="2"/>
    <x v="13"/>
    <n v="217"/>
    <n v="182"/>
    <x v="0"/>
    <x v="1"/>
    <n v="2018"/>
    <x v="6"/>
    <n v="0.86596289695652162"/>
    <n v="0.86596289695652162"/>
    <n v="157.60524724608695"/>
    <x v="102"/>
    <n v="23219"/>
    <x v="103"/>
    <x v="102"/>
  </r>
  <r>
    <n v="105"/>
    <x v="3"/>
    <x v="6"/>
    <n v="1"/>
    <n v="425"/>
    <x v="1"/>
    <x v="2"/>
    <n v="2018"/>
    <x v="3"/>
    <n v="0.87081632260869579"/>
    <n v="1"/>
    <n v="425"/>
    <x v="103"/>
    <n v="230"/>
    <x v="104"/>
    <x v="103"/>
  </r>
  <r>
    <n v="106"/>
    <x v="4"/>
    <x v="0"/>
    <n v="102"/>
    <n v="242"/>
    <x v="0"/>
    <x v="6"/>
    <n v="2018"/>
    <x v="0"/>
    <n v="0.87977327500000013"/>
    <n v="0.87977327500000013"/>
    <n v="212.90513255000002"/>
    <x v="104"/>
    <n v="15209.10682845"/>
    <x v="105"/>
    <x v="104"/>
  </r>
  <r>
    <n v="107"/>
    <x v="4"/>
    <x v="2"/>
    <n v="90"/>
    <n v="205"/>
    <x v="1"/>
    <x v="6"/>
    <n v="2018"/>
    <x v="2"/>
    <n v="0.87977327500000013"/>
    <n v="1"/>
    <n v="205"/>
    <x v="105"/>
    <n v="12274.367580000002"/>
    <x v="106"/>
    <x v="105"/>
  </r>
  <r>
    <n v="108"/>
    <x v="1"/>
    <x v="1"/>
    <n v="122"/>
    <n v="128"/>
    <x v="1"/>
    <x v="3"/>
    <n v="2018"/>
    <x v="1"/>
    <n v="0.85575857954545465"/>
    <n v="1"/>
    <n v="128"/>
    <x v="106"/>
    <n v="8782.8178269318178"/>
    <x v="107"/>
    <x v="106"/>
  </r>
  <r>
    <n v="109"/>
    <x v="2"/>
    <x v="9"/>
    <n v="131"/>
    <n v="144"/>
    <x v="1"/>
    <x v="3"/>
    <n v="2018"/>
    <x v="6"/>
    <n v="0.85575857954545465"/>
    <n v="1"/>
    <n v="144"/>
    <x v="107"/>
    <n v="10611"/>
    <x v="108"/>
    <x v="107"/>
  </r>
  <r>
    <n v="110"/>
    <x v="0"/>
    <x v="5"/>
    <n v="83"/>
    <n v="171"/>
    <x v="1"/>
    <x v="0"/>
    <n v="2018"/>
    <x v="4"/>
    <n v="0.84667593318181822"/>
    <n v="1"/>
    <n v="171"/>
    <x v="108"/>
    <n v="6781.6748687145455"/>
    <x v="109"/>
    <x v="108"/>
  </r>
  <r>
    <n v="111"/>
    <x v="2"/>
    <x v="2"/>
    <n v="134"/>
    <n v="141"/>
    <x v="1"/>
    <x v="1"/>
    <n v="2018"/>
    <x v="2"/>
    <n v="0.86596289695652162"/>
    <n v="1"/>
    <n v="141"/>
    <x v="109"/>
    <n v="10178.341691530433"/>
    <x v="110"/>
    <x v="109"/>
  </r>
  <r>
    <n v="112"/>
    <x v="1"/>
    <x v="0"/>
    <n v="76"/>
    <n v="136"/>
    <x v="0"/>
    <x v="10"/>
    <n v="2018"/>
    <x v="0"/>
    <n v="0.81462485449999988"/>
    <n v="0.81462485449999988"/>
    <n v="110.78898021199998"/>
    <x v="110"/>
    <n v="5928"/>
    <x v="111"/>
    <x v="110"/>
  </r>
  <r>
    <n v="113"/>
    <x v="1"/>
    <x v="0"/>
    <n v="135"/>
    <n v="144"/>
    <x v="0"/>
    <x v="10"/>
    <n v="2018"/>
    <x v="0"/>
    <n v="0.81462485449999988"/>
    <n v="0.81462485449999988"/>
    <n v="117.30597904799998"/>
    <x v="111"/>
    <n v="10333.6921232325"/>
    <x v="112"/>
    <x v="111"/>
  </r>
  <r>
    <n v="114"/>
    <x v="1"/>
    <x v="0"/>
    <n v="86"/>
    <n v="142"/>
    <x v="0"/>
    <x v="3"/>
    <n v="2018"/>
    <x v="0"/>
    <n v="0.85575857954545465"/>
    <n v="0.85575857954545465"/>
    <n v="121.51771829545456"/>
    <x v="112"/>
    <n v="6198.5714163636367"/>
    <x v="113"/>
    <x v="112"/>
  </r>
  <r>
    <n v="115"/>
    <x v="2"/>
    <x v="14"/>
    <n v="83"/>
    <n v="139"/>
    <x v="1"/>
    <x v="10"/>
    <n v="2018"/>
    <x v="5"/>
    <n v="0.81462485449999988"/>
    <n v="1"/>
    <n v="139"/>
    <x v="113"/>
    <n v="7304"/>
    <x v="114"/>
    <x v="113"/>
  </r>
  <r>
    <n v="116"/>
    <x v="1"/>
    <x v="2"/>
    <n v="102"/>
    <n v="114"/>
    <x v="1"/>
    <x v="3"/>
    <n v="2018"/>
    <x v="2"/>
    <n v="0.85575857954545465"/>
    <n v="1"/>
    <n v="114"/>
    <x v="114"/>
    <n v="7817.6561307954553"/>
    <x v="115"/>
    <x v="114"/>
  </r>
  <r>
    <n v="117"/>
    <x v="2"/>
    <x v="13"/>
    <n v="57"/>
    <n v="171"/>
    <x v="0"/>
    <x v="10"/>
    <n v="2018"/>
    <x v="6"/>
    <n v="0.81462485449999988"/>
    <n v="0.81462485449999988"/>
    <n v="139.30085011949998"/>
    <x v="115"/>
    <n v="4039.7246534654996"/>
    <x v="116"/>
    <x v="115"/>
  </r>
  <r>
    <n v="118"/>
    <x v="2"/>
    <x v="9"/>
    <n v="88"/>
    <n v="136"/>
    <x v="1"/>
    <x v="4"/>
    <n v="2018"/>
    <x v="6"/>
    <n v="0.87842254526315788"/>
    <n v="1"/>
    <n v="136"/>
    <x v="116"/>
    <n v="7896.4805108547371"/>
    <x v="117"/>
    <x v="116"/>
  </r>
  <r>
    <n v="119"/>
    <x v="1"/>
    <x v="2"/>
    <n v="120"/>
    <n v="128"/>
    <x v="1"/>
    <x v="8"/>
    <n v="2018"/>
    <x v="2"/>
    <n v="0.85633569142857147"/>
    <n v="1"/>
    <n v="128"/>
    <x v="117"/>
    <n v="8426.343203657143"/>
    <x v="118"/>
    <x v="117"/>
  </r>
  <r>
    <n v="120"/>
    <x v="0"/>
    <x v="0"/>
    <n v="100"/>
    <n v="187"/>
    <x v="0"/>
    <x v="3"/>
    <n v="2018"/>
    <x v="0"/>
    <n v="0.85575857954545465"/>
    <n v="0.85575857954545465"/>
    <n v="160.02685437500003"/>
    <x v="118"/>
    <n v="7434.5514772727283"/>
    <x v="119"/>
    <x v="118"/>
  </r>
  <r>
    <n v="121"/>
    <x v="1"/>
    <x v="1"/>
    <n v="74"/>
    <n v="130"/>
    <x v="1"/>
    <x v="10"/>
    <n v="2018"/>
    <x v="1"/>
    <n v="0.81462485449999988"/>
    <n v="1"/>
    <n v="130"/>
    <x v="119"/>
    <n v="5689.6934353979996"/>
    <x v="120"/>
    <x v="119"/>
  </r>
  <r>
    <n v="122"/>
    <x v="1"/>
    <x v="1"/>
    <n v="84"/>
    <n v="130"/>
    <x v="1"/>
    <x v="3"/>
    <n v="2018"/>
    <x v="1"/>
    <n v="0.85575857954545465"/>
    <n v="1"/>
    <n v="130"/>
    <x v="120"/>
    <n v="5970.4185927272738"/>
    <x v="121"/>
    <x v="120"/>
  </r>
  <r>
    <n v="123"/>
    <x v="0"/>
    <x v="2"/>
    <n v="37"/>
    <n v="160"/>
    <x v="1"/>
    <x v="8"/>
    <n v="2018"/>
    <x v="2"/>
    <n v="0.85633569142857147"/>
    <n v="1"/>
    <n v="160"/>
    <x v="121"/>
    <n v="2849"/>
    <x v="122"/>
    <x v="121"/>
  </r>
  <r>
    <n v="124"/>
    <x v="1"/>
    <x v="1"/>
    <n v="112"/>
    <n v="128"/>
    <x v="1"/>
    <x v="9"/>
    <n v="2018"/>
    <x v="1"/>
    <n v="0.81064183952380953"/>
    <n v="1"/>
    <n v="128"/>
    <x v="122"/>
    <n v="9483.5432021866673"/>
    <x v="123"/>
    <x v="122"/>
  </r>
  <r>
    <n v="125"/>
    <x v="0"/>
    <x v="0"/>
    <n v="88"/>
    <n v="194"/>
    <x v="0"/>
    <x v="0"/>
    <n v="2018"/>
    <x v="0"/>
    <n v="0.84667593318181822"/>
    <n v="0.84667593318181822"/>
    <n v="164.25513103727275"/>
    <x v="123"/>
    <n v="7568"/>
    <x v="124"/>
    <x v="123"/>
  </r>
  <r>
    <n v="126"/>
    <x v="1"/>
    <x v="0"/>
    <n v="100"/>
    <n v="145"/>
    <x v="0"/>
    <x v="0"/>
    <n v="2018"/>
    <x v="0"/>
    <n v="0.84667593318181822"/>
    <n v="0.84667593318181822"/>
    <n v="122.76801031136364"/>
    <x v="124"/>
    <n v="6664.0444792727276"/>
    <x v="125"/>
    <x v="124"/>
  </r>
  <r>
    <n v="127"/>
    <x v="1"/>
    <x v="1"/>
    <n v="78"/>
    <n v="125"/>
    <x v="1"/>
    <x v="8"/>
    <n v="2018"/>
    <x v="1"/>
    <n v="0.85633569142857147"/>
    <n v="1"/>
    <n v="125"/>
    <x v="125"/>
    <n v="5744.7405305828579"/>
    <x v="126"/>
    <x v="125"/>
  </r>
  <r>
    <n v="128"/>
    <x v="2"/>
    <x v="15"/>
    <n v="4"/>
    <n v="167"/>
    <x v="0"/>
    <x v="8"/>
    <n v="2018"/>
    <x v="5"/>
    <n v="0.85633569142857147"/>
    <n v="0.85633569142857147"/>
    <n v="143.00806046857144"/>
    <x v="126"/>
    <n v="339.10893380571429"/>
    <x v="127"/>
    <x v="126"/>
  </r>
  <r>
    <n v="129"/>
    <x v="2"/>
    <x v="14"/>
    <n v="83"/>
    <n v="147"/>
    <x v="1"/>
    <x v="0"/>
    <n v="2018"/>
    <x v="5"/>
    <n v="0.84667593318181822"/>
    <n v="1"/>
    <n v="147"/>
    <x v="127"/>
    <n v="6157.5425570618181"/>
    <x v="128"/>
    <x v="127"/>
  </r>
  <r>
    <n v="130"/>
    <x v="4"/>
    <x v="2"/>
    <n v="61"/>
    <n v="206"/>
    <x v="1"/>
    <x v="5"/>
    <n v="2018"/>
    <x v="2"/>
    <n v="0.8198508345454546"/>
    <n v="1"/>
    <n v="206"/>
    <x v="128"/>
    <n v="8383.4578381054544"/>
    <x v="129"/>
    <x v="128"/>
  </r>
  <r>
    <n v="131"/>
    <x v="2"/>
    <x v="16"/>
    <n v="150"/>
    <n v="143"/>
    <x v="1"/>
    <x v="2"/>
    <n v="2018"/>
    <x v="4"/>
    <n v="0.87081632260869579"/>
    <n v="1"/>
    <n v="143"/>
    <x v="129"/>
    <n v="11509.83669704348"/>
    <x v="130"/>
    <x v="129"/>
  </r>
  <r>
    <n v="132"/>
    <x v="1"/>
    <x v="11"/>
    <n v="107"/>
    <n v="125"/>
    <x v="1"/>
    <x v="1"/>
    <n v="2018"/>
    <x v="6"/>
    <n v="0.86596289695652162"/>
    <n v="1"/>
    <n v="125"/>
    <x v="130"/>
    <n v="7507.5595286917387"/>
    <x v="131"/>
    <x v="130"/>
  </r>
  <r>
    <n v="133"/>
    <x v="3"/>
    <x v="0"/>
    <n v="87"/>
    <n v="479"/>
    <x v="0"/>
    <x v="2"/>
    <n v="2018"/>
    <x v="0"/>
    <n v="0.87081632260869579"/>
    <n v="0.87081632260869579"/>
    <n v="417.12101852956528"/>
    <x v="131"/>
    <n v="18798.285250846959"/>
    <x v="132"/>
    <x v="131"/>
  </r>
  <r>
    <n v="134"/>
    <x v="4"/>
    <x v="0"/>
    <n v="134"/>
    <n v="245"/>
    <x v="0"/>
    <x v="4"/>
    <n v="2018"/>
    <x v="0"/>
    <n v="0.87842254526315788"/>
    <n v="0.87842254526315788"/>
    <n v="215.21352358947368"/>
    <x v="132"/>
    <n v="22110"/>
    <x v="133"/>
    <x v="132"/>
  </r>
  <r>
    <n v="135"/>
    <x v="2"/>
    <x v="17"/>
    <n v="184"/>
    <n v="143"/>
    <x v="1"/>
    <x v="0"/>
    <n v="2018"/>
    <x v="5"/>
    <n v="0.84667593318181822"/>
    <n v="1"/>
    <n v="143"/>
    <x v="133"/>
    <n v="16928"/>
    <x v="134"/>
    <x v="133"/>
  </r>
  <r>
    <n v="136"/>
    <x v="2"/>
    <x v="16"/>
    <n v="199"/>
    <n v="148"/>
    <x v="1"/>
    <x v="7"/>
    <n v="2018"/>
    <x v="4"/>
    <n v="0.85776296200000002"/>
    <n v="1"/>
    <n v="148"/>
    <x v="134"/>
    <n v="14931.910448528"/>
    <x v="135"/>
    <x v="134"/>
  </r>
  <r>
    <n v="137"/>
    <x v="1"/>
    <x v="1"/>
    <n v="77"/>
    <n v="124"/>
    <x v="1"/>
    <x v="9"/>
    <n v="2018"/>
    <x v="1"/>
    <n v="0.81064183952380953"/>
    <n v="1"/>
    <n v="124"/>
    <x v="135"/>
    <n v="5081.0372016066667"/>
    <x v="136"/>
    <x v="135"/>
  </r>
  <r>
    <n v="138"/>
    <x v="2"/>
    <x v="5"/>
    <n v="163"/>
    <n v="134"/>
    <x v="1"/>
    <x v="8"/>
    <n v="2018"/>
    <x v="4"/>
    <n v="0.85633569142857147"/>
    <n v="1"/>
    <n v="134"/>
    <x v="136"/>
    <n v="13892.624803794286"/>
    <x v="137"/>
    <x v="136"/>
  </r>
  <r>
    <n v="139"/>
    <x v="4"/>
    <x v="2"/>
    <n v="36"/>
    <n v="206"/>
    <x v="1"/>
    <x v="6"/>
    <n v="2018"/>
    <x v="2"/>
    <n v="0.87977327500000013"/>
    <n v="1"/>
    <n v="206"/>
    <x v="137"/>
    <n v="4873.7470320000002"/>
    <x v="138"/>
    <x v="137"/>
  </r>
  <r>
    <n v="140"/>
    <x v="2"/>
    <x v="18"/>
    <n v="265"/>
    <n v="140"/>
    <x v="1"/>
    <x v="0"/>
    <n v="2018"/>
    <x v="5"/>
    <n v="0.84667593318181822"/>
    <n v="1"/>
    <n v="140"/>
    <x v="138"/>
    <n v="20189.623826763636"/>
    <x v="139"/>
    <x v="138"/>
  </r>
  <r>
    <n v="141"/>
    <x v="3"/>
    <x v="1"/>
    <n v="1"/>
    <n v="415"/>
    <x v="1"/>
    <x v="2"/>
    <n v="2018"/>
    <x v="1"/>
    <n v="0.87081632260869579"/>
    <n v="1"/>
    <n v="415"/>
    <x v="139"/>
    <n v="216.66530580869568"/>
    <x v="140"/>
    <x v="139"/>
  </r>
  <r>
    <n v="142"/>
    <x v="4"/>
    <x v="8"/>
    <n v="41"/>
    <n v="220"/>
    <x v="1"/>
    <x v="4"/>
    <n v="2018"/>
    <x v="5"/>
    <n v="0.87842254526315788"/>
    <n v="1"/>
    <n v="220"/>
    <x v="140"/>
    <n v="5393.9461931852629"/>
    <x v="141"/>
    <x v="140"/>
  </r>
  <r>
    <n v="143"/>
    <x v="1"/>
    <x v="0"/>
    <n v="66"/>
    <n v="139"/>
    <x v="0"/>
    <x v="8"/>
    <n v="2018"/>
    <x v="0"/>
    <n v="0.85633569142857147"/>
    <n v="0.85633569142857147"/>
    <n v="119.03066110857144"/>
    <x v="141"/>
    <n v="5279.6270894400004"/>
    <x v="142"/>
    <x v="141"/>
  </r>
  <r>
    <n v="144"/>
    <x v="2"/>
    <x v="3"/>
    <n v="130"/>
    <n v="180"/>
    <x v="0"/>
    <x v="4"/>
    <n v="2018"/>
    <x v="1"/>
    <n v="0.87842254526315788"/>
    <n v="0.87842254526315788"/>
    <n v="158.11605814736842"/>
    <x v="142"/>
    <n v="9478.1792633894729"/>
    <x v="143"/>
    <x v="142"/>
  </r>
  <r>
    <n v="145"/>
    <x v="4"/>
    <x v="2"/>
    <n v="105"/>
    <n v="206"/>
    <x v="1"/>
    <x v="6"/>
    <n v="2018"/>
    <x v="2"/>
    <n v="0.87977327500000013"/>
    <n v="1"/>
    <n v="206"/>
    <x v="143"/>
    <n v="16800"/>
    <x v="144"/>
    <x v="143"/>
  </r>
  <r>
    <n v="146"/>
    <x v="1"/>
    <x v="0"/>
    <n v="101"/>
    <n v="150"/>
    <x v="0"/>
    <x v="10"/>
    <n v="2018"/>
    <x v="0"/>
    <n v="0.81462485449999988"/>
    <n v="0.81462485449999988"/>
    <n v="122.19372817499999"/>
    <x v="144"/>
    <n v="7676"/>
    <x v="145"/>
    <x v="144"/>
  </r>
  <r>
    <n v="147"/>
    <x v="2"/>
    <x v="16"/>
    <n v="60"/>
    <n v="146"/>
    <x v="1"/>
    <x v="8"/>
    <n v="2018"/>
    <x v="4"/>
    <n v="0.85633569142857147"/>
    <n v="1"/>
    <n v="146"/>
    <x v="145"/>
    <n v="5672.7843860571429"/>
    <x v="146"/>
    <x v="145"/>
  </r>
  <r>
    <n v="148"/>
    <x v="3"/>
    <x v="2"/>
    <n v="9"/>
    <n v="408"/>
    <x v="1"/>
    <x v="2"/>
    <n v="2018"/>
    <x v="2"/>
    <n v="0.87081632260869579"/>
    <n v="1"/>
    <n v="408"/>
    <x v="146"/>
    <n v="1943.4030532826089"/>
    <x v="147"/>
    <x v="146"/>
  </r>
  <r>
    <n v="149"/>
    <x v="1"/>
    <x v="1"/>
    <n v="85"/>
    <n v="127"/>
    <x v="1"/>
    <x v="9"/>
    <n v="2018"/>
    <x v="1"/>
    <n v="0.81064183952380953"/>
    <n v="1"/>
    <n v="127"/>
    <x v="147"/>
    <n v="6120"/>
    <x v="148"/>
    <x v="147"/>
  </r>
  <r>
    <n v="150"/>
    <x v="2"/>
    <x v="11"/>
    <n v="80"/>
    <n v="153"/>
    <x v="1"/>
    <x v="6"/>
    <n v="2018"/>
    <x v="6"/>
    <n v="0.87977327500000013"/>
    <n v="1"/>
    <n v="153"/>
    <x v="148"/>
    <n v="6865.9666160000006"/>
    <x v="149"/>
    <x v="148"/>
  </r>
  <r>
    <n v="151"/>
    <x v="1"/>
    <x v="0"/>
    <n v="93"/>
    <n v="145"/>
    <x v="0"/>
    <x v="9"/>
    <n v="2018"/>
    <x v="0"/>
    <n v="0.81064183952380953"/>
    <n v="0.81064183952380953"/>
    <n v="117.54306673095238"/>
    <x v="149"/>
    <n v="7688.7278375300002"/>
    <x v="150"/>
    <x v="149"/>
  </r>
  <r>
    <n v="152"/>
    <x v="0"/>
    <x v="11"/>
    <n v="130"/>
    <n v="167"/>
    <x v="1"/>
    <x v="0"/>
    <n v="2018"/>
    <x v="6"/>
    <n v="0.84667593318181822"/>
    <n v="1"/>
    <n v="167"/>
    <x v="150"/>
    <n v="10701.628911527274"/>
    <x v="151"/>
    <x v="150"/>
  </r>
  <r>
    <n v="153"/>
    <x v="0"/>
    <x v="0"/>
    <n v="48"/>
    <n v="194"/>
    <x v="0"/>
    <x v="8"/>
    <n v="2018"/>
    <x v="0"/>
    <n v="0.85633569142857147"/>
    <n v="0.85633569142857147"/>
    <n v="166.12912413714287"/>
    <x v="151"/>
    <n v="4272"/>
    <x v="152"/>
    <x v="151"/>
  </r>
  <r>
    <n v="154"/>
    <x v="2"/>
    <x v="5"/>
    <n v="122"/>
    <n v="138"/>
    <x v="1"/>
    <x v="1"/>
    <n v="2018"/>
    <x v="4"/>
    <n v="0.86596289695652162"/>
    <n v="1"/>
    <n v="138"/>
    <x v="152"/>
    <n v="9022.8484057217393"/>
    <x v="153"/>
    <x v="152"/>
  </r>
  <r>
    <n v="155"/>
    <x v="1"/>
    <x v="2"/>
    <n v="133"/>
    <n v="119"/>
    <x v="1"/>
    <x v="0"/>
    <n v="2018"/>
    <x v="2"/>
    <n v="0.84667593318181822"/>
    <n v="1"/>
    <n v="119"/>
    <x v="153"/>
    <n v="9866.0028547722723"/>
    <x v="154"/>
    <x v="153"/>
  </r>
  <r>
    <n v="156"/>
    <x v="1"/>
    <x v="0"/>
    <n v="172"/>
    <n v="140"/>
    <x v="0"/>
    <x v="10"/>
    <n v="2018"/>
    <x v="0"/>
    <n v="0.81462485449999988"/>
    <n v="0.81462485449999988"/>
    <n v="114.04747962999998"/>
    <x v="154"/>
    <n v="15804.692849843999"/>
    <x v="155"/>
    <x v="154"/>
  </r>
  <r>
    <n v="157"/>
    <x v="4"/>
    <x v="8"/>
    <n v="17"/>
    <n v="222"/>
    <x v="1"/>
    <x v="4"/>
    <n v="2018"/>
    <x v="5"/>
    <n v="0.87842254526315788"/>
    <n v="1"/>
    <n v="222"/>
    <x v="155"/>
    <n v="2652.7259802042104"/>
    <x v="156"/>
    <x v="155"/>
  </r>
  <r>
    <n v="158"/>
    <x v="2"/>
    <x v="16"/>
    <n v="114"/>
    <n v="145"/>
    <x v="1"/>
    <x v="6"/>
    <n v="2018"/>
    <x v="4"/>
    <n v="0.87977327500000013"/>
    <n v="1"/>
    <n v="145"/>
    <x v="156"/>
    <n v="8845.8830670000007"/>
    <x v="157"/>
    <x v="156"/>
  </r>
  <r>
    <n v="159"/>
    <x v="2"/>
    <x v="5"/>
    <n v="62"/>
    <n v="141"/>
    <x v="1"/>
    <x v="11"/>
    <n v="2018"/>
    <x v="4"/>
    <n v="0.80989594699999989"/>
    <n v="1"/>
    <n v="141"/>
    <x v="157"/>
    <n v="5772.620010134"/>
    <x v="158"/>
    <x v="157"/>
  </r>
  <r>
    <n v="160"/>
    <x v="1"/>
    <x v="2"/>
    <n v="107"/>
    <n v="121"/>
    <x v="1"/>
    <x v="0"/>
    <n v="2018"/>
    <x v="2"/>
    <n v="0.84667593318181822"/>
    <n v="1"/>
    <n v="121"/>
    <x v="158"/>
    <n v="8231.1602739531827"/>
    <x v="159"/>
    <x v="158"/>
  </r>
  <r>
    <n v="161"/>
    <x v="2"/>
    <x v="6"/>
    <n v="196"/>
    <n v="141"/>
    <x v="1"/>
    <x v="2"/>
    <n v="2018"/>
    <x v="3"/>
    <n v="0.87081632260869579"/>
    <n v="1"/>
    <n v="141"/>
    <x v="159"/>
    <n v="15823.51995080348"/>
    <x v="160"/>
    <x v="159"/>
  </r>
  <r>
    <n v="162"/>
    <x v="2"/>
    <x v="3"/>
    <n v="66"/>
    <n v="178"/>
    <x v="0"/>
    <x v="10"/>
    <n v="2018"/>
    <x v="1"/>
    <n v="0.81462485449999988"/>
    <n v="0.81462485449999988"/>
    <n v="145.00322410099997"/>
    <x v="160"/>
    <n v="5108.0363469959993"/>
    <x v="161"/>
    <x v="160"/>
  </r>
  <r>
    <n v="163"/>
    <x v="0"/>
    <x v="6"/>
    <n v="25"/>
    <n v="172"/>
    <x v="1"/>
    <x v="8"/>
    <n v="2018"/>
    <x v="3"/>
    <n v="0.85633569142857147"/>
    <n v="1"/>
    <n v="172"/>
    <x v="161"/>
    <n v="1960.0685531428571"/>
    <x v="162"/>
    <x v="161"/>
  </r>
  <r>
    <n v="164"/>
    <x v="0"/>
    <x v="0"/>
    <n v="120"/>
    <n v="183"/>
    <x v="0"/>
    <x v="1"/>
    <n v="2018"/>
    <x v="0"/>
    <n v="0.86596289695652162"/>
    <n v="0.86596289695652162"/>
    <n v="158.47121014304346"/>
    <x v="162"/>
    <n v="8733.9731432347817"/>
    <x v="163"/>
    <x v="162"/>
  </r>
  <r>
    <n v="165"/>
    <x v="2"/>
    <x v="19"/>
    <n v="56"/>
    <n v="144"/>
    <x v="1"/>
    <x v="1"/>
    <n v="2018"/>
    <x v="5"/>
    <n v="0.86596289695652162"/>
    <n v="1"/>
    <n v="144"/>
    <x v="15"/>
    <n v="4227.659644855652"/>
    <x v="164"/>
    <x v="163"/>
  </r>
  <r>
    <n v="166"/>
    <x v="2"/>
    <x v="2"/>
    <n v="76"/>
    <n v="141"/>
    <x v="1"/>
    <x v="1"/>
    <n v="2018"/>
    <x v="2"/>
    <n v="0.86596289695652162"/>
    <n v="1"/>
    <n v="141"/>
    <x v="163"/>
    <n v="6992"/>
    <x v="165"/>
    <x v="164"/>
  </r>
  <r>
    <n v="167"/>
    <x v="2"/>
    <x v="15"/>
    <n v="30"/>
    <n v="170"/>
    <x v="0"/>
    <x v="9"/>
    <n v="2018"/>
    <x v="5"/>
    <n v="0.81064183952380953"/>
    <n v="0.81064183952380953"/>
    <n v="137.80911271904762"/>
    <x v="164"/>
    <n v="2396.4323318857141"/>
    <x v="166"/>
    <x v="165"/>
  </r>
  <r>
    <n v="168"/>
    <x v="2"/>
    <x v="8"/>
    <n v="109"/>
    <n v="129"/>
    <x v="1"/>
    <x v="11"/>
    <n v="2018"/>
    <x v="5"/>
    <n v="0.80989594699999989"/>
    <n v="1"/>
    <n v="129"/>
    <x v="165"/>
    <n v="11118"/>
    <x v="167"/>
    <x v="166"/>
  </r>
  <r>
    <n v="169"/>
    <x v="1"/>
    <x v="2"/>
    <n v="106"/>
    <n v="121"/>
    <x v="1"/>
    <x v="8"/>
    <n v="2018"/>
    <x v="2"/>
    <n v="0.85633569142857147"/>
    <n v="1"/>
    <n v="121"/>
    <x v="166"/>
    <n v="8268"/>
    <x v="50"/>
    <x v="167"/>
  </r>
  <r>
    <n v="170"/>
    <x v="2"/>
    <x v="18"/>
    <n v="164"/>
    <n v="142"/>
    <x v="1"/>
    <x v="2"/>
    <n v="2018"/>
    <x v="5"/>
    <n v="0.87081632260869579"/>
    <n v="1"/>
    <n v="142"/>
    <x v="167"/>
    <n v="14436.719168880001"/>
    <x v="168"/>
    <x v="168"/>
  </r>
  <r>
    <n v="171"/>
    <x v="1"/>
    <x v="0"/>
    <n v="125"/>
    <n v="144"/>
    <x v="0"/>
    <x v="3"/>
    <n v="2018"/>
    <x v="0"/>
    <n v="0.85575857954545465"/>
    <n v="0.85575857954545465"/>
    <n v="123.22923545454547"/>
    <x v="168"/>
    <n v="7545.6118323863648"/>
    <x v="169"/>
    <x v="169"/>
  </r>
  <r>
    <n v="172"/>
    <x v="4"/>
    <x v="2"/>
    <n v="46"/>
    <n v="206"/>
    <x v="1"/>
    <x v="4"/>
    <n v="2018"/>
    <x v="2"/>
    <n v="0.87842254526315788"/>
    <n v="1"/>
    <n v="206"/>
    <x v="169"/>
    <n v="5662.4834103368421"/>
    <x v="170"/>
    <x v="170"/>
  </r>
  <r>
    <n v="173"/>
    <x v="2"/>
    <x v="9"/>
    <n v="175"/>
    <n v="143"/>
    <x v="1"/>
    <x v="3"/>
    <n v="2018"/>
    <x v="6"/>
    <n v="0.85575857954545465"/>
    <n v="1"/>
    <n v="143"/>
    <x v="170"/>
    <n v="13683.527096590909"/>
    <x v="171"/>
    <x v="171"/>
  </r>
  <r>
    <n v="174"/>
    <x v="1"/>
    <x v="12"/>
    <n v="106"/>
    <n v="128"/>
    <x v="1"/>
    <x v="9"/>
    <n v="2018"/>
    <x v="4"/>
    <n v="0.81064183952380953"/>
    <n v="1"/>
    <n v="128"/>
    <x v="171"/>
    <n v="8480"/>
    <x v="172"/>
    <x v="172"/>
  </r>
  <r>
    <n v="175"/>
    <x v="0"/>
    <x v="0"/>
    <n v="133"/>
    <n v="186"/>
    <x v="0"/>
    <x v="8"/>
    <n v="2018"/>
    <x v="0"/>
    <n v="0.85633569142857147"/>
    <n v="0.85633569142857147"/>
    <n v="159.27843860571429"/>
    <x v="172"/>
    <n v="8981.4176419200012"/>
    <x v="173"/>
    <x v="173"/>
  </r>
  <r>
    <n v="176"/>
    <x v="1"/>
    <x v="1"/>
    <n v="114"/>
    <n v="127"/>
    <x v="1"/>
    <x v="8"/>
    <n v="2018"/>
    <x v="1"/>
    <n v="0.85633569142857147"/>
    <n v="1"/>
    <n v="127"/>
    <x v="173"/>
    <n v="9348"/>
    <x v="174"/>
    <x v="174"/>
  </r>
  <r>
    <n v="177"/>
    <x v="1"/>
    <x v="1"/>
    <n v="88"/>
    <n v="125"/>
    <x v="1"/>
    <x v="1"/>
    <n v="2018"/>
    <x v="1"/>
    <n v="0.86596289695652162"/>
    <n v="1"/>
    <n v="125"/>
    <x v="174"/>
    <n v="6776"/>
    <x v="175"/>
    <x v="175"/>
  </r>
  <r>
    <n v="178"/>
    <x v="1"/>
    <x v="2"/>
    <n v="104"/>
    <n v="120"/>
    <x v="1"/>
    <x v="9"/>
    <n v="2018"/>
    <x v="2"/>
    <n v="0.81064183952380953"/>
    <n v="1"/>
    <n v="120"/>
    <x v="175"/>
    <n v="7444.8713220761902"/>
    <x v="176"/>
    <x v="176"/>
  </r>
  <r>
    <n v="179"/>
    <x v="4"/>
    <x v="8"/>
    <n v="10"/>
    <n v="218"/>
    <x v="1"/>
    <x v="4"/>
    <n v="2018"/>
    <x v="5"/>
    <n v="0.87842254526315788"/>
    <n v="1"/>
    <n v="218"/>
    <x v="176"/>
    <n v="1450.4270471789473"/>
    <x v="177"/>
    <x v="177"/>
  </r>
  <r>
    <n v="180"/>
    <x v="2"/>
    <x v="16"/>
    <n v="188"/>
    <n v="146"/>
    <x v="1"/>
    <x v="2"/>
    <n v="2018"/>
    <x v="4"/>
    <n v="0.87081632260869579"/>
    <n v="1"/>
    <n v="146"/>
    <x v="177"/>
    <n v="16396.515868229566"/>
    <x v="178"/>
    <x v="178"/>
  </r>
  <r>
    <n v="181"/>
    <x v="1"/>
    <x v="2"/>
    <n v="123"/>
    <n v="113"/>
    <x v="1"/>
    <x v="0"/>
    <n v="2018"/>
    <x v="2"/>
    <n v="0.84667593318181822"/>
    <n v="1"/>
    <n v="113"/>
    <x v="178"/>
    <n v="8643.7146018531821"/>
    <x v="179"/>
    <x v="179"/>
  </r>
  <r>
    <n v="182"/>
    <x v="2"/>
    <x v="7"/>
    <n v="102"/>
    <n v="145"/>
    <x v="1"/>
    <x v="11"/>
    <n v="2018"/>
    <x v="5"/>
    <n v="0.80989594699999989"/>
    <n v="1"/>
    <n v="145"/>
    <x v="179"/>
    <n v="7861.4382883919989"/>
    <x v="180"/>
    <x v="180"/>
  </r>
  <r>
    <n v="183"/>
    <x v="3"/>
    <x v="18"/>
    <n v="1"/>
    <n v="443"/>
    <x v="1"/>
    <x v="2"/>
    <n v="2018"/>
    <x v="5"/>
    <n v="0.87081632260869579"/>
    <n v="1"/>
    <n v="443"/>
    <x v="180"/>
    <n v="234"/>
    <x v="54"/>
    <x v="181"/>
  </r>
  <r>
    <n v="184"/>
    <x v="4"/>
    <x v="2"/>
    <n v="89"/>
    <n v="206"/>
    <x v="1"/>
    <x v="6"/>
    <n v="2018"/>
    <x v="2"/>
    <n v="0.87977327500000013"/>
    <n v="1"/>
    <n v="206"/>
    <x v="181"/>
    <n v="15130"/>
    <x v="181"/>
    <x v="182"/>
  </r>
  <r>
    <n v="185"/>
    <x v="2"/>
    <x v="12"/>
    <n v="104"/>
    <n v="137"/>
    <x v="1"/>
    <x v="10"/>
    <n v="2018"/>
    <x v="4"/>
    <n v="0.81462485449999988"/>
    <n v="1"/>
    <n v="137"/>
    <x v="182"/>
    <n v="8736"/>
    <x v="182"/>
    <x v="183"/>
  </r>
  <r>
    <n v="186"/>
    <x v="1"/>
    <x v="2"/>
    <n v="54"/>
    <n v="128"/>
    <x v="1"/>
    <x v="0"/>
    <n v="2018"/>
    <x v="2"/>
    <n v="0.84667593318181822"/>
    <n v="1"/>
    <n v="128"/>
    <x v="183"/>
    <n v="3515.4225176318182"/>
    <x v="183"/>
    <x v="184"/>
  </r>
  <r>
    <n v="187"/>
    <x v="1"/>
    <x v="0"/>
    <n v="117"/>
    <n v="139"/>
    <x v="0"/>
    <x v="8"/>
    <n v="2018"/>
    <x v="0"/>
    <n v="0.85633569142857147"/>
    <n v="0.85633569142857147"/>
    <n v="119.03066110857144"/>
    <x v="184"/>
    <n v="8002.459759988571"/>
    <x v="184"/>
    <x v="185"/>
  </r>
  <r>
    <n v="188"/>
    <x v="1"/>
    <x v="2"/>
    <n v="107"/>
    <n v="118"/>
    <x v="1"/>
    <x v="9"/>
    <n v="2018"/>
    <x v="2"/>
    <n v="0.81064183952380953"/>
    <n v="1"/>
    <n v="118"/>
    <x v="185"/>
    <n v="8145.8989817004767"/>
    <x v="185"/>
    <x v="186"/>
  </r>
  <r>
    <n v="189"/>
    <x v="0"/>
    <x v="0"/>
    <n v="120"/>
    <n v="196"/>
    <x v="0"/>
    <x v="3"/>
    <n v="2018"/>
    <x v="0"/>
    <n v="0.85575857954545465"/>
    <n v="0.85575857954545465"/>
    <n v="167.7286815909091"/>
    <x v="186"/>
    <n v="8905.3155954545473"/>
    <x v="186"/>
    <x v="187"/>
  </r>
  <r>
    <n v="190"/>
    <x v="3"/>
    <x v="16"/>
    <n v="137"/>
    <n v="450"/>
    <x v="1"/>
    <x v="2"/>
    <n v="2018"/>
    <x v="4"/>
    <n v="0.87081632260869579"/>
    <n v="1"/>
    <n v="450"/>
    <x v="187"/>
    <n v="29348.251704558264"/>
    <x v="187"/>
    <x v="188"/>
  </r>
  <r>
    <n v="191"/>
    <x v="1"/>
    <x v="1"/>
    <n v="78"/>
    <n v="126"/>
    <x v="1"/>
    <x v="1"/>
    <n v="2018"/>
    <x v="1"/>
    <n v="0.86596289695652162"/>
    <n v="1"/>
    <n v="126"/>
    <x v="188"/>
    <n v="5176.894450429565"/>
    <x v="188"/>
    <x v="189"/>
  </r>
  <r>
    <n v="192"/>
    <x v="1"/>
    <x v="0"/>
    <n v="81"/>
    <n v="141"/>
    <x v="0"/>
    <x v="0"/>
    <n v="2018"/>
    <x v="0"/>
    <n v="0.84667593318181822"/>
    <n v="0.84667593318181822"/>
    <n v="119.38130657863637"/>
    <x v="189"/>
    <n v="6399"/>
    <x v="189"/>
    <x v="190"/>
  </r>
  <r>
    <n v="193"/>
    <x v="2"/>
    <x v="9"/>
    <n v="43"/>
    <n v="139"/>
    <x v="1"/>
    <x v="7"/>
    <n v="2018"/>
    <x v="6"/>
    <n v="0.85776296200000002"/>
    <n v="1"/>
    <n v="139"/>
    <x v="190"/>
    <n v="2925.4932124960001"/>
    <x v="190"/>
    <x v="191"/>
  </r>
  <r>
    <n v="194"/>
    <x v="3"/>
    <x v="2"/>
    <n v="69"/>
    <n v="412"/>
    <x v="1"/>
    <x v="2"/>
    <n v="2018"/>
    <x v="2"/>
    <n v="0.87081632260869579"/>
    <n v="1"/>
    <n v="412"/>
    <x v="191"/>
    <n v="16215"/>
    <x v="191"/>
    <x v="192"/>
  </r>
  <r>
    <n v="195"/>
    <x v="4"/>
    <x v="2"/>
    <n v="155"/>
    <n v="207"/>
    <x v="1"/>
    <x v="5"/>
    <n v="2018"/>
    <x v="2"/>
    <n v="0.8198508345454546"/>
    <n v="1"/>
    <n v="207"/>
    <x v="192"/>
    <n v="19140.765951590911"/>
    <x v="192"/>
    <x v="193"/>
  </r>
  <r>
    <n v="196"/>
    <x v="2"/>
    <x v="5"/>
    <n v="63"/>
    <n v="141"/>
    <x v="1"/>
    <x v="3"/>
    <n v="2018"/>
    <x v="4"/>
    <n v="0.85575857954545465"/>
    <n v="1"/>
    <n v="141"/>
    <x v="193"/>
    <n v="4710.4185927272738"/>
    <x v="193"/>
    <x v="194"/>
  </r>
  <r>
    <n v="197"/>
    <x v="4"/>
    <x v="2"/>
    <n v="99"/>
    <n v="207"/>
    <x v="1"/>
    <x v="6"/>
    <n v="2018"/>
    <x v="2"/>
    <n v="0.87977327500000013"/>
    <n v="1"/>
    <n v="207"/>
    <x v="194"/>
    <n v="16335"/>
    <x v="194"/>
    <x v="195"/>
  </r>
  <r>
    <n v="198"/>
    <x v="4"/>
    <x v="2"/>
    <n v="123"/>
    <n v="203"/>
    <x v="1"/>
    <x v="6"/>
    <n v="2018"/>
    <x v="2"/>
    <n v="0.87977327500000013"/>
    <n v="1"/>
    <n v="203"/>
    <x v="195"/>
    <n v="17316.029590124999"/>
    <x v="195"/>
    <x v="196"/>
  </r>
  <r>
    <n v="199"/>
    <x v="2"/>
    <x v="15"/>
    <n v="113"/>
    <n v="175"/>
    <x v="0"/>
    <x v="6"/>
    <n v="2018"/>
    <x v="5"/>
    <n v="0.87977327500000013"/>
    <n v="0.87977327500000013"/>
    <n v="153.96032312500003"/>
    <x v="196"/>
    <n v="10848"/>
    <x v="196"/>
    <x v="197"/>
  </r>
  <r>
    <n v="200"/>
    <x v="4"/>
    <x v="0"/>
    <n v="104"/>
    <n v="244"/>
    <x v="0"/>
    <x v="4"/>
    <n v="2018"/>
    <x v="0"/>
    <n v="0.87842254526315788"/>
    <n v="0.87842254526315788"/>
    <n v="214.33510104421052"/>
    <x v="197"/>
    <n v="14841.696590787367"/>
    <x v="197"/>
    <x v="198"/>
  </r>
  <r>
    <n v="201"/>
    <x v="3"/>
    <x v="6"/>
    <n v="100"/>
    <n v="450"/>
    <x v="1"/>
    <x v="2"/>
    <n v="2018"/>
    <x v="3"/>
    <n v="0.87081632260869579"/>
    <n v="1"/>
    <n v="450"/>
    <x v="198"/>
    <n v="22966.530580869567"/>
    <x v="198"/>
    <x v="199"/>
  </r>
  <r>
    <n v="202"/>
    <x v="3"/>
    <x v="1"/>
    <n v="279"/>
    <n v="447"/>
    <x v="1"/>
    <x v="2"/>
    <n v="2018"/>
    <x v="1"/>
    <n v="0.87081632260869579"/>
    <n v="1"/>
    <n v="447"/>
    <x v="199"/>
    <n v="56496.930480939132"/>
    <x v="199"/>
    <x v="200"/>
  </r>
  <r>
    <n v="203"/>
    <x v="1"/>
    <x v="0"/>
    <n v="109"/>
    <n v="148"/>
    <x v="0"/>
    <x v="8"/>
    <n v="2018"/>
    <x v="0"/>
    <n v="0.85633569142857147"/>
    <n v="0.85633569142857147"/>
    <n v="126.73768233142857"/>
    <x v="200"/>
    <n v="9374"/>
    <x v="200"/>
    <x v="201"/>
  </r>
  <r>
    <n v="204"/>
    <x v="2"/>
    <x v="0"/>
    <n v="31"/>
    <n v="157"/>
    <x v="0"/>
    <x v="2"/>
    <n v="2018"/>
    <x v="0"/>
    <n v="0.87081632260869579"/>
    <n v="0.87081632260869579"/>
    <n v="136.71816264956524"/>
    <x v="201"/>
    <n v="3100"/>
    <x v="201"/>
    <x v="202"/>
  </r>
  <r>
    <n v="205"/>
    <x v="2"/>
    <x v="7"/>
    <n v="95"/>
    <n v="148"/>
    <x v="1"/>
    <x v="4"/>
    <n v="2018"/>
    <x v="5"/>
    <n v="0.87842254526315788"/>
    <n v="1"/>
    <n v="148"/>
    <x v="202"/>
    <n v="7695"/>
    <x v="202"/>
    <x v="203"/>
  </r>
  <r>
    <n v="206"/>
    <x v="0"/>
    <x v="0"/>
    <n v="56"/>
    <n v="186"/>
    <x v="0"/>
    <x v="8"/>
    <n v="2018"/>
    <x v="0"/>
    <n v="0.85633569142857147"/>
    <n v="0.85633569142857147"/>
    <n v="159.27843860571429"/>
    <x v="203"/>
    <n v="3614.9151692800001"/>
    <x v="203"/>
    <x v="204"/>
  </r>
  <r>
    <n v="207"/>
    <x v="2"/>
    <x v="9"/>
    <n v="129"/>
    <n v="147"/>
    <x v="1"/>
    <x v="11"/>
    <n v="2018"/>
    <x v="6"/>
    <n v="0.80989594699999989"/>
    <n v="1"/>
    <n v="147"/>
    <x v="204"/>
    <n v="10707"/>
    <x v="204"/>
    <x v="205"/>
  </r>
  <r>
    <n v="208"/>
    <x v="2"/>
    <x v="0"/>
    <n v="55"/>
    <n v="155"/>
    <x v="0"/>
    <x v="9"/>
    <n v="2018"/>
    <x v="0"/>
    <n v="0.81064183952380953"/>
    <n v="0.81064183952380953"/>
    <n v="125.64948512619047"/>
    <x v="205"/>
    <n v="4720.8766258238093"/>
    <x v="205"/>
    <x v="206"/>
  </r>
  <r>
    <n v="209"/>
    <x v="0"/>
    <x v="4"/>
    <n v="63"/>
    <n v="172"/>
    <x v="1"/>
    <x v="3"/>
    <n v="2018"/>
    <x v="3"/>
    <n v="0.85575857954545465"/>
    <n v="1"/>
    <n v="172"/>
    <x v="206"/>
    <n v="5103"/>
    <x v="206"/>
    <x v="207"/>
  </r>
  <r>
    <n v="210"/>
    <x v="0"/>
    <x v="0"/>
    <n v="88"/>
    <n v="186"/>
    <x v="0"/>
    <x v="3"/>
    <n v="2018"/>
    <x v="0"/>
    <n v="0.85575857954545465"/>
    <n v="0.85575857954545465"/>
    <n v="159.17109579545456"/>
    <x v="207"/>
    <n v="6483.2026500000002"/>
    <x v="207"/>
    <x v="208"/>
  </r>
  <r>
    <n v="211"/>
    <x v="0"/>
    <x v="0"/>
    <n v="139"/>
    <n v="190"/>
    <x v="0"/>
    <x v="8"/>
    <n v="2018"/>
    <x v="0"/>
    <n v="0.85633569142857147"/>
    <n v="0.85633569142857147"/>
    <n v="162.70378137142859"/>
    <x v="208"/>
    <n v="10564"/>
    <x v="208"/>
    <x v="209"/>
  </r>
  <r>
    <n v="212"/>
    <x v="0"/>
    <x v="2"/>
    <n v="77"/>
    <n v="157"/>
    <x v="1"/>
    <x v="0"/>
    <n v="2018"/>
    <x v="2"/>
    <n v="0.84667593318181822"/>
    <n v="1"/>
    <n v="157"/>
    <x v="209"/>
    <n v="6545"/>
    <x v="209"/>
    <x v="210"/>
  </r>
  <r>
    <n v="213"/>
    <x v="0"/>
    <x v="6"/>
    <n v="74"/>
    <n v="177"/>
    <x v="1"/>
    <x v="8"/>
    <n v="2018"/>
    <x v="3"/>
    <n v="0.85633569142857147"/>
    <n v="1"/>
    <n v="177"/>
    <x v="210"/>
    <n v="5621.0732171199998"/>
    <x v="210"/>
    <x v="211"/>
  </r>
  <r>
    <n v="214"/>
    <x v="4"/>
    <x v="8"/>
    <n v="76"/>
    <n v="220"/>
    <x v="1"/>
    <x v="4"/>
    <n v="2018"/>
    <x v="5"/>
    <n v="0.87842254526315788"/>
    <n v="1"/>
    <n v="220"/>
    <x v="211"/>
    <n v="11932"/>
    <x v="211"/>
    <x v="212"/>
  </r>
  <r>
    <n v="215"/>
    <x v="2"/>
    <x v="14"/>
    <n v="88"/>
    <n v="138"/>
    <x v="1"/>
    <x v="1"/>
    <n v="2018"/>
    <x v="5"/>
    <n v="0.86596289695652162"/>
    <n v="1"/>
    <n v="138"/>
    <x v="212"/>
    <n v="6901.10303565913"/>
    <x v="212"/>
    <x v="213"/>
  </r>
  <r>
    <n v="216"/>
    <x v="0"/>
    <x v="0"/>
    <n v="137"/>
    <n v="190"/>
    <x v="0"/>
    <x v="0"/>
    <n v="2018"/>
    <x v="0"/>
    <n v="0.84667593318181822"/>
    <n v="0.84667593318181822"/>
    <n v="160.86842730454546"/>
    <x v="213"/>
    <n v="11371"/>
    <x v="213"/>
    <x v="214"/>
  </r>
  <r>
    <n v="217"/>
    <x v="0"/>
    <x v="2"/>
    <n v="102"/>
    <n v="164"/>
    <x v="1"/>
    <x v="0"/>
    <n v="2018"/>
    <x v="2"/>
    <n v="0.84667593318181822"/>
    <n v="1"/>
    <n v="164"/>
    <x v="214"/>
    <n v="7926.1064651672732"/>
    <x v="214"/>
    <x v="215"/>
  </r>
  <r>
    <n v="218"/>
    <x v="0"/>
    <x v="0"/>
    <n v="76"/>
    <n v="190"/>
    <x v="0"/>
    <x v="8"/>
    <n v="2018"/>
    <x v="0"/>
    <n v="0.85633569142857147"/>
    <n v="0.85633569142857147"/>
    <n v="162.70378137142859"/>
    <x v="215"/>
    <n v="6536"/>
    <x v="215"/>
    <x v="216"/>
  </r>
  <r>
    <n v="219"/>
    <x v="1"/>
    <x v="2"/>
    <n v="114"/>
    <n v="112"/>
    <x v="1"/>
    <x v="10"/>
    <n v="2018"/>
    <x v="2"/>
    <n v="0.81462485449999988"/>
    <n v="1"/>
    <n v="112"/>
    <x v="216"/>
    <n v="7780.2995379539989"/>
    <x v="216"/>
    <x v="217"/>
  </r>
  <r>
    <n v="220"/>
    <x v="0"/>
    <x v="4"/>
    <n v="10"/>
    <n v="165"/>
    <x v="1"/>
    <x v="0"/>
    <n v="2018"/>
    <x v="3"/>
    <n v="0.84667593318181822"/>
    <n v="1"/>
    <n v="165"/>
    <x v="217"/>
    <n v="730.13574262727275"/>
    <x v="217"/>
    <x v="218"/>
  </r>
  <r>
    <n v="221"/>
    <x v="2"/>
    <x v="3"/>
    <n v="158"/>
    <n v="166"/>
    <x v="0"/>
    <x v="6"/>
    <n v="2018"/>
    <x v="1"/>
    <n v="0.87977327500000013"/>
    <n v="0.87977327500000013"/>
    <n v="146.04236365000003"/>
    <x v="218"/>
    <n v="11260.233937200002"/>
    <x v="218"/>
    <x v="219"/>
  </r>
  <r>
    <n v="222"/>
    <x v="2"/>
    <x v="9"/>
    <n v="83"/>
    <n v="137"/>
    <x v="1"/>
    <x v="1"/>
    <n v="2018"/>
    <x v="6"/>
    <n v="0.86596289695652162"/>
    <n v="1"/>
    <n v="137"/>
    <x v="219"/>
    <n v="6561.2482498426089"/>
    <x v="219"/>
    <x v="220"/>
  </r>
  <r>
    <n v="223"/>
    <x v="1"/>
    <x v="0"/>
    <n v="90"/>
    <n v="146"/>
    <x v="0"/>
    <x v="3"/>
    <n v="2018"/>
    <x v="0"/>
    <n v="0.85575857954545465"/>
    <n v="0.85575857954545465"/>
    <n v="124.94075261363638"/>
    <x v="220"/>
    <n v="7470"/>
    <x v="220"/>
    <x v="221"/>
  </r>
  <r>
    <n v="224"/>
    <x v="1"/>
    <x v="5"/>
    <n v="102"/>
    <n v="122"/>
    <x v="1"/>
    <x v="8"/>
    <n v="2018"/>
    <x v="4"/>
    <n v="0.85633569142857147"/>
    <n v="1"/>
    <n v="122"/>
    <x v="221"/>
    <n v="9383.423683680001"/>
    <x v="221"/>
    <x v="222"/>
  </r>
  <r>
    <n v="225"/>
    <x v="0"/>
    <x v="0"/>
    <n v="130"/>
    <n v="193"/>
    <x v="0"/>
    <x v="0"/>
    <n v="2018"/>
    <x v="0"/>
    <n v="0.84667593318181822"/>
    <n v="0.84667593318181822"/>
    <n v="163.4084551040909"/>
    <x v="222"/>
    <n v="8543.6650509363644"/>
    <x v="222"/>
    <x v="223"/>
  </r>
  <r>
    <n v="226"/>
    <x v="1"/>
    <x v="2"/>
    <n v="89"/>
    <n v="121"/>
    <x v="1"/>
    <x v="9"/>
    <n v="2018"/>
    <x v="2"/>
    <n v="0.81064183952380953"/>
    <n v="1"/>
    <n v="121"/>
    <x v="223"/>
    <n v="6824.0298660233329"/>
    <x v="223"/>
    <x v="224"/>
  </r>
  <r>
    <n v="227"/>
    <x v="2"/>
    <x v="8"/>
    <n v="62"/>
    <n v="142"/>
    <x v="1"/>
    <x v="3"/>
    <n v="2018"/>
    <x v="5"/>
    <n v="0.85575857954545465"/>
    <n v="1"/>
    <n v="142"/>
    <x v="224"/>
    <n v="6448"/>
    <x v="224"/>
    <x v="225"/>
  </r>
  <r>
    <n v="228"/>
    <x v="2"/>
    <x v="2"/>
    <n v="98"/>
    <n v="135"/>
    <x v="1"/>
    <x v="10"/>
    <n v="2018"/>
    <x v="2"/>
    <n v="0.81462485449999988"/>
    <n v="1"/>
    <n v="135"/>
    <x v="225"/>
    <n v="8172.6600303879995"/>
    <x v="225"/>
    <x v="226"/>
  </r>
  <r>
    <n v="229"/>
    <x v="0"/>
    <x v="2"/>
    <n v="40"/>
    <n v="164"/>
    <x v="1"/>
    <x v="0"/>
    <n v="2018"/>
    <x v="2"/>
    <n v="0.84667593318181822"/>
    <n v="1"/>
    <n v="164"/>
    <x v="226"/>
    <n v="3081.9003967818185"/>
    <x v="226"/>
    <x v="227"/>
  </r>
  <r>
    <n v="230"/>
    <x v="2"/>
    <x v="13"/>
    <n v="320"/>
    <n v="172"/>
    <x v="0"/>
    <x v="0"/>
    <n v="2018"/>
    <x v="6"/>
    <n v="0.84667593318181822"/>
    <n v="0.84667593318181822"/>
    <n v="145.62826050727273"/>
    <x v="227"/>
    <n v="27063.668306036365"/>
    <x v="227"/>
    <x v="228"/>
  </r>
  <r>
    <n v="231"/>
    <x v="0"/>
    <x v="6"/>
    <n v="129"/>
    <n v="175"/>
    <x v="1"/>
    <x v="0"/>
    <n v="2018"/>
    <x v="3"/>
    <n v="0.84667593318181822"/>
    <n v="1"/>
    <n v="175"/>
    <x v="228"/>
    <n v="9083.3869413054545"/>
    <x v="228"/>
    <x v="229"/>
  </r>
  <r>
    <n v="232"/>
    <x v="2"/>
    <x v="1"/>
    <n v="72"/>
    <n v="142"/>
    <x v="1"/>
    <x v="11"/>
    <n v="2018"/>
    <x v="1"/>
    <n v="0.80989594699999989"/>
    <n v="1"/>
    <n v="142"/>
    <x v="229"/>
    <n v="5306.4382447439993"/>
    <x v="229"/>
    <x v="230"/>
  </r>
  <r>
    <n v="233"/>
    <x v="4"/>
    <x v="2"/>
    <n v="126"/>
    <n v="205"/>
    <x v="1"/>
    <x v="6"/>
    <n v="2018"/>
    <x v="2"/>
    <n v="0.87977327500000013"/>
    <n v="1"/>
    <n v="205"/>
    <x v="230"/>
    <n v="19656"/>
    <x v="230"/>
    <x v="231"/>
  </r>
  <r>
    <n v="234"/>
    <x v="2"/>
    <x v="2"/>
    <n v="7"/>
    <n v="125"/>
    <x v="1"/>
    <x v="1"/>
    <n v="2018"/>
    <x v="2"/>
    <n v="0.86596289695652162"/>
    <n v="1"/>
    <n v="125"/>
    <x v="231"/>
    <n v="609"/>
    <x v="231"/>
    <x v="232"/>
  </r>
  <r>
    <n v="235"/>
    <x v="2"/>
    <x v="0"/>
    <n v="113"/>
    <n v="168"/>
    <x v="0"/>
    <x v="11"/>
    <n v="2018"/>
    <x v="0"/>
    <n v="0.80989594699999989"/>
    <n v="0.80989594699999989"/>
    <n v="136.06251909599999"/>
    <x v="232"/>
    <n v="9944"/>
    <x v="232"/>
    <x v="233"/>
  </r>
  <r>
    <n v="236"/>
    <x v="1"/>
    <x v="2"/>
    <n v="131"/>
    <n v="122"/>
    <x v="1"/>
    <x v="9"/>
    <n v="2018"/>
    <x v="2"/>
    <n v="0.81064183952380953"/>
    <n v="1"/>
    <n v="122"/>
    <x v="233"/>
    <n v="10218"/>
    <x v="233"/>
    <x v="234"/>
  </r>
  <r>
    <n v="237"/>
    <x v="0"/>
    <x v="11"/>
    <n v="10"/>
    <n v="168"/>
    <x v="1"/>
    <x v="0"/>
    <n v="2018"/>
    <x v="6"/>
    <n v="0.84667593318181822"/>
    <n v="1"/>
    <n v="168"/>
    <x v="234"/>
    <n v="850"/>
    <x v="234"/>
    <x v="235"/>
  </r>
  <r>
    <n v="238"/>
    <x v="2"/>
    <x v="3"/>
    <n v="216"/>
    <n v="174"/>
    <x v="0"/>
    <x v="0"/>
    <n v="2018"/>
    <x v="1"/>
    <n v="0.84667593318181822"/>
    <n v="0.84667593318181822"/>
    <n v="147.32161237363638"/>
    <x v="235"/>
    <n v="18051.976106574548"/>
    <x v="235"/>
    <x v="236"/>
  </r>
  <r>
    <n v="239"/>
    <x v="4"/>
    <x v="0"/>
    <n v="10"/>
    <n v="243"/>
    <x v="0"/>
    <x v="6"/>
    <n v="2018"/>
    <x v="0"/>
    <n v="0.87977327500000013"/>
    <n v="0.87977327500000013"/>
    <n v="213.78490582500004"/>
    <x v="236"/>
    <n v="1620"/>
    <x v="236"/>
    <x v="237"/>
  </r>
  <r>
    <n v="240"/>
    <x v="4"/>
    <x v="2"/>
    <n v="190"/>
    <n v="205"/>
    <x v="1"/>
    <x v="5"/>
    <n v="2018"/>
    <x v="2"/>
    <n v="0.8198508345454546"/>
    <n v="1"/>
    <n v="205"/>
    <x v="237"/>
    <n v="29260"/>
    <x v="237"/>
    <x v="238"/>
  </r>
  <r>
    <n v="241"/>
    <x v="3"/>
    <x v="0"/>
    <n v="223"/>
    <n v="484"/>
    <x v="0"/>
    <x v="2"/>
    <n v="2018"/>
    <x v="0"/>
    <n v="0.87081632260869579"/>
    <n v="0.87081632260869579"/>
    <n v="421.47510014260877"/>
    <x v="238"/>
    <n v="53946.885591843486"/>
    <x v="238"/>
    <x v="239"/>
  </r>
  <r>
    <n v="242"/>
    <x v="1"/>
    <x v="0"/>
    <n v="107"/>
    <n v="139"/>
    <x v="0"/>
    <x v="1"/>
    <n v="2018"/>
    <x v="0"/>
    <n v="0.86596289695652162"/>
    <n v="0.86596289695652162"/>
    <n v="120.3688426769565"/>
    <x v="239"/>
    <n v="9292.3989292047827"/>
    <x v="239"/>
    <x v="240"/>
  </r>
  <r>
    <n v="243"/>
    <x v="0"/>
    <x v="0"/>
    <n v="108"/>
    <n v="182"/>
    <x v="0"/>
    <x v="3"/>
    <n v="2018"/>
    <x v="0"/>
    <n v="0.85575857954545465"/>
    <n v="0.85575857954545465"/>
    <n v="155.74806147727276"/>
    <x v="240"/>
    <n v="7875.6278890909089"/>
    <x v="240"/>
    <x v="241"/>
  </r>
  <r>
    <n v="244"/>
    <x v="4"/>
    <x v="2"/>
    <n v="71"/>
    <n v="207"/>
    <x v="1"/>
    <x v="6"/>
    <n v="2018"/>
    <x v="2"/>
    <n v="0.87977327500000013"/>
    <n v="1"/>
    <n v="207"/>
    <x v="241"/>
    <n v="9583.7926893750009"/>
    <x v="241"/>
    <x v="242"/>
  </r>
  <r>
    <n v="245"/>
    <x v="3"/>
    <x v="17"/>
    <n v="1"/>
    <n v="447"/>
    <x v="1"/>
    <x v="2"/>
    <n v="2018"/>
    <x v="5"/>
    <n v="0.87081632260869579"/>
    <n v="1"/>
    <n v="447"/>
    <x v="242"/>
    <n v="233"/>
    <x v="242"/>
    <x v="243"/>
  </r>
  <r>
    <n v="246"/>
    <x v="2"/>
    <x v="17"/>
    <n v="1"/>
    <n v="149"/>
    <x v="1"/>
    <x v="5"/>
    <n v="2018"/>
    <x v="5"/>
    <n v="0.8198508345454546"/>
    <n v="1"/>
    <n v="149"/>
    <x v="243"/>
    <n v="86"/>
    <x v="243"/>
    <x v="244"/>
  </r>
  <r>
    <n v="247"/>
    <x v="2"/>
    <x v="16"/>
    <n v="1"/>
    <n v="143"/>
    <x v="1"/>
    <x v="9"/>
    <n v="2018"/>
    <x v="4"/>
    <n v="0.81064183952380953"/>
    <n v="1"/>
    <n v="143"/>
    <x v="244"/>
    <n v="88"/>
    <x v="244"/>
    <x v="245"/>
  </r>
  <r>
    <n v="248"/>
    <x v="4"/>
    <x v="2"/>
    <n v="80"/>
    <n v="208"/>
    <x v="1"/>
    <x v="6"/>
    <n v="2018"/>
    <x v="2"/>
    <n v="0.87977327500000013"/>
    <n v="1"/>
    <n v="208"/>
    <x v="245"/>
    <n v="10961.241096000002"/>
    <x v="245"/>
    <x v="246"/>
  </r>
  <r>
    <n v="249"/>
    <x v="0"/>
    <x v="0"/>
    <n v="77"/>
    <n v="194"/>
    <x v="0"/>
    <x v="8"/>
    <n v="2018"/>
    <x v="0"/>
    <n v="0.85633569142857147"/>
    <n v="0.85633569142857147"/>
    <n v="166.12912413714287"/>
    <x v="246"/>
    <n v="5652.8812683200003"/>
    <x v="246"/>
    <x v="247"/>
  </r>
  <r>
    <n v="250"/>
    <x v="3"/>
    <x v="14"/>
    <n v="1"/>
    <n v="431"/>
    <x v="1"/>
    <x v="2"/>
    <n v="2018"/>
    <x v="5"/>
    <n v="0.87081632260869579"/>
    <n v="1"/>
    <n v="431"/>
    <x v="247"/>
    <n v="227.49795871304349"/>
    <x v="247"/>
    <x v="248"/>
  </r>
  <r>
    <n v="251"/>
    <x v="4"/>
    <x v="2"/>
    <n v="135"/>
    <n v="206"/>
    <x v="1"/>
    <x v="4"/>
    <n v="2018"/>
    <x v="2"/>
    <n v="0.87842254526315788"/>
    <n v="1"/>
    <n v="206"/>
    <x v="248"/>
    <n v="19303.813666326314"/>
    <x v="248"/>
    <x v="249"/>
  </r>
  <r>
    <n v="252"/>
    <x v="1"/>
    <x v="2"/>
    <n v="106"/>
    <n v="123"/>
    <x v="1"/>
    <x v="3"/>
    <n v="2018"/>
    <x v="2"/>
    <n v="0.85575857954545465"/>
    <n v="1"/>
    <n v="123"/>
    <x v="249"/>
    <n v="7326.208188636364"/>
    <x v="249"/>
    <x v="250"/>
  </r>
  <r>
    <n v="253"/>
    <x v="4"/>
    <x v="2"/>
    <n v="80"/>
    <n v="206"/>
    <x v="1"/>
    <x v="6"/>
    <n v="2018"/>
    <x v="2"/>
    <n v="0.87977327500000013"/>
    <n v="1"/>
    <n v="206"/>
    <x v="250"/>
    <n v="11840"/>
    <x v="250"/>
    <x v="251"/>
  </r>
  <r>
    <n v="254"/>
    <x v="2"/>
    <x v="7"/>
    <n v="85"/>
    <n v="149"/>
    <x v="1"/>
    <x v="6"/>
    <n v="2018"/>
    <x v="5"/>
    <n v="0.87977327500000013"/>
    <n v="1"/>
    <n v="149"/>
    <x v="251"/>
    <n v="6800"/>
    <x v="251"/>
    <x v="252"/>
  </r>
  <r>
    <n v="255"/>
    <x v="0"/>
    <x v="2"/>
    <n v="50"/>
    <n v="155"/>
    <x v="1"/>
    <x v="0"/>
    <n v="2018"/>
    <x v="2"/>
    <n v="0.84667593318181822"/>
    <n v="1"/>
    <n v="155"/>
    <x v="252"/>
    <n v="4650"/>
    <x v="252"/>
    <x v="96"/>
  </r>
  <r>
    <n v="256"/>
    <x v="0"/>
    <x v="0"/>
    <n v="102"/>
    <n v="189"/>
    <x v="0"/>
    <x v="3"/>
    <n v="2018"/>
    <x v="0"/>
    <n v="0.85575857954545465"/>
    <n v="0.85575857954545465"/>
    <n v="161.73837153409093"/>
    <x v="253"/>
    <n v="8199.1960036363635"/>
    <x v="253"/>
    <x v="253"/>
  </r>
  <r>
    <n v="257"/>
    <x v="3"/>
    <x v="1"/>
    <n v="179"/>
    <n v="431"/>
    <x v="1"/>
    <x v="2"/>
    <n v="2018"/>
    <x v="1"/>
    <n v="0.87081632260869579"/>
    <n v="1"/>
    <n v="431"/>
    <x v="254"/>
    <n v="38002.868905177398"/>
    <x v="254"/>
    <x v="254"/>
  </r>
  <r>
    <n v="258"/>
    <x v="1"/>
    <x v="2"/>
    <n v="111"/>
    <n v="130"/>
    <x v="1"/>
    <x v="0"/>
    <n v="2018"/>
    <x v="2"/>
    <n v="0.84667593318181822"/>
    <n v="1"/>
    <n v="130"/>
    <x v="255"/>
    <n v="7781.8996578245451"/>
    <x v="255"/>
    <x v="255"/>
  </r>
  <r>
    <n v="259"/>
    <x v="1"/>
    <x v="1"/>
    <n v="76"/>
    <n v="132"/>
    <x v="1"/>
    <x v="0"/>
    <n v="2018"/>
    <x v="1"/>
    <n v="0.84667593318181822"/>
    <n v="1"/>
    <n v="132"/>
    <x v="256"/>
    <n v="6688"/>
    <x v="256"/>
    <x v="47"/>
  </r>
  <r>
    <n v="260"/>
    <x v="0"/>
    <x v="0"/>
    <n v="133"/>
    <n v="188"/>
    <x v="0"/>
    <x v="3"/>
    <n v="2018"/>
    <x v="0"/>
    <n v="0.85575857954545465"/>
    <n v="0.85575857954545465"/>
    <n v="160.88261295454546"/>
    <x v="257"/>
    <n v="10362.401138011364"/>
    <x v="257"/>
    <x v="256"/>
  </r>
  <r>
    <n v="261"/>
    <x v="1"/>
    <x v="2"/>
    <n v="74"/>
    <n v="118"/>
    <x v="1"/>
    <x v="9"/>
    <n v="2018"/>
    <x v="2"/>
    <n v="0.81064183952380953"/>
    <n v="1"/>
    <n v="118"/>
    <x v="258"/>
    <n v="5513.6373876180951"/>
    <x v="258"/>
    <x v="257"/>
  </r>
  <r>
    <n v="262"/>
    <x v="1"/>
    <x v="0"/>
    <n v="100"/>
    <n v="136"/>
    <x v="0"/>
    <x v="9"/>
    <n v="2018"/>
    <x v="0"/>
    <n v="0.81064183952380953"/>
    <n v="0.81064183952380953"/>
    <n v="110.24729017523809"/>
    <x v="259"/>
    <n v="7700"/>
    <x v="259"/>
    <x v="258"/>
  </r>
  <r>
    <n v="263"/>
    <x v="0"/>
    <x v="0"/>
    <n v="69"/>
    <n v="187"/>
    <x v="0"/>
    <x v="8"/>
    <n v="2018"/>
    <x v="0"/>
    <n v="0.85633569142857147"/>
    <n v="0.85633569142857147"/>
    <n v="160.13477429714285"/>
    <x v="260"/>
    <n v="5520"/>
    <x v="260"/>
    <x v="259"/>
  </r>
  <r>
    <n v="264"/>
    <x v="0"/>
    <x v="0"/>
    <n v="51"/>
    <n v="187"/>
    <x v="0"/>
    <x v="0"/>
    <n v="2018"/>
    <x v="0"/>
    <n v="0.84667593318181822"/>
    <n v="0.84667593318181822"/>
    <n v="158.32839950499999"/>
    <x v="261"/>
    <n v="4069.1360681372726"/>
    <x v="261"/>
    <x v="260"/>
  </r>
  <r>
    <n v="265"/>
    <x v="3"/>
    <x v="2"/>
    <n v="1"/>
    <n v="439"/>
    <x v="1"/>
    <x v="2"/>
    <n v="2018"/>
    <x v="2"/>
    <n v="0.87081632260869579"/>
    <n v="1"/>
    <n v="439"/>
    <x v="262"/>
    <n v="221.01938742173914"/>
    <x v="262"/>
    <x v="261"/>
  </r>
  <r>
    <n v="266"/>
    <x v="4"/>
    <x v="2"/>
    <n v="84"/>
    <n v="206"/>
    <x v="1"/>
    <x v="4"/>
    <n v="2018"/>
    <x v="2"/>
    <n v="0.87842254526315788"/>
    <n v="1"/>
    <n v="206"/>
    <x v="263"/>
    <n v="10920.549082711579"/>
    <x v="263"/>
    <x v="262"/>
  </r>
  <r>
    <n v="267"/>
    <x v="0"/>
    <x v="0"/>
    <n v="102"/>
    <n v="190"/>
    <x v="0"/>
    <x v="8"/>
    <n v="2018"/>
    <x v="0"/>
    <n v="0.85633569142857147"/>
    <n v="0.85633569142857147"/>
    <n v="162.70378137142859"/>
    <x v="264"/>
    <n v="7910.3097726171436"/>
    <x v="264"/>
    <x v="263"/>
  </r>
  <r>
    <n v="268"/>
    <x v="2"/>
    <x v="18"/>
    <n v="31"/>
    <n v="135"/>
    <x v="1"/>
    <x v="11"/>
    <n v="2018"/>
    <x v="5"/>
    <n v="0.80989594699999989"/>
    <n v="1"/>
    <n v="135"/>
    <x v="265"/>
    <n v="2542"/>
    <x v="265"/>
    <x v="264"/>
  </r>
  <r>
    <n v="269"/>
    <x v="1"/>
    <x v="2"/>
    <n v="133"/>
    <n v="119"/>
    <x v="1"/>
    <x v="8"/>
    <n v="2018"/>
    <x v="2"/>
    <n v="0.85633569142857147"/>
    <n v="1"/>
    <n v="119"/>
    <x v="153"/>
    <n v="10374"/>
    <x v="266"/>
    <x v="265"/>
  </r>
  <r>
    <n v="270"/>
    <x v="0"/>
    <x v="0"/>
    <n v="48"/>
    <n v="184"/>
    <x v="0"/>
    <x v="0"/>
    <n v="2018"/>
    <x v="0"/>
    <n v="0.84667593318181822"/>
    <n v="0.84667593318181822"/>
    <n v="155.78837170545455"/>
    <x v="266"/>
    <n v="3696"/>
    <x v="267"/>
    <x v="266"/>
  </r>
  <r>
    <n v="271"/>
    <x v="2"/>
    <x v="0"/>
    <n v="102"/>
    <n v="159"/>
    <x v="0"/>
    <x v="0"/>
    <n v="2018"/>
    <x v="0"/>
    <n v="0.84667593318181822"/>
    <n v="0.84667593318181822"/>
    <n v="134.62147337590909"/>
    <x v="267"/>
    <n v="8364"/>
    <x v="268"/>
    <x v="267"/>
  </r>
  <r>
    <n v="272"/>
    <x v="2"/>
    <x v="5"/>
    <n v="204"/>
    <n v="153"/>
    <x v="1"/>
    <x v="9"/>
    <n v="2018"/>
    <x v="4"/>
    <n v="0.81064183952380953"/>
    <n v="1"/>
    <n v="153"/>
    <x v="268"/>
    <n v="18768"/>
    <x v="269"/>
    <x v="268"/>
  </r>
  <r>
    <n v="273"/>
    <x v="1"/>
    <x v="0"/>
    <n v="93"/>
    <n v="144"/>
    <x v="0"/>
    <x v="8"/>
    <n v="2018"/>
    <x v="0"/>
    <n v="0.85633569142857147"/>
    <n v="0.85633569142857147"/>
    <n v="123.3123395657143"/>
    <x v="269"/>
    <n v="6975"/>
    <x v="270"/>
    <x v="269"/>
  </r>
  <r>
    <n v="274"/>
    <x v="0"/>
    <x v="0"/>
    <n v="155"/>
    <n v="189"/>
    <x v="0"/>
    <x v="8"/>
    <n v="2018"/>
    <x v="0"/>
    <n v="0.85633569142857147"/>
    <n v="0.85633569142857147"/>
    <n v="161.84744568000002"/>
    <x v="270"/>
    <n v="12400"/>
    <x v="271"/>
    <x v="270"/>
  </r>
  <r>
    <n v="275"/>
    <x v="1"/>
    <x v="12"/>
    <n v="105"/>
    <n v="129"/>
    <x v="1"/>
    <x v="10"/>
    <n v="2018"/>
    <x v="4"/>
    <n v="0.81462485449999988"/>
    <n v="1"/>
    <n v="129"/>
    <x v="271"/>
    <n v="9628.7492680574996"/>
    <x v="272"/>
    <x v="271"/>
  </r>
  <r>
    <n v="276"/>
    <x v="1"/>
    <x v="2"/>
    <n v="90"/>
    <n v="127"/>
    <x v="1"/>
    <x v="0"/>
    <n v="2018"/>
    <x v="2"/>
    <n v="0.84667593318181822"/>
    <n v="1"/>
    <n v="127"/>
    <x v="272"/>
    <n v="6399.6483712090912"/>
    <x v="273"/>
    <x v="272"/>
  </r>
  <r>
    <n v="277"/>
    <x v="2"/>
    <x v="8"/>
    <n v="106"/>
    <n v="146"/>
    <x v="1"/>
    <x v="2"/>
    <n v="2018"/>
    <x v="5"/>
    <n v="0.87081632260869579"/>
    <n v="1"/>
    <n v="146"/>
    <x v="273"/>
    <n v="8663.6179325773919"/>
    <x v="274"/>
    <x v="273"/>
  </r>
  <r>
    <n v="278"/>
    <x v="3"/>
    <x v="15"/>
    <n v="146"/>
    <n v="538"/>
    <x v="0"/>
    <x v="2"/>
    <n v="2018"/>
    <x v="5"/>
    <n v="0.87081632260869579"/>
    <n v="0.87081632260869579"/>
    <n v="468.49918156347832"/>
    <x v="274"/>
    <n v="32268.830563573916"/>
    <x v="275"/>
    <x v="274"/>
  </r>
  <r>
    <n v="279"/>
    <x v="1"/>
    <x v="1"/>
    <n v="111"/>
    <n v="130"/>
    <x v="1"/>
    <x v="9"/>
    <n v="2018"/>
    <x v="1"/>
    <n v="0.81064183952380953"/>
    <n v="1"/>
    <n v="130"/>
    <x v="255"/>
    <n v="9324"/>
    <x v="276"/>
    <x v="275"/>
  </r>
  <r>
    <n v="280"/>
    <x v="1"/>
    <x v="0"/>
    <n v="101"/>
    <n v="140"/>
    <x v="0"/>
    <x v="8"/>
    <n v="2018"/>
    <x v="0"/>
    <n v="0.85633569142857147"/>
    <n v="0.85633569142857147"/>
    <n v="119.88699680000001"/>
    <x v="275"/>
    <n v="8281.4293338400003"/>
    <x v="277"/>
    <x v="276"/>
  </r>
  <r>
    <n v="281"/>
    <x v="4"/>
    <x v="0"/>
    <n v="103"/>
    <n v="245"/>
    <x v="0"/>
    <x v="4"/>
    <n v="2018"/>
    <x v="0"/>
    <n v="0.87842254526315788"/>
    <n v="0.87842254526315788"/>
    <n v="215.21352358947368"/>
    <x v="276"/>
    <n v="15209.589383778948"/>
    <x v="278"/>
    <x v="277"/>
  </r>
  <r>
    <n v="282"/>
    <x v="1"/>
    <x v="0"/>
    <n v="88"/>
    <n v="141"/>
    <x v="0"/>
    <x v="0"/>
    <n v="2018"/>
    <x v="0"/>
    <n v="0.84667593318181822"/>
    <n v="0.84667593318181822"/>
    <n v="119.38130657863637"/>
    <x v="277"/>
    <n v="5417.3142490400005"/>
    <x v="279"/>
    <x v="278"/>
  </r>
  <r>
    <n v="283"/>
    <x v="3"/>
    <x v="11"/>
    <n v="1"/>
    <n v="453"/>
    <x v="1"/>
    <x v="2"/>
    <n v="2018"/>
    <x v="6"/>
    <n v="0.87081632260869579"/>
    <n v="1"/>
    <n v="453"/>
    <x v="278"/>
    <n v="209.87142774782609"/>
    <x v="280"/>
    <x v="279"/>
  </r>
  <r>
    <n v="284"/>
    <x v="1"/>
    <x v="0"/>
    <n v="115"/>
    <n v="145"/>
    <x v="0"/>
    <x v="3"/>
    <n v="2018"/>
    <x v="0"/>
    <n v="0.85575857954545465"/>
    <n v="0.85575857954545465"/>
    <n v="124.08499403409093"/>
    <x v="279"/>
    <n v="8124.0240690340916"/>
    <x v="281"/>
    <x v="280"/>
  </r>
  <r>
    <n v="285"/>
    <x v="1"/>
    <x v="2"/>
    <n v="83"/>
    <n v="118"/>
    <x v="1"/>
    <x v="3"/>
    <n v="2018"/>
    <x v="2"/>
    <n v="0.85575857954545465"/>
    <n v="1"/>
    <n v="118"/>
    <x v="280"/>
    <n v="5260.0905219886372"/>
    <x v="282"/>
    <x v="281"/>
  </r>
  <r>
    <n v="286"/>
    <x v="0"/>
    <x v="11"/>
    <n v="64"/>
    <n v="159"/>
    <x v="1"/>
    <x v="0"/>
    <n v="2018"/>
    <x v="6"/>
    <n v="0.84667593318181822"/>
    <n v="1"/>
    <n v="159"/>
    <x v="281"/>
    <n v="4692.4942333672725"/>
    <x v="283"/>
    <x v="282"/>
  </r>
  <r>
    <n v="287"/>
    <x v="2"/>
    <x v="14"/>
    <n v="114"/>
    <n v="145"/>
    <x v="1"/>
    <x v="3"/>
    <n v="2018"/>
    <x v="5"/>
    <n v="0.85575857954545465"/>
    <n v="1"/>
    <n v="145"/>
    <x v="156"/>
    <n v="8865.6145963636372"/>
    <x v="284"/>
    <x v="283"/>
  </r>
  <r>
    <n v="288"/>
    <x v="1"/>
    <x v="2"/>
    <n v="98"/>
    <n v="120"/>
    <x v="1"/>
    <x v="3"/>
    <n v="2018"/>
    <x v="2"/>
    <n v="0.85575857954545465"/>
    <n v="1"/>
    <n v="120"/>
    <x v="282"/>
    <n v="7119.0813805681819"/>
    <x v="285"/>
    <x v="284"/>
  </r>
  <r>
    <n v="289"/>
    <x v="0"/>
    <x v="0"/>
    <n v="99"/>
    <n v="190"/>
    <x v="0"/>
    <x v="8"/>
    <n v="2018"/>
    <x v="0"/>
    <n v="0.85633569142857147"/>
    <n v="0.85633569142857147"/>
    <n v="162.70378137142859"/>
    <x v="283"/>
    <n v="7920"/>
    <x v="286"/>
    <x v="285"/>
  </r>
  <r>
    <n v="290"/>
    <x v="0"/>
    <x v="0"/>
    <n v="159"/>
    <n v="185"/>
    <x v="0"/>
    <x v="8"/>
    <n v="2018"/>
    <x v="0"/>
    <n v="0.85633569142857147"/>
    <n v="0.85633569142857147"/>
    <n v="158.42210291428572"/>
    <x v="284"/>
    <n v="13193.40649824"/>
    <x v="287"/>
    <x v="286"/>
  </r>
  <r>
    <n v="291"/>
    <x v="4"/>
    <x v="0"/>
    <n v="79"/>
    <n v="244"/>
    <x v="0"/>
    <x v="4"/>
    <n v="2018"/>
    <x v="0"/>
    <n v="0.87842254526315788"/>
    <n v="0.87842254526315788"/>
    <n v="214.33510104421052"/>
    <x v="285"/>
    <n v="11063.373672713684"/>
    <x v="288"/>
    <x v="287"/>
  </r>
  <r>
    <n v="292"/>
    <x v="2"/>
    <x v="6"/>
    <n v="145"/>
    <n v="138"/>
    <x v="1"/>
    <x v="4"/>
    <n v="2018"/>
    <x v="3"/>
    <n v="0.87842254526315788"/>
    <n v="1"/>
    <n v="138"/>
    <x v="286"/>
    <n v="12721.246296294737"/>
    <x v="289"/>
    <x v="288"/>
  </r>
  <r>
    <n v="293"/>
    <x v="1"/>
    <x v="0"/>
    <n v="106"/>
    <n v="150"/>
    <x v="0"/>
    <x v="1"/>
    <n v="2018"/>
    <x v="0"/>
    <n v="0.86596289695652162"/>
    <n v="0.86596289695652162"/>
    <n v="129.89443454347824"/>
    <x v="287"/>
    <n v="7861.3954209469557"/>
    <x v="290"/>
    <x v="289"/>
  </r>
  <r>
    <n v="294"/>
    <x v="0"/>
    <x v="2"/>
    <n v="10"/>
    <n v="166"/>
    <x v="1"/>
    <x v="0"/>
    <n v="2018"/>
    <x v="2"/>
    <n v="0.84667593318181822"/>
    <n v="1"/>
    <n v="166"/>
    <x v="288"/>
    <n v="740"/>
    <x v="291"/>
    <x v="290"/>
  </r>
  <r>
    <n v="295"/>
    <x v="2"/>
    <x v="2"/>
    <n v="158"/>
    <n v="136"/>
    <x v="1"/>
    <x v="3"/>
    <n v="2018"/>
    <x v="2"/>
    <n v="0.85575857954545465"/>
    <n v="1"/>
    <n v="136"/>
    <x v="289"/>
    <n v="12062.59133409091"/>
    <x v="292"/>
    <x v="291"/>
  </r>
  <r>
    <n v="296"/>
    <x v="1"/>
    <x v="2"/>
    <n v="100"/>
    <n v="124"/>
    <x v="1"/>
    <x v="1"/>
    <n v="2018"/>
    <x v="2"/>
    <n v="0.86596289695652162"/>
    <n v="1"/>
    <n v="124"/>
    <x v="290"/>
    <n v="6705.1183733043472"/>
    <x v="293"/>
    <x v="292"/>
  </r>
  <r>
    <n v="297"/>
    <x v="1"/>
    <x v="0"/>
    <n v="88"/>
    <n v="141"/>
    <x v="0"/>
    <x v="8"/>
    <n v="2018"/>
    <x v="0"/>
    <n v="0.85633569142857147"/>
    <n v="0.85633569142857147"/>
    <n v="120.74333249142857"/>
    <x v="291"/>
    <n v="7920"/>
    <x v="294"/>
    <x v="293"/>
  </r>
  <r>
    <n v="298"/>
    <x v="1"/>
    <x v="0"/>
    <n v="103"/>
    <n v="146"/>
    <x v="0"/>
    <x v="10"/>
    <n v="2018"/>
    <x v="0"/>
    <n v="0.81462485449999988"/>
    <n v="0.81462485449999988"/>
    <n v="118.93522875699998"/>
    <x v="292"/>
    <n v="6544.696081052999"/>
    <x v="295"/>
    <x v="294"/>
  </r>
  <r>
    <n v="299"/>
    <x v="0"/>
    <x v="0"/>
    <n v="163"/>
    <n v="184"/>
    <x v="0"/>
    <x v="8"/>
    <n v="2018"/>
    <x v="0"/>
    <n v="0.85633569142857147"/>
    <n v="0.85633569142857147"/>
    <n v="157.56576722285715"/>
    <x v="293"/>
    <n v="10681.301320548571"/>
    <x v="296"/>
    <x v="295"/>
  </r>
  <r>
    <n v="300"/>
    <x v="2"/>
    <x v="2"/>
    <n v="20"/>
    <n v="132"/>
    <x v="1"/>
    <x v="7"/>
    <n v="2018"/>
    <x v="2"/>
    <n v="0.85776296200000002"/>
    <n v="1"/>
    <n v="132"/>
    <x v="294"/>
    <n v="1700"/>
    <x v="297"/>
    <x v="296"/>
  </r>
  <r>
    <n v="301"/>
    <x v="0"/>
    <x v="0"/>
    <n v="71"/>
    <n v="190"/>
    <x v="0"/>
    <x v="8"/>
    <n v="2018"/>
    <x v="0"/>
    <n v="0.85633569142857147"/>
    <n v="0.85633569142857147"/>
    <n v="162.70378137142859"/>
    <x v="295"/>
    <n v="6603"/>
    <x v="298"/>
    <x v="297"/>
  </r>
  <r>
    <n v="302"/>
    <x v="4"/>
    <x v="0"/>
    <n v="123"/>
    <n v="240"/>
    <x v="0"/>
    <x v="6"/>
    <n v="2018"/>
    <x v="0"/>
    <n v="0.87977327500000013"/>
    <n v="0.87977327500000013"/>
    <n v="211.14558600000004"/>
    <x v="296"/>
    <n v="18832.393528425"/>
    <x v="299"/>
    <x v="298"/>
  </r>
  <r>
    <n v="303"/>
    <x v="1"/>
    <x v="1"/>
    <n v="104"/>
    <n v="134"/>
    <x v="1"/>
    <x v="8"/>
    <n v="2018"/>
    <x v="1"/>
    <n v="0.85633569142857147"/>
    <n v="1"/>
    <n v="134"/>
    <x v="297"/>
    <n v="6857.5362169600003"/>
    <x v="300"/>
    <x v="299"/>
  </r>
  <r>
    <n v="304"/>
    <x v="1"/>
    <x v="2"/>
    <n v="65"/>
    <n v="121"/>
    <x v="1"/>
    <x v="1"/>
    <n v="2018"/>
    <x v="2"/>
    <n v="0.86596289695652162"/>
    <n v="1"/>
    <n v="121"/>
    <x v="298"/>
    <n v="4681.9545917130436"/>
    <x v="301"/>
    <x v="300"/>
  </r>
  <r>
    <n v="305"/>
    <x v="2"/>
    <x v="11"/>
    <n v="155"/>
    <n v="146"/>
    <x v="1"/>
    <x v="0"/>
    <n v="2018"/>
    <x v="6"/>
    <n v="0.84667593318181822"/>
    <n v="1"/>
    <n v="146"/>
    <x v="299"/>
    <n v="15190"/>
    <x v="302"/>
    <x v="301"/>
  </r>
  <r>
    <n v="306"/>
    <x v="1"/>
    <x v="1"/>
    <n v="107"/>
    <n v="123"/>
    <x v="1"/>
    <x v="10"/>
    <n v="2018"/>
    <x v="1"/>
    <n v="0.81462485449999988"/>
    <n v="1"/>
    <n v="123"/>
    <x v="300"/>
    <n v="7984.7809235134991"/>
    <x v="303"/>
    <x v="302"/>
  </r>
  <r>
    <n v="307"/>
    <x v="2"/>
    <x v="17"/>
    <n v="108"/>
    <n v="157"/>
    <x v="1"/>
    <x v="2"/>
    <n v="2018"/>
    <x v="5"/>
    <n v="0.87081632260869579"/>
    <n v="1"/>
    <n v="157"/>
    <x v="301"/>
    <n v="9288"/>
    <x v="304"/>
    <x v="303"/>
  </r>
  <r>
    <n v="308"/>
    <x v="3"/>
    <x v="0"/>
    <n v="7"/>
    <n v="495"/>
    <x v="0"/>
    <x v="2"/>
    <n v="2018"/>
    <x v="0"/>
    <n v="0.87081632260869579"/>
    <n v="0.87081632260869579"/>
    <n v="431.05407969130442"/>
    <x v="302"/>
    <n v="1638.135711952174"/>
    <x v="305"/>
    <x v="304"/>
  </r>
  <r>
    <n v="309"/>
    <x v="0"/>
    <x v="2"/>
    <n v="95"/>
    <n v="168"/>
    <x v="1"/>
    <x v="3"/>
    <n v="2018"/>
    <x v="2"/>
    <n v="0.85575857954545465"/>
    <n v="1"/>
    <n v="168"/>
    <x v="303"/>
    <n v="8451.3178215909102"/>
    <x v="306"/>
    <x v="305"/>
  </r>
  <r>
    <n v="310"/>
    <x v="0"/>
    <x v="0"/>
    <n v="34"/>
    <n v="182"/>
    <x v="0"/>
    <x v="3"/>
    <n v="2018"/>
    <x v="0"/>
    <n v="0.85575857954545465"/>
    <n v="0.85575857954545465"/>
    <n v="155.74806147727276"/>
    <x v="304"/>
    <n v="2684.6821677272728"/>
    <x v="307"/>
    <x v="306"/>
  </r>
  <r>
    <n v="311"/>
    <x v="1"/>
    <x v="2"/>
    <n v="168"/>
    <n v="121"/>
    <x v="1"/>
    <x v="9"/>
    <n v="2018"/>
    <x v="2"/>
    <n v="0.81064183952380953"/>
    <n v="1"/>
    <n v="121"/>
    <x v="305"/>
    <n v="13104"/>
    <x v="308"/>
    <x v="167"/>
  </r>
  <r>
    <n v="312"/>
    <x v="0"/>
    <x v="6"/>
    <n v="107"/>
    <n v="169"/>
    <x v="1"/>
    <x v="0"/>
    <n v="2018"/>
    <x v="3"/>
    <n v="0.84667593318181822"/>
    <n v="1"/>
    <n v="169"/>
    <x v="306"/>
    <n v="8983.0651661768188"/>
    <x v="309"/>
    <x v="307"/>
  </r>
  <r>
    <n v="313"/>
    <x v="0"/>
    <x v="0"/>
    <n v="33"/>
    <n v="188"/>
    <x v="0"/>
    <x v="0"/>
    <n v="2018"/>
    <x v="0"/>
    <n v="0.84667593318181822"/>
    <n v="0.84667593318181822"/>
    <n v="159.17507543818184"/>
    <x v="307"/>
    <n v="2518.5673390800002"/>
    <x v="310"/>
    <x v="308"/>
  </r>
  <r>
    <n v="314"/>
    <x v="4"/>
    <x v="2"/>
    <n v="158"/>
    <n v="205"/>
    <x v="1"/>
    <x v="4"/>
    <n v="2018"/>
    <x v="2"/>
    <n v="0.87842254526315788"/>
    <n v="1"/>
    <n v="205"/>
    <x v="308"/>
    <n v="22788.513626698947"/>
    <x v="311"/>
    <x v="309"/>
  </r>
  <r>
    <n v="315"/>
    <x v="1"/>
    <x v="11"/>
    <n v="111"/>
    <n v="130"/>
    <x v="1"/>
    <x v="1"/>
    <n v="2018"/>
    <x v="6"/>
    <n v="0.86596289695652162"/>
    <n v="1"/>
    <n v="130"/>
    <x v="255"/>
    <n v="7617.7034859195646"/>
    <x v="312"/>
    <x v="310"/>
  </r>
  <r>
    <n v="316"/>
    <x v="1"/>
    <x v="12"/>
    <n v="126"/>
    <n v="125"/>
    <x v="1"/>
    <x v="10"/>
    <n v="2018"/>
    <x v="4"/>
    <n v="0.81462485449999988"/>
    <n v="1"/>
    <n v="125"/>
    <x v="309"/>
    <n v="8694"/>
    <x v="313"/>
    <x v="311"/>
  </r>
  <r>
    <n v="317"/>
    <x v="4"/>
    <x v="2"/>
    <n v="10"/>
    <n v="206"/>
    <x v="1"/>
    <x v="4"/>
    <n v="2018"/>
    <x v="2"/>
    <n v="0.87842254526315788"/>
    <n v="1"/>
    <n v="206"/>
    <x v="310"/>
    <n v="1350.4270471789473"/>
    <x v="314"/>
    <x v="312"/>
  </r>
  <r>
    <n v="318"/>
    <x v="0"/>
    <x v="0"/>
    <n v="166"/>
    <n v="188"/>
    <x v="0"/>
    <x v="8"/>
    <n v="2018"/>
    <x v="0"/>
    <n v="0.85633569142857147"/>
    <n v="0.85633569142857147"/>
    <n v="160.99110998857142"/>
    <x v="311"/>
    <n v="12280.24829376"/>
    <x v="315"/>
    <x v="313"/>
  </r>
  <r>
    <n v="319"/>
    <x v="2"/>
    <x v="19"/>
    <n v="148"/>
    <n v="147"/>
    <x v="1"/>
    <x v="11"/>
    <n v="2018"/>
    <x v="5"/>
    <n v="0.80989594699999989"/>
    <n v="1"/>
    <n v="147"/>
    <x v="312"/>
    <n v="11815.334409984"/>
    <x v="316"/>
    <x v="314"/>
  </r>
  <r>
    <n v="320"/>
    <x v="2"/>
    <x v="8"/>
    <n v="153"/>
    <n v="148"/>
    <x v="1"/>
    <x v="11"/>
    <n v="2018"/>
    <x v="5"/>
    <n v="0.80989594699999989"/>
    <n v="1"/>
    <n v="148"/>
    <x v="313"/>
    <n v="15912"/>
    <x v="317"/>
    <x v="315"/>
  </r>
  <r>
    <n v="321"/>
    <x v="0"/>
    <x v="16"/>
    <n v="61"/>
    <n v="167"/>
    <x v="1"/>
    <x v="3"/>
    <n v="2018"/>
    <x v="4"/>
    <n v="0.85575857954545465"/>
    <n v="1"/>
    <n v="167"/>
    <x v="314"/>
    <n v="4631.2713077272729"/>
    <x v="318"/>
    <x v="316"/>
  </r>
  <r>
    <n v="322"/>
    <x v="0"/>
    <x v="0"/>
    <n v="28"/>
    <n v="192"/>
    <x v="0"/>
    <x v="0"/>
    <n v="2018"/>
    <x v="0"/>
    <n v="0.84667593318181822"/>
    <n v="0.84667593318181822"/>
    <n v="162.56177917090909"/>
    <x v="315"/>
    <n v="2038.0354883890909"/>
    <x v="319"/>
    <x v="317"/>
  </r>
  <r>
    <n v="323"/>
    <x v="0"/>
    <x v="0"/>
    <n v="86"/>
    <n v="185"/>
    <x v="0"/>
    <x v="0"/>
    <n v="2018"/>
    <x v="0"/>
    <n v="0.84667593318181822"/>
    <n v="0.84667593318181822"/>
    <n v="156.63504763863637"/>
    <x v="316"/>
    <n v="6716.0521681163636"/>
    <x v="320"/>
    <x v="318"/>
  </r>
  <r>
    <n v="324"/>
    <x v="0"/>
    <x v="2"/>
    <n v="100"/>
    <n v="155"/>
    <x v="1"/>
    <x v="0"/>
    <n v="2018"/>
    <x v="2"/>
    <n v="0.84667593318181822"/>
    <n v="1"/>
    <n v="155"/>
    <x v="317"/>
    <n v="8478.6981728181818"/>
    <x v="321"/>
    <x v="319"/>
  </r>
  <r>
    <n v="325"/>
    <x v="1"/>
    <x v="12"/>
    <n v="70"/>
    <n v="125"/>
    <x v="1"/>
    <x v="8"/>
    <n v="2018"/>
    <x v="4"/>
    <n v="0.85633569142857147"/>
    <n v="1"/>
    <n v="125"/>
    <x v="318"/>
    <n v="6020"/>
    <x v="322"/>
    <x v="320"/>
  </r>
  <r>
    <n v="326"/>
    <x v="2"/>
    <x v="12"/>
    <n v="39"/>
    <n v="138"/>
    <x v="1"/>
    <x v="6"/>
    <n v="2018"/>
    <x v="4"/>
    <n v="0.87977327500000013"/>
    <n v="1"/>
    <n v="138"/>
    <x v="319"/>
    <n v="3072.6694635000003"/>
    <x v="323"/>
    <x v="321"/>
  </r>
  <r>
    <n v="327"/>
    <x v="0"/>
    <x v="2"/>
    <n v="98"/>
    <n v="168"/>
    <x v="1"/>
    <x v="0"/>
    <n v="2018"/>
    <x v="2"/>
    <n v="0.84667593318181822"/>
    <n v="1"/>
    <n v="168"/>
    <x v="320"/>
    <n v="7360.5060042054547"/>
    <x v="324"/>
    <x v="322"/>
  </r>
  <r>
    <n v="328"/>
    <x v="2"/>
    <x v="7"/>
    <n v="171"/>
    <n v="151"/>
    <x v="1"/>
    <x v="7"/>
    <n v="2018"/>
    <x v="5"/>
    <n v="0.85776296200000002"/>
    <n v="1"/>
    <n v="151"/>
    <x v="321"/>
    <n v="17100"/>
    <x v="325"/>
    <x v="323"/>
  </r>
  <r>
    <n v="329"/>
    <x v="4"/>
    <x v="8"/>
    <n v="10"/>
    <n v="217"/>
    <x v="1"/>
    <x v="4"/>
    <n v="2018"/>
    <x v="5"/>
    <n v="0.87842254526315788"/>
    <n v="1"/>
    <n v="217"/>
    <x v="322"/>
    <n v="1344.8957816842105"/>
    <x v="326"/>
    <x v="324"/>
  </r>
  <r>
    <n v="330"/>
    <x v="4"/>
    <x v="2"/>
    <n v="33"/>
    <n v="206"/>
    <x v="1"/>
    <x v="4"/>
    <n v="2018"/>
    <x v="2"/>
    <n v="0.87842254526315788"/>
    <n v="1"/>
    <n v="206"/>
    <x v="323"/>
    <n v="5148"/>
    <x v="327"/>
    <x v="325"/>
  </r>
  <r>
    <n v="331"/>
    <x v="4"/>
    <x v="8"/>
    <n v="71"/>
    <n v="216"/>
    <x v="1"/>
    <x v="4"/>
    <n v="2018"/>
    <x v="5"/>
    <n v="0.87842254526315788"/>
    <n v="1"/>
    <n v="216"/>
    <x v="324"/>
    <n v="10298.032034970525"/>
    <x v="328"/>
    <x v="326"/>
  </r>
  <r>
    <n v="332"/>
    <x v="4"/>
    <x v="0"/>
    <n v="41"/>
    <n v="241"/>
    <x v="0"/>
    <x v="4"/>
    <n v="2018"/>
    <x v="0"/>
    <n v="0.87842254526315788"/>
    <n v="0.87842254526315788"/>
    <n v="211.69983340842106"/>
    <x v="325"/>
    <n v="5104.072704905263"/>
    <x v="329"/>
    <x v="327"/>
  </r>
  <r>
    <n v="333"/>
    <x v="4"/>
    <x v="0"/>
    <n v="112"/>
    <n v="244"/>
    <x v="0"/>
    <x v="5"/>
    <n v="2018"/>
    <x v="0"/>
    <n v="0.8198508345454546"/>
    <n v="0.8198508345454546"/>
    <n v="200.04360362909091"/>
    <x v="326"/>
    <n v="16244.112456319999"/>
    <x v="330"/>
    <x v="328"/>
  </r>
  <r>
    <n v="334"/>
    <x v="1"/>
    <x v="5"/>
    <n v="92"/>
    <n v="129"/>
    <x v="1"/>
    <x v="9"/>
    <n v="2018"/>
    <x v="4"/>
    <n v="0.81064183952380953"/>
    <n v="1"/>
    <n v="129"/>
    <x v="327"/>
    <n v="6637.535382020953"/>
    <x v="331"/>
    <x v="329"/>
  </r>
  <r>
    <n v="335"/>
    <x v="0"/>
    <x v="2"/>
    <n v="119"/>
    <n v="156"/>
    <x v="1"/>
    <x v="8"/>
    <n v="2018"/>
    <x v="2"/>
    <n v="0.85633569142857147"/>
    <n v="1"/>
    <n v="156"/>
    <x v="328"/>
    <n v="9652.7342075199995"/>
    <x v="332"/>
    <x v="330"/>
  </r>
  <r>
    <n v="336"/>
    <x v="3"/>
    <x v="0"/>
    <n v="1"/>
    <n v="487"/>
    <x v="0"/>
    <x v="2"/>
    <n v="2018"/>
    <x v="0"/>
    <n v="0.87081632260869579"/>
    <n v="0.87081632260869579"/>
    <n v="424.08754911043485"/>
    <x v="329"/>
    <n v="210.49795871304349"/>
    <x v="333"/>
    <x v="331"/>
  </r>
  <r>
    <n v="337"/>
    <x v="1"/>
    <x v="5"/>
    <n v="135"/>
    <n v="135"/>
    <x v="1"/>
    <x v="3"/>
    <n v="2018"/>
    <x v="4"/>
    <n v="0.85575857954545465"/>
    <n v="1"/>
    <n v="135"/>
    <x v="330"/>
    <n v="10345.58967784091"/>
    <x v="334"/>
    <x v="332"/>
  </r>
  <r>
    <n v="338"/>
    <x v="2"/>
    <x v="8"/>
    <n v="173"/>
    <n v="139"/>
    <x v="1"/>
    <x v="0"/>
    <n v="2018"/>
    <x v="5"/>
    <n v="0.84667593318181822"/>
    <n v="1"/>
    <n v="139"/>
    <x v="331"/>
    <n v="15224"/>
    <x v="335"/>
    <x v="113"/>
  </r>
  <r>
    <n v="339"/>
    <x v="2"/>
    <x v="3"/>
    <n v="120"/>
    <n v="171"/>
    <x v="0"/>
    <x v="6"/>
    <n v="2018"/>
    <x v="1"/>
    <n v="0.87977327500000013"/>
    <n v="0.87977327500000013"/>
    <n v="150.44123002500001"/>
    <x v="332"/>
    <n v="10320"/>
    <x v="336"/>
    <x v="333"/>
  </r>
  <r>
    <n v="340"/>
    <x v="3"/>
    <x v="9"/>
    <n v="1"/>
    <n v="450"/>
    <x v="1"/>
    <x v="2"/>
    <n v="2018"/>
    <x v="6"/>
    <n v="0.87081632260869579"/>
    <n v="1"/>
    <n v="450"/>
    <x v="333"/>
    <n v="209.31122419565219"/>
    <x v="337"/>
    <x v="334"/>
  </r>
  <r>
    <n v="341"/>
    <x v="2"/>
    <x v="4"/>
    <n v="141"/>
    <n v="140"/>
    <x v="1"/>
    <x v="11"/>
    <n v="2018"/>
    <x v="3"/>
    <n v="0.80989594699999989"/>
    <n v="1"/>
    <n v="140"/>
    <x v="334"/>
    <n v="10692.501025727999"/>
    <x v="338"/>
    <x v="335"/>
  </r>
  <r>
    <n v="342"/>
    <x v="4"/>
    <x v="2"/>
    <n v="23"/>
    <n v="206"/>
    <x v="1"/>
    <x v="5"/>
    <n v="2018"/>
    <x v="2"/>
    <n v="0.8198508345454546"/>
    <n v="1"/>
    <n v="206"/>
    <x v="335"/>
    <n v="2813.9437810654545"/>
    <x v="339"/>
    <x v="336"/>
  </r>
  <r>
    <n v="343"/>
    <x v="0"/>
    <x v="0"/>
    <n v="73"/>
    <n v="180"/>
    <x v="0"/>
    <x v="8"/>
    <n v="2018"/>
    <x v="0"/>
    <n v="0.85633569142857147"/>
    <n v="0.85633569142857147"/>
    <n v="154.14042445714287"/>
    <x v="336"/>
    <n v="5848.4251861257144"/>
    <x v="340"/>
    <x v="337"/>
  </r>
  <r>
    <n v="344"/>
    <x v="3"/>
    <x v="2"/>
    <n v="1"/>
    <n v="414"/>
    <x v="1"/>
    <x v="2"/>
    <n v="2018"/>
    <x v="2"/>
    <n v="0.87081632260869579"/>
    <n v="1"/>
    <n v="414"/>
    <x v="337"/>
    <n v="217.66530580869568"/>
    <x v="341"/>
    <x v="338"/>
  </r>
  <r>
    <n v="345"/>
    <x v="2"/>
    <x v="0"/>
    <n v="121"/>
    <n v="156"/>
    <x v="0"/>
    <x v="5"/>
    <n v="2018"/>
    <x v="0"/>
    <n v="0.8198508345454546"/>
    <n v="0.8198508345454546"/>
    <n v="127.89673018909092"/>
    <x v="338"/>
    <n v="9131.9248627199995"/>
    <x v="342"/>
    <x v="339"/>
  </r>
  <r>
    <n v="346"/>
    <x v="4"/>
    <x v="2"/>
    <n v="54"/>
    <n v="205"/>
    <x v="1"/>
    <x v="6"/>
    <n v="2018"/>
    <x v="2"/>
    <n v="0.87977327500000013"/>
    <n v="1"/>
    <n v="205"/>
    <x v="339"/>
    <n v="8640"/>
    <x v="343"/>
    <x v="340"/>
  </r>
  <r>
    <n v="347"/>
    <x v="1"/>
    <x v="0"/>
    <n v="99"/>
    <n v="134"/>
    <x v="0"/>
    <x v="1"/>
    <n v="2018"/>
    <x v="0"/>
    <n v="0.86596289695652162"/>
    <n v="0.86596289695652162"/>
    <n v="116.0390281921739"/>
    <x v="340"/>
    <n v="8300.6401307595643"/>
    <x v="344"/>
    <x v="341"/>
  </r>
  <r>
    <n v="348"/>
    <x v="4"/>
    <x v="8"/>
    <n v="66"/>
    <n v="219"/>
    <x v="1"/>
    <x v="4"/>
    <n v="2018"/>
    <x v="5"/>
    <n v="0.87842254526315788"/>
    <n v="1"/>
    <n v="219"/>
    <x v="341"/>
    <n v="10232.818511381052"/>
    <x v="345"/>
    <x v="342"/>
  </r>
  <r>
    <n v="349"/>
    <x v="2"/>
    <x v="18"/>
    <n v="93"/>
    <n v="146"/>
    <x v="1"/>
    <x v="2"/>
    <n v="2018"/>
    <x v="5"/>
    <n v="0.87081632260869579"/>
    <n v="1"/>
    <n v="146"/>
    <x v="342"/>
    <n v="7787.0987521669576"/>
    <x v="346"/>
    <x v="343"/>
  </r>
  <r>
    <n v="350"/>
    <x v="1"/>
    <x v="1"/>
    <n v="117"/>
    <n v="128"/>
    <x v="1"/>
    <x v="3"/>
    <n v="2018"/>
    <x v="1"/>
    <n v="0.85575857954545465"/>
    <n v="1"/>
    <n v="128"/>
    <x v="343"/>
    <n v="9594"/>
    <x v="7"/>
    <x v="344"/>
  </r>
  <r>
    <n v="351"/>
    <x v="1"/>
    <x v="1"/>
    <n v="94"/>
    <n v="131"/>
    <x v="1"/>
    <x v="1"/>
    <n v="2018"/>
    <x v="1"/>
    <n v="0.86596289695652162"/>
    <n v="1"/>
    <n v="131"/>
    <x v="344"/>
    <n v="8272"/>
    <x v="347"/>
    <x v="345"/>
  </r>
  <r>
    <n v="352"/>
    <x v="2"/>
    <x v="9"/>
    <n v="121"/>
    <n v="138"/>
    <x v="1"/>
    <x v="9"/>
    <n v="2018"/>
    <x v="6"/>
    <n v="0.81064183952380953"/>
    <n v="1"/>
    <n v="138"/>
    <x v="345"/>
    <n v="10043"/>
    <x v="348"/>
    <x v="346"/>
  </r>
  <r>
    <n v="353"/>
    <x v="0"/>
    <x v="4"/>
    <n v="96"/>
    <n v="165"/>
    <x v="1"/>
    <x v="8"/>
    <n v="2018"/>
    <x v="3"/>
    <n v="0.85633569142857147"/>
    <n v="1"/>
    <n v="165"/>
    <x v="346"/>
    <n v="7293.8303385600002"/>
    <x v="349"/>
    <x v="347"/>
  </r>
  <r>
    <n v="354"/>
    <x v="1"/>
    <x v="2"/>
    <n v="99"/>
    <n v="119"/>
    <x v="1"/>
    <x v="0"/>
    <n v="2018"/>
    <x v="2"/>
    <n v="0.84667593318181822"/>
    <n v="1"/>
    <n v="119"/>
    <x v="347"/>
    <n v="7318.7464216950002"/>
    <x v="350"/>
    <x v="348"/>
  </r>
  <r>
    <n v="355"/>
    <x v="2"/>
    <x v="3"/>
    <n v="47"/>
    <n v="166"/>
    <x v="0"/>
    <x v="1"/>
    <n v="2018"/>
    <x v="1"/>
    <n v="0.86596289695652162"/>
    <n v="0.86596289695652162"/>
    <n v="143.74984089478258"/>
    <x v="348"/>
    <n v="4794"/>
    <x v="351"/>
    <x v="349"/>
  </r>
  <r>
    <n v="356"/>
    <x v="0"/>
    <x v="5"/>
    <n v="146"/>
    <n v="167"/>
    <x v="1"/>
    <x v="0"/>
    <n v="2018"/>
    <x v="4"/>
    <n v="0.84667593318181822"/>
    <n v="1"/>
    <n v="167"/>
    <x v="349"/>
    <n v="11356.899332314546"/>
    <x v="352"/>
    <x v="350"/>
  </r>
  <r>
    <n v="357"/>
    <x v="0"/>
    <x v="0"/>
    <n v="108"/>
    <n v="181"/>
    <x v="0"/>
    <x v="8"/>
    <n v="2018"/>
    <x v="0"/>
    <n v="0.85633569142857147"/>
    <n v="0.85633569142857147"/>
    <n v="154.99676014857144"/>
    <x v="350"/>
    <n v="8591.6221121828567"/>
    <x v="353"/>
    <x v="351"/>
  </r>
  <r>
    <n v="358"/>
    <x v="0"/>
    <x v="0"/>
    <n v="94"/>
    <n v="189"/>
    <x v="0"/>
    <x v="8"/>
    <n v="2018"/>
    <x v="0"/>
    <n v="0.85633569142857147"/>
    <n v="0.85633569142857147"/>
    <n v="161.84744568000002"/>
    <x v="351"/>
    <n v="7528.7244096457143"/>
    <x v="354"/>
    <x v="352"/>
  </r>
  <r>
    <n v="359"/>
    <x v="3"/>
    <x v="9"/>
    <n v="1"/>
    <n v="457"/>
    <x v="1"/>
    <x v="2"/>
    <n v="2018"/>
    <x v="6"/>
    <n v="0.87081632260869579"/>
    <n v="1"/>
    <n v="457"/>
    <x v="352"/>
    <n v="233.91428516521739"/>
    <x v="355"/>
    <x v="353"/>
  </r>
  <r>
    <n v="360"/>
    <x v="1"/>
    <x v="5"/>
    <n v="92"/>
    <n v="122"/>
    <x v="1"/>
    <x v="3"/>
    <n v="2018"/>
    <x v="4"/>
    <n v="0.85575857954545465"/>
    <n v="1"/>
    <n v="122"/>
    <x v="353"/>
    <n v="6807.1085252272733"/>
    <x v="356"/>
    <x v="354"/>
  </r>
  <r>
    <n v="361"/>
    <x v="1"/>
    <x v="0"/>
    <n v="79"/>
    <n v="139"/>
    <x v="0"/>
    <x v="1"/>
    <n v="2018"/>
    <x v="0"/>
    <n v="0.86596289695652162"/>
    <n v="0.86596289695652162"/>
    <n v="120.3688426769565"/>
    <x v="354"/>
    <n v="5846"/>
    <x v="357"/>
    <x v="355"/>
  </r>
  <r>
    <n v="362"/>
    <x v="2"/>
    <x v="7"/>
    <n v="119"/>
    <n v="156"/>
    <x v="1"/>
    <x v="7"/>
    <n v="2018"/>
    <x v="5"/>
    <n v="0.85776296200000002"/>
    <n v="1"/>
    <n v="156"/>
    <x v="328"/>
    <n v="7925.837208856"/>
    <x v="358"/>
    <x v="356"/>
  </r>
  <r>
    <n v="363"/>
    <x v="1"/>
    <x v="0"/>
    <n v="86"/>
    <n v="143"/>
    <x v="0"/>
    <x v="10"/>
    <n v="2018"/>
    <x v="0"/>
    <n v="0.81462485449999988"/>
    <n v="0.81462485449999988"/>
    <n v="116.49135419349999"/>
    <x v="355"/>
    <n v="5904.598186915"/>
    <x v="359"/>
    <x v="357"/>
  </r>
  <r>
    <n v="364"/>
    <x v="3"/>
    <x v="2"/>
    <n v="540"/>
    <n v="423"/>
    <x v="1"/>
    <x v="2"/>
    <n v="2018"/>
    <x v="2"/>
    <n v="0.87081632260869579"/>
    <n v="1"/>
    <n v="423"/>
    <x v="356"/>
    <n v="116650.46920773914"/>
    <x v="360"/>
    <x v="358"/>
  </r>
  <r>
    <n v="365"/>
    <x v="2"/>
    <x v="13"/>
    <n v="62"/>
    <n v="176"/>
    <x v="0"/>
    <x v="0"/>
    <n v="2018"/>
    <x v="6"/>
    <n v="0.84667593318181822"/>
    <n v="0.84667593318181822"/>
    <n v="149.01496424000001"/>
    <x v="357"/>
    <n v="6200"/>
    <x v="361"/>
    <x v="359"/>
  </r>
  <r>
    <n v="366"/>
    <x v="2"/>
    <x v="7"/>
    <n v="91"/>
    <n v="144"/>
    <x v="1"/>
    <x v="6"/>
    <n v="2018"/>
    <x v="5"/>
    <n v="0.87977327500000013"/>
    <n v="1"/>
    <n v="144"/>
    <x v="358"/>
    <n v="9033.8404087750005"/>
    <x v="362"/>
    <x v="360"/>
  </r>
  <r>
    <n v="367"/>
    <x v="3"/>
    <x v="16"/>
    <n v="132"/>
    <n v="449"/>
    <x v="1"/>
    <x v="2"/>
    <n v="2018"/>
    <x v="4"/>
    <n v="0.87081632260869579"/>
    <n v="1"/>
    <n v="449"/>
    <x v="359"/>
    <n v="28157.081593826086"/>
    <x v="363"/>
    <x v="361"/>
  </r>
  <r>
    <n v="368"/>
    <x v="2"/>
    <x v="1"/>
    <n v="42"/>
    <n v="143"/>
    <x v="1"/>
    <x v="3"/>
    <n v="2018"/>
    <x v="1"/>
    <n v="0.85575857954545465"/>
    <n v="1"/>
    <n v="143"/>
    <x v="360"/>
    <n v="3146.7441790909093"/>
    <x v="364"/>
    <x v="362"/>
  </r>
  <r>
    <n v="369"/>
    <x v="2"/>
    <x v="14"/>
    <n v="110"/>
    <n v="135"/>
    <x v="1"/>
    <x v="6"/>
    <n v="2018"/>
    <x v="5"/>
    <n v="0.87977327500000013"/>
    <n v="1"/>
    <n v="135"/>
    <x v="361"/>
    <n v="9680"/>
    <x v="365"/>
    <x v="363"/>
  </r>
  <r>
    <n v="370"/>
    <x v="2"/>
    <x v="1"/>
    <n v="162"/>
    <n v="141"/>
    <x v="1"/>
    <x v="0"/>
    <n v="2018"/>
    <x v="1"/>
    <n v="0.84667593318181822"/>
    <n v="1"/>
    <n v="141"/>
    <x v="362"/>
    <n v="14904"/>
    <x v="366"/>
    <x v="164"/>
  </r>
  <r>
    <n v="371"/>
    <x v="2"/>
    <x v="18"/>
    <n v="163"/>
    <n v="145"/>
    <x v="1"/>
    <x v="2"/>
    <n v="2018"/>
    <x v="5"/>
    <n v="0.87081632260869579"/>
    <n v="1"/>
    <n v="145"/>
    <x v="363"/>
    <n v="15322"/>
    <x v="367"/>
    <x v="364"/>
  </r>
  <r>
    <n v="372"/>
    <x v="4"/>
    <x v="2"/>
    <n v="10"/>
    <n v="206"/>
    <x v="1"/>
    <x v="6"/>
    <n v="2018"/>
    <x v="2"/>
    <n v="0.87977327500000013"/>
    <n v="1"/>
    <n v="206"/>
    <x v="310"/>
    <n v="1310.9188610000001"/>
    <x v="368"/>
    <x v="365"/>
  </r>
  <r>
    <n v="373"/>
    <x v="2"/>
    <x v="5"/>
    <n v="56"/>
    <n v="146"/>
    <x v="1"/>
    <x v="6"/>
    <n v="2018"/>
    <x v="4"/>
    <n v="0.87977327500000013"/>
    <n v="1"/>
    <n v="146"/>
    <x v="364"/>
    <n v="5432"/>
    <x v="15"/>
    <x v="366"/>
  </r>
  <r>
    <n v="374"/>
    <x v="3"/>
    <x v="0"/>
    <n v="1"/>
    <n v="495"/>
    <x v="0"/>
    <x v="2"/>
    <n v="2018"/>
    <x v="0"/>
    <n v="0.87081632260869579"/>
    <n v="0.87081632260869579"/>
    <n v="431.05407969130442"/>
    <x v="365"/>
    <n v="232"/>
    <x v="369"/>
    <x v="367"/>
  </r>
  <r>
    <n v="375"/>
    <x v="2"/>
    <x v="10"/>
    <n v="111"/>
    <n v="148"/>
    <x v="1"/>
    <x v="9"/>
    <n v="2018"/>
    <x v="4"/>
    <n v="0.81064183952380953"/>
    <n v="1"/>
    <n v="148"/>
    <x v="366"/>
    <n v="8755.7996279771432"/>
    <x v="370"/>
    <x v="368"/>
  </r>
  <r>
    <n v="376"/>
    <x v="3"/>
    <x v="13"/>
    <n v="1"/>
    <n v="537"/>
    <x v="0"/>
    <x v="2"/>
    <n v="2018"/>
    <x v="6"/>
    <n v="0.87081632260869579"/>
    <n v="0.87081632260869579"/>
    <n v="467.62836524086964"/>
    <x v="367"/>
    <n v="212.66530580869568"/>
    <x v="371"/>
    <x v="369"/>
  </r>
  <r>
    <n v="377"/>
    <x v="2"/>
    <x v="0"/>
    <n v="172"/>
    <n v="147"/>
    <x v="0"/>
    <x v="3"/>
    <n v="2018"/>
    <x v="0"/>
    <n v="0.85575857954545465"/>
    <n v="0.85575857954545465"/>
    <n v="125.79651119318183"/>
    <x v="368"/>
    <n v="15136"/>
    <x v="372"/>
    <x v="370"/>
  </r>
  <r>
    <n v="378"/>
    <x v="1"/>
    <x v="2"/>
    <n v="105"/>
    <n v="128"/>
    <x v="1"/>
    <x v="10"/>
    <n v="2018"/>
    <x v="2"/>
    <n v="0.81462485449999988"/>
    <n v="1"/>
    <n v="128"/>
    <x v="369"/>
    <n v="8295"/>
    <x v="373"/>
    <x v="371"/>
  </r>
  <r>
    <n v="379"/>
    <x v="3"/>
    <x v="13"/>
    <n v="58"/>
    <n v="545"/>
    <x v="0"/>
    <x v="2"/>
    <n v="2018"/>
    <x v="6"/>
    <n v="0.87081632260869579"/>
    <n v="0.87081632260869579"/>
    <n v="474.59489582173921"/>
    <x v="370"/>
    <n v="12421.161627648697"/>
    <x v="374"/>
    <x v="372"/>
  </r>
  <r>
    <n v="380"/>
    <x v="2"/>
    <x v="5"/>
    <n v="140"/>
    <n v="133"/>
    <x v="1"/>
    <x v="1"/>
    <n v="2018"/>
    <x v="4"/>
    <n v="0.86596289695652162"/>
    <n v="1"/>
    <n v="133"/>
    <x v="371"/>
    <n v="11760"/>
    <x v="375"/>
    <x v="373"/>
  </r>
  <r>
    <n v="381"/>
    <x v="4"/>
    <x v="2"/>
    <n v="90"/>
    <n v="207"/>
    <x v="1"/>
    <x v="6"/>
    <n v="2018"/>
    <x v="2"/>
    <n v="0.87977327500000013"/>
    <n v="1"/>
    <n v="207"/>
    <x v="372"/>
    <n v="12510"/>
    <x v="376"/>
    <x v="374"/>
  </r>
  <r>
    <n v="382"/>
    <x v="2"/>
    <x v="3"/>
    <n v="112"/>
    <n v="167"/>
    <x v="0"/>
    <x v="7"/>
    <n v="2018"/>
    <x v="1"/>
    <n v="0.85776296200000002"/>
    <n v="0.85776296200000002"/>
    <n v="143.24641465400001"/>
    <x v="373"/>
    <n v="10640"/>
    <x v="377"/>
    <x v="375"/>
  </r>
  <r>
    <n v="383"/>
    <x v="2"/>
    <x v="16"/>
    <n v="185"/>
    <n v="143"/>
    <x v="1"/>
    <x v="1"/>
    <n v="2018"/>
    <x v="4"/>
    <n v="0.86596289695652162"/>
    <n v="1"/>
    <n v="143"/>
    <x v="374"/>
    <n v="17760"/>
    <x v="378"/>
    <x v="376"/>
  </r>
  <r>
    <n v="384"/>
    <x v="4"/>
    <x v="8"/>
    <n v="125"/>
    <n v="218"/>
    <x v="1"/>
    <x v="6"/>
    <n v="2018"/>
    <x v="5"/>
    <n v="0.87977327500000013"/>
    <n v="1"/>
    <n v="218"/>
    <x v="375"/>
    <n v="19875"/>
    <x v="379"/>
    <x v="377"/>
  </r>
  <r>
    <n v="385"/>
    <x v="3"/>
    <x v="2"/>
    <n v="1"/>
    <n v="411"/>
    <x v="1"/>
    <x v="2"/>
    <n v="2018"/>
    <x v="2"/>
    <n v="0.87081632260869579"/>
    <n v="1"/>
    <n v="411"/>
    <x v="376"/>
    <n v="219"/>
    <x v="380"/>
    <x v="378"/>
  </r>
  <r>
    <n v="386"/>
    <x v="2"/>
    <x v="17"/>
    <n v="28"/>
    <n v="140"/>
    <x v="1"/>
    <x v="1"/>
    <n v="2018"/>
    <x v="5"/>
    <n v="0.86596289695652162"/>
    <n v="1"/>
    <n v="140"/>
    <x v="377"/>
    <n v="2464"/>
    <x v="381"/>
    <x v="379"/>
  </r>
  <r>
    <n v="387"/>
    <x v="3"/>
    <x v="8"/>
    <n v="47"/>
    <n v="430"/>
    <x v="1"/>
    <x v="2"/>
    <n v="2018"/>
    <x v="5"/>
    <n v="0.87081632260869579"/>
    <n v="1"/>
    <n v="430"/>
    <x v="378"/>
    <n v="10152.911208821741"/>
    <x v="382"/>
    <x v="380"/>
  </r>
  <r>
    <n v="388"/>
    <x v="0"/>
    <x v="4"/>
    <n v="153"/>
    <n v="168"/>
    <x v="1"/>
    <x v="8"/>
    <n v="2018"/>
    <x v="3"/>
    <n v="0.85633569142857147"/>
    <n v="1"/>
    <n v="168"/>
    <x v="379"/>
    <n v="11274.580823657143"/>
    <x v="383"/>
    <x v="381"/>
  </r>
  <r>
    <n v="389"/>
    <x v="2"/>
    <x v="0"/>
    <n v="160"/>
    <n v="161"/>
    <x v="0"/>
    <x v="3"/>
    <n v="2018"/>
    <x v="0"/>
    <n v="0.85575857954545465"/>
    <n v="0.85575857954545465"/>
    <n v="137.77713130681821"/>
    <x v="380"/>
    <n v="11895.282363636365"/>
    <x v="384"/>
    <x v="382"/>
  </r>
  <r>
    <n v="390"/>
    <x v="2"/>
    <x v="7"/>
    <n v="1"/>
    <n v="145"/>
    <x v="1"/>
    <x v="1"/>
    <n v="2018"/>
    <x v="5"/>
    <n v="0.86596289695652162"/>
    <n v="1"/>
    <n v="145"/>
    <x v="381"/>
    <n v="66.030070641739115"/>
    <x v="385"/>
    <x v="383"/>
  </r>
  <r>
    <n v="391"/>
    <x v="0"/>
    <x v="0"/>
    <n v="84"/>
    <n v="188"/>
    <x v="0"/>
    <x v="8"/>
    <n v="2018"/>
    <x v="0"/>
    <n v="0.85633569142857147"/>
    <n v="0.85633569142857147"/>
    <n v="160.99110998857142"/>
    <x v="382"/>
    <n v="6214.1015462400001"/>
    <x v="386"/>
    <x v="384"/>
  </r>
  <r>
    <n v="392"/>
    <x v="3"/>
    <x v="2"/>
    <n v="205"/>
    <n v="418"/>
    <x v="1"/>
    <x v="2"/>
    <n v="2018"/>
    <x v="2"/>
    <n v="0.87081632260869579"/>
    <n v="1"/>
    <n v="418"/>
    <x v="383"/>
    <n v="41401.214229434787"/>
    <x v="387"/>
    <x v="385"/>
  </r>
  <r>
    <n v="393"/>
    <x v="1"/>
    <x v="0"/>
    <n v="98"/>
    <n v="147"/>
    <x v="0"/>
    <x v="10"/>
    <n v="2018"/>
    <x v="0"/>
    <n v="0.81462485449999988"/>
    <n v="0.81462485449999988"/>
    <n v="119.74985361149999"/>
    <x v="384"/>
    <n v="6762"/>
    <x v="388"/>
    <x v="386"/>
  </r>
  <r>
    <n v="394"/>
    <x v="1"/>
    <x v="11"/>
    <n v="45"/>
    <n v="133"/>
    <x v="1"/>
    <x v="1"/>
    <n v="2018"/>
    <x v="6"/>
    <n v="0.86596289695652162"/>
    <n v="1"/>
    <n v="133"/>
    <x v="385"/>
    <n v="3825"/>
    <x v="389"/>
    <x v="387"/>
  </r>
  <r>
    <n v="395"/>
    <x v="1"/>
    <x v="0"/>
    <n v="90"/>
    <n v="142"/>
    <x v="0"/>
    <x v="8"/>
    <n v="2018"/>
    <x v="0"/>
    <n v="0.85633569142857147"/>
    <n v="0.85633569142857147"/>
    <n v="121.59966818285714"/>
    <x v="386"/>
    <n v="7020"/>
    <x v="390"/>
    <x v="388"/>
  </r>
  <r>
    <n v="396"/>
    <x v="2"/>
    <x v="11"/>
    <n v="138"/>
    <n v="142"/>
    <x v="1"/>
    <x v="10"/>
    <n v="2018"/>
    <x v="6"/>
    <n v="0.81462485449999988"/>
    <n v="1"/>
    <n v="142"/>
    <x v="387"/>
    <n v="10680.439634627999"/>
    <x v="391"/>
    <x v="389"/>
  </r>
  <r>
    <n v="397"/>
    <x v="2"/>
    <x v="8"/>
    <n v="46"/>
    <n v="143"/>
    <x v="1"/>
    <x v="4"/>
    <n v="2018"/>
    <x v="5"/>
    <n v="0.87842254526315788"/>
    <n v="1"/>
    <n v="143"/>
    <x v="388"/>
    <n v="3552.0759732547367"/>
    <x v="392"/>
    <x v="390"/>
  </r>
  <r>
    <n v="398"/>
    <x v="4"/>
    <x v="0"/>
    <n v="116"/>
    <n v="244"/>
    <x v="0"/>
    <x v="6"/>
    <n v="2018"/>
    <x v="0"/>
    <n v="0.87977327500000013"/>
    <n v="0.87977327500000013"/>
    <n v="214.66467910000003"/>
    <x v="389"/>
    <n v="15817.181397800001"/>
    <x v="393"/>
    <x v="391"/>
  </r>
  <r>
    <n v="399"/>
    <x v="0"/>
    <x v="0"/>
    <n v="112"/>
    <n v="189"/>
    <x v="0"/>
    <x v="8"/>
    <n v="2018"/>
    <x v="0"/>
    <n v="0.85633569142857147"/>
    <n v="0.85633569142857147"/>
    <n v="161.84744568000002"/>
    <x v="390"/>
    <n v="9408"/>
    <x v="394"/>
    <x v="392"/>
  </r>
  <r>
    <n v="400"/>
    <x v="0"/>
    <x v="4"/>
    <n v="10"/>
    <n v="171"/>
    <x v="1"/>
    <x v="8"/>
    <n v="2018"/>
    <x v="3"/>
    <n v="0.85633569142857147"/>
    <n v="1"/>
    <n v="171"/>
    <x v="391"/>
    <n v="780"/>
    <x v="395"/>
    <x v="393"/>
  </r>
  <r>
    <n v="401"/>
    <x v="4"/>
    <x v="2"/>
    <n v="64"/>
    <n v="207"/>
    <x v="1"/>
    <x v="4"/>
    <n v="2018"/>
    <x v="2"/>
    <n v="0.87842254526315788"/>
    <n v="1"/>
    <n v="207"/>
    <x v="392"/>
    <n v="8394.7232334147375"/>
    <x v="396"/>
    <x v="394"/>
  </r>
  <r>
    <n v="402"/>
    <x v="3"/>
    <x v="4"/>
    <n v="141"/>
    <n v="441"/>
    <x v="1"/>
    <x v="2"/>
    <n v="2018"/>
    <x v="3"/>
    <n v="0.87081632260869579"/>
    <n v="1"/>
    <n v="441"/>
    <x v="393"/>
    <n v="30549.808119026089"/>
    <x v="397"/>
    <x v="395"/>
  </r>
  <r>
    <n v="403"/>
    <x v="2"/>
    <x v="10"/>
    <n v="59"/>
    <n v="144"/>
    <x v="1"/>
    <x v="2"/>
    <n v="2018"/>
    <x v="4"/>
    <n v="0.87081632260869579"/>
    <n v="1"/>
    <n v="144"/>
    <x v="394"/>
    <n v="5546"/>
    <x v="398"/>
    <x v="396"/>
  </r>
  <r>
    <n v="404"/>
    <x v="1"/>
    <x v="0"/>
    <n v="91"/>
    <n v="141"/>
    <x v="0"/>
    <x v="8"/>
    <n v="2018"/>
    <x v="0"/>
    <n v="0.85633569142857147"/>
    <n v="0.85633569142857147"/>
    <n v="120.74333249142857"/>
    <x v="395"/>
    <n v="6312.5645460800006"/>
    <x v="399"/>
    <x v="397"/>
  </r>
  <r>
    <n v="405"/>
    <x v="4"/>
    <x v="0"/>
    <n v="53"/>
    <n v="243"/>
    <x v="0"/>
    <x v="4"/>
    <n v="2018"/>
    <x v="0"/>
    <n v="0.87842254526315788"/>
    <n v="0.87842254526315788"/>
    <n v="213.45667849894735"/>
    <x v="396"/>
    <n v="7531.9778592884213"/>
    <x v="400"/>
    <x v="398"/>
  </r>
  <r>
    <n v="406"/>
    <x v="4"/>
    <x v="2"/>
    <n v="22"/>
    <n v="207"/>
    <x v="1"/>
    <x v="6"/>
    <n v="2018"/>
    <x v="2"/>
    <n v="0.87977327500000013"/>
    <n v="1"/>
    <n v="207"/>
    <x v="397"/>
    <n v="3273.1760242500004"/>
    <x v="401"/>
    <x v="399"/>
  </r>
  <r>
    <n v="407"/>
    <x v="1"/>
    <x v="11"/>
    <n v="127"/>
    <n v="124"/>
    <x v="1"/>
    <x v="1"/>
    <n v="2018"/>
    <x v="6"/>
    <n v="0.86596289695652162"/>
    <n v="1"/>
    <n v="124"/>
    <x v="398"/>
    <n v="9906"/>
    <x v="402"/>
    <x v="400"/>
  </r>
  <r>
    <n v="408"/>
    <x v="3"/>
    <x v="16"/>
    <n v="111"/>
    <n v="434"/>
    <x v="1"/>
    <x v="2"/>
    <n v="2018"/>
    <x v="4"/>
    <n v="0.87081632260869579"/>
    <n v="1"/>
    <n v="434"/>
    <x v="399"/>
    <n v="23976"/>
    <x v="403"/>
    <x v="401"/>
  </r>
  <r>
    <n v="409"/>
    <x v="4"/>
    <x v="2"/>
    <n v="101"/>
    <n v="205"/>
    <x v="1"/>
    <x v="4"/>
    <n v="2018"/>
    <x v="2"/>
    <n v="0.87842254526315788"/>
    <n v="1"/>
    <n v="205"/>
    <x v="400"/>
    <n v="16871.31317650737"/>
    <x v="404"/>
    <x v="402"/>
  </r>
  <r>
    <n v="410"/>
    <x v="1"/>
    <x v="0"/>
    <n v="123"/>
    <n v="145"/>
    <x v="0"/>
    <x v="3"/>
    <n v="2018"/>
    <x v="0"/>
    <n v="0.85575857954545465"/>
    <n v="0.85575857954545465"/>
    <n v="124.08499403409093"/>
    <x v="401"/>
    <n v="9840"/>
    <x v="405"/>
    <x v="403"/>
  </r>
  <r>
    <n v="411"/>
    <x v="2"/>
    <x v="4"/>
    <n v="167"/>
    <n v="150"/>
    <x v="1"/>
    <x v="5"/>
    <n v="2018"/>
    <x v="3"/>
    <n v="0.8198508345454546"/>
    <n v="1"/>
    <n v="150"/>
    <x v="402"/>
    <n v="16867"/>
    <x v="406"/>
    <x v="404"/>
  </r>
  <r>
    <n v="412"/>
    <x v="4"/>
    <x v="8"/>
    <n v="44"/>
    <n v="213"/>
    <x v="1"/>
    <x v="4"/>
    <n v="2018"/>
    <x v="5"/>
    <n v="0.87842254526315788"/>
    <n v="1"/>
    <n v="213"/>
    <x v="403"/>
    <n v="5909.9263669136844"/>
    <x v="407"/>
    <x v="405"/>
  </r>
  <r>
    <n v="413"/>
    <x v="1"/>
    <x v="11"/>
    <n v="122"/>
    <n v="130"/>
    <x v="1"/>
    <x v="9"/>
    <n v="2018"/>
    <x v="6"/>
    <n v="0.81064183952380953"/>
    <n v="1"/>
    <n v="130"/>
    <x v="404"/>
    <n v="8390.5084387828574"/>
    <x v="408"/>
    <x v="406"/>
  </r>
  <r>
    <n v="414"/>
    <x v="1"/>
    <x v="1"/>
    <n v="129"/>
    <n v="122"/>
    <x v="1"/>
    <x v="0"/>
    <n v="2018"/>
    <x v="1"/>
    <n v="0.84667593318181822"/>
    <n v="1"/>
    <n v="122"/>
    <x v="405"/>
    <n v="11094"/>
    <x v="409"/>
    <x v="407"/>
  </r>
  <r>
    <n v="415"/>
    <x v="1"/>
    <x v="0"/>
    <n v="129"/>
    <n v="146"/>
    <x v="0"/>
    <x v="9"/>
    <n v="2018"/>
    <x v="0"/>
    <n v="0.81064183952380953"/>
    <n v="0.81064183952380953"/>
    <n v="118.35370857047619"/>
    <x v="406"/>
    <n v="9894.0383243600008"/>
    <x v="410"/>
    <x v="408"/>
  </r>
  <r>
    <n v="416"/>
    <x v="1"/>
    <x v="12"/>
    <n v="91"/>
    <n v="125"/>
    <x v="1"/>
    <x v="0"/>
    <n v="2018"/>
    <x v="4"/>
    <n v="0.84667593318181822"/>
    <n v="1"/>
    <n v="125"/>
    <x v="407"/>
    <n v="6393.7080654140918"/>
    <x v="411"/>
    <x v="409"/>
  </r>
  <r>
    <n v="417"/>
    <x v="1"/>
    <x v="1"/>
    <n v="57"/>
    <n v="124"/>
    <x v="1"/>
    <x v="8"/>
    <n v="2018"/>
    <x v="1"/>
    <n v="0.85633569142857147"/>
    <n v="1"/>
    <n v="124"/>
    <x v="408"/>
    <n v="4223.9344517485715"/>
    <x v="412"/>
    <x v="410"/>
  </r>
  <r>
    <n v="418"/>
    <x v="3"/>
    <x v="4"/>
    <n v="1"/>
    <n v="464"/>
    <x v="1"/>
    <x v="2"/>
    <n v="2018"/>
    <x v="3"/>
    <n v="0.87081632260869579"/>
    <n v="1"/>
    <n v="464"/>
    <x v="409"/>
    <n v="238"/>
    <x v="413"/>
    <x v="411"/>
  </r>
  <r>
    <n v="419"/>
    <x v="1"/>
    <x v="2"/>
    <n v="100"/>
    <n v="119"/>
    <x v="1"/>
    <x v="9"/>
    <n v="2018"/>
    <x v="2"/>
    <n v="0.81064183952380953"/>
    <n v="1"/>
    <n v="119"/>
    <x v="410"/>
    <n v="8300"/>
    <x v="414"/>
    <x v="412"/>
  </r>
  <r>
    <n v="420"/>
    <x v="0"/>
    <x v="2"/>
    <n v="23"/>
    <n v="154"/>
    <x v="1"/>
    <x v="0"/>
    <n v="2018"/>
    <x v="2"/>
    <n v="0.84667593318181822"/>
    <n v="1"/>
    <n v="154"/>
    <x v="411"/>
    <n v="2017.2593009690909"/>
    <x v="415"/>
    <x v="413"/>
  </r>
  <r>
    <n v="421"/>
    <x v="1"/>
    <x v="0"/>
    <n v="112"/>
    <n v="140"/>
    <x v="0"/>
    <x v="3"/>
    <n v="2018"/>
    <x v="0"/>
    <n v="0.85575857954545465"/>
    <n v="0.85575857954545465"/>
    <n v="119.80620113636365"/>
    <x v="412"/>
    <n v="8512"/>
    <x v="416"/>
    <x v="414"/>
  </r>
  <r>
    <n v="422"/>
    <x v="2"/>
    <x v="18"/>
    <n v="8"/>
    <n v="149"/>
    <x v="1"/>
    <x v="1"/>
    <n v="2018"/>
    <x v="5"/>
    <n v="0.86596289695652162"/>
    <n v="1"/>
    <n v="149"/>
    <x v="413"/>
    <n v="672"/>
    <x v="417"/>
    <x v="415"/>
  </r>
  <r>
    <n v="423"/>
    <x v="4"/>
    <x v="2"/>
    <n v="97"/>
    <n v="207"/>
    <x v="1"/>
    <x v="5"/>
    <n v="2018"/>
    <x v="2"/>
    <n v="0.8198508345454546"/>
    <n v="1"/>
    <n v="207"/>
    <x v="414"/>
    <n v="14081.751016594546"/>
    <x v="418"/>
    <x v="416"/>
  </r>
  <r>
    <n v="424"/>
    <x v="1"/>
    <x v="2"/>
    <n v="75"/>
    <n v="121"/>
    <x v="1"/>
    <x v="3"/>
    <n v="2018"/>
    <x v="2"/>
    <n v="0.85575857954545465"/>
    <n v="1"/>
    <n v="121"/>
    <x v="415"/>
    <n v="5898.2765667613639"/>
    <x v="419"/>
    <x v="417"/>
  </r>
  <r>
    <n v="425"/>
    <x v="1"/>
    <x v="2"/>
    <n v="111"/>
    <n v="126"/>
    <x v="1"/>
    <x v="8"/>
    <n v="2018"/>
    <x v="2"/>
    <n v="0.85633569142857147"/>
    <n v="1"/>
    <n v="126"/>
    <x v="416"/>
    <n v="8732.7163491771425"/>
    <x v="420"/>
    <x v="418"/>
  </r>
  <r>
    <n v="426"/>
    <x v="3"/>
    <x v="4"/>
    <n v="43"/>
    <n v="451"/>
    <x v="1"/>
    <x v="2"/>
    <n v="2018"/>
    <x v="3"/>
    <n v="0.87081632260869579"/>
    <n v="1"/>
    <n v="451"/>
    <x v="417"/>
    <n v="9288.8336591347834"/>
    <x v="421"/>
    <x v="419"/>
  </r>
  <r>
    <n v="427"/>
    <x v="0"/>
    <x v="11"/>
    <n v="106"/>
    <n v="170"/>
    <x v="1"/>
    <x v="8"/>
    <n v="2018"/>
    <x v="6"/>
    <n v="0.85633569142857147"/>
    <n v="1"/>
    <n v="170"/>
    <x v="418"/>
    <n v="7493.1474987428574"/>
    <x v="422"/>
    <x v="420"/>
  </r>
  <r>
    <n v="428"/>
    <x v="2"/>
    <x v="15"/>
    <n v="174"/>
    <n v="168"/>
    <x v="0"/>
    <x v="3"/>
    <n v="2018"/>
    <x v="5"/>
    <n v="0.85575857954545465"/>
    <n v="0.85575857954545465"/>
    <n v="143.76744136363638"/>
    <x v="419"/>
    <n v="13920"/>
    <x v="423"/>
    <x v="421"/>
  </r>
  <r>
    <n v="429"/>
    <x v="4"/>
    <x v="2"/>
    <n v="119"/>
    <n v="206"/>
    <x v="1"/>
    <x v="6"/>
    <n v="2018"/>
    <x v="2"/>
    <n v="0.87977327500000013"/>
    <n v="1"/>
    <n v="206"/>
    <x v="420"/>
    <n v="17969"/>
    <x v="424"/>
    <x v="422"/>
  </r>
  <r>
    <n v="430"/>
    <x v="2"/>
    <x v="9"/>
    <n v="5"/>
    <n v="148"/>
    <x v="1"/>
    <x v="3"/>
    <n v="2018"/>
    <x v="6"/>
    <n v="0.85575857954545465"/>
    <n v="1"/>
    <n v="148"/>
    <x v="421"/>
    <n v="388.84274545454548"/>
    <x v="425"/>
    <x v="423"/>
  </r>
  <r>
    <n v="431"/>
    <x v="2"/>
    <x v="3"/>
    <n v="108"/>
    <n v="177"/>
    <x v="0"/>
    <x v="2"/>
    <n v="2018"/>
    <x v="1"/>
    <n v="0.87081632260869579"/>
    <n v="0.87081632260869579"/>
    <n v="154.13448910173915"/>
    <x v="422"/>
    <n v="7158.5044677704354"/>
    <x v="426"/>
    <x v="424"/>
  </r>
  <r>
    <n v="432"/>
    <x v="1"/>
    <x v="1"/>
    <n v="106"/>
    <n v="129"/>
    <x v="1"/>
    <x v="9"/>
    <n v="2018"/>
    <x v="1"/>
    <n v="0.81064183952380953"/>
    <n v="1"/>
    <n v="129"/>
    <x v="423"/>
    <n v="8798"/>
    <x v="427"/>
    <x v="425"/>
  </r>
  <r>
    <n v="433"/>
    <x v="0"/>
    <x v="0"/>
    <n v="52"/>
    <n v="187"/>
    <x v="0"/>
    <x v="0"/>
    <n v="2018"/>
    <x v="0"/>
    <n v="0.84667593318181822"/>
    <n v="0.84667593318181822"/>
    <n v="158.32839950499999"/>
    <x v="424"/>
    <n v="4053.6017630018187"/>
    <x v="428"/>
    <x v="426"/>
  </r>
  <r>
    <n v="434"/>
    <x v="2"/>
    <x v="8"/>
    <n v="103"/>
    <n v="141"/>
    <x v="1"/>
    <x v="7"/>
    <n v="2018"/>
    <x v="5"/>
    <n v="0.85776296200000002"/>
    <n v="1"/>
    <n v="141"/>
    <x v="425"/>
    <n v="8918.8371376659998"/>
    <x v="429"/>
    <x v="427"/>
  </r>
  <r>
    <n v="435"/>
    <x v="1"/>
    <x v="11"/>
    <n v="121"/>
    <n v="137"/>
    <x v="1"/>
    <x v="10"/>
    <n v="2018"/>
    <x v="6"/>
    <n v="0.81462485449999988"/>
    <n v="1"/>
    <n v="137"/>
    <x v="426"/>
    <n v="9075"/>
    <x v="430"/>
    <x v="428"/>
  </r>
  <r>
    <n v="436"/>
    <x v="1"/>
    <x v="11"/>
    <n v="101"/>
    <n v="132"/>
    <x v="1"/>
    <x v="0"/>
    <n v="2018"/>
    <x v="6"/>
    <n v="0.84667593318181822"/>
    <n v="1"/>
    <n v="132"/>
    <x v="427"/>
    <n v="6940.7705395736366"/>
    <x v="431"/>
    <x v="429"/>
  </r>
  <r>
    <n v="437"/>
    <x v="0"/>
    <x v="0"/>
    <n v="59"/>
    <n v="179"/>
    <x v="0"/>
    <x v="0"/>
    <n v="2018"/>
    <x v="0"/>
    <n v="0.84667593318181822"/>
    <n v="0.84667593318181822"/>
    <n v="151.55499203954545"/>
    <x v="428"/>
    <n v="4838"/>
    <x v="432"/>
    <x v="430"/>
  </r>
  <r>
    <n v="438"/>
    <x v="2"/>
    <x v="1"/>
    <n v="98"/>
    <n v="144"/>
    <x v="1"/>
    <x v="8"/>
    <n v="2018"/>
    <x v="1"/>
    <n v="0.85633569142857147"/>
    <n v="1"/>
    <n v="144"/>
    <x v="429"/>
    <n v="10094"/>
    <x v="433"/>
    <x v="431"/>
  </r>
  <r>
    <n v="439"/>
    <x v="1"/>
    <x v="2"/>
    <n v="153"/>
    <n v="121"/>
    <x v="1"/>
    <x v="1"/>
    <n v="2018"/>
    <x v="2"/>
    <n v="0.86596289695652162"/>
    <n v="1"/>
    <n v="121"/>
    <x v="430"/>
    <n v="12852"/>
    <x v="434"/>
    <x v="432"/>
  </r>
  <r>
    <n v="440"/>
    <x v="1"/>
    <x v="2"/>
    <n v="112"/>
    <n v="120"/>
    <x v="1"/>
    <x v="1"/>
    <n v="2018"/>
    <x v="2"/>
    <n v="0.86596289695652162"/>
    <n v="1"/>
    <n v="120"/>
    <x v="369"/>
    <n v="8194.3800674156519"/>
    <x v="435"/>
    <x v="433"/>
  </r>
  <r>
    <n v="441"/>
    <x v="0"/>
    <x v="0"/>
    <n v="133"/>
    <n v="191"/>
    <x v="0"/>
    <x v="0"/>
    <n v="2018"/>
    <x v="0"/>
    <n v="0.84667593318181822"/>
    <n v="0.84667593318181822"/>
    <n v="161.71510323772728"/>
    <x v="431"/>
    <n v="9897.0423503381826"/>
    <x v="436"/>
    <x v="434"/>
  </r>
  <r>
    <n v="442"/>
    <x v="2"/>
    <x v="19"/>
    <n v="77"/>
    <n v="141"/>
    <x v="1"/>
    <x v="3"/>
    <n v="2018"/>
    <x v="5"/>
    <n v="0.85575857954545465"/>
    <n v="1"/>
    <n v="141"/>
    <x v="432"/>
    <n v="5538.030995000001"/>
    <x v="437"/>
    <x v="435"/>
  </r>
  <r>
    <n v="443"/>
    <x v="2"/>
    <x v="5"/>
    <n v="109"/>
    <n v="140"/>
    <x v="1"/>
    <x v="2"/>
    <n v="2018"/>
    <x v="4"/>
    <n v="0.87081632260869579"/>
    <n v="1"/>
    <n v="140"/>
    <x v="433"/>
    <n v="10355"/>
    <x v="438"/>
    <x v="436"/>
  </r>
  <r>
    <n v="444"/>
    <x v="2"/>
    <x v="18"/>
    <n v="85"/>
    <n v="143"/>
    <x v="1"/>
    <x v="10"/>
    <n v="2018"/>
    <x v="5"/>
    <n v="0.81462485449999988"/>
    <n v="1"/>
    <n v="143"/>
    <x v="434"/>
    <n v="6748.5316590099992"/>
    <x v="439"/>
    <x v="437"/>
  </r>
  <r>
    <n v="445"/>
    <x v="3"/>
    <x v="4"/>
    <n v="23"/>
    <n v="457"/>
    <x v="1"/>
    <x v="2"/>
    <n v="2018"/>
    <x v="3"/>
    <n v="0.87081632260869579"/>
    <n v="1"/>
    <n v="457"/>
    <x v="435"/>
    <n v="5244"/>
    <x v="440"/>
    <x v="438"/>
  </r>
  <r>
    <n v="446"/>
    <x v="2"/>
    <x v="19"/>
    <n v="102"/>
    <n v="147"/>
    <x v="1"/>
    <x v="2"/>
    <n v="2018"/>
    <x v="5"/>
    <n v="0.87081632260869579"/>
    <n v="1"/>
    <n v="147"/>
    <x v="436"/>
    <n v="8438.2101660782628"/>
    <x v="441"/>
    <x v="439"/>
  </r>
  <r>
    <n v="447"/>
    <x v="0"/>
    <x v="6"/>
    <n v="156"/>
    <n v="170"/>
    <x v="1"/>
    <x v="1"/>
    <n v="2018"/>
    <x v="3"/>
    <n v="0.86596289695652162"/>
    <n v="1"/>
    <n v="170"/>
    <x v="437"/>
    <n v="12948"/>
    <x v="442"/>
    <x v="440"/>
  </r>
  <r>
    <n v="448"/>
    <x v="2"/>
    <x v="0"/>
    <n v="1"/>
    <n v="160"/>
    <x v="0"/>
    <x v="7"/>
    <n v="2018"/>
    <x v="0"/>
    <n v="0.85776296200000002"/>
    <n v="0.85776296200000002"/>
    <n v="137.24207392"/>
    <x v="438"/>
    <n v="76.465777720000006"/>
    <x v="443"/>
    <x v="441"/>
  </r>
  <r>
    <n v="449"/>
    <x v="1"/>
    <x v="2"/>
    <n v="110"/>
    <n v="123"/>
    <x v="1"/>
    <x v="8"/>
    <n v="2018"/>
    <x v="2"/>
    <n v="0.85633569142857147"/>
    <n v="1"/>
    <n v="123"/>
    <x v="439"/>
    <n v="8909.3784823999995"/>
    <x v="444"/>
    <x v="442"/>
  </r>
  <r>
    <n v="450"/>
    <x v="1"/>
    <x v="2"/>
    <n v="120"/>
    <n v="117"/>
    <x v="1"/>
    <x v="1"/>
    <n v="2018"/>
    <x v="2"/>
    <n v="0.86596289695652162"/>
    <n v="1"/>
    <n v="117"/>
    <x v="440"/>
    <n v="8427.1017628173904"/>
    <x v="445"/>
    <x v="443"/>
  </r>
  <r>
    <n v="451"/>
    <x v="4"/>
    <x v="8"/>
    <n v="35"/>
    <n v="219"/>
    <x v="1"/>
    <x v="4"/>
    <n v="2018"/>
    <x v="5"/>
    <n v="0.87842254526315788"/>
    <n v="1"/>
    <n v="219"/>
    <x v="441"/>
    <n v="4777.135235894737"/>
    <x v="446"/>
    <x v="444"/>
  </r>
  <r>
    <n v="452"/>
    <x v="1"/>
    <x v="0"/>
    <n v="127"/>
    <n v="140"/>
    <x v="0"/>
    <x v="8"/>
    <n v="2018"/>
    <x v="0"/>
    <n v="0.85633569142857147"/>
    <n v="0.85633569142857147"/>
    <n v="119.88699680000001"/>
    <x v="442"/>
    <n v="9338.9584765142863"/>
    <x v="447"/>
    <x v="445"/>
  </r>
  <r>
    <n v="453"/>
    <x v="2"/>
    <x v="6"/>
    <n v="127"/>
    <n v="136"/>
    <x v="1"/>
    <x v="4"/>
    <n v="2018"/>
    <x v="3"/>
    <n v="0.87842254526315788"/>
    <n v="1"/>
    <n v="136"/>
    <x v="443"/>
    <n v="9933.818447898946"/>
    <x v="448"/>
    <x v="446"/>
  </r>
  <r>
    <n v="454"/>
    <x v="1"/>
    <x v="2"/>
    <n v="94"/>
    <n v="121"/>
    <x v="1"/>
    <x v="8"/>
    <n v="2018"/>
    <x v="2"/>
    <n v="0.85633569142857147"/>
    <n v="1"/>
    <n v="121"/>
    <x v="444"/>
    <n v="7050"/>
    <x v="449"/>
    <x v="447"/>
  </r>
  <r>
    <n v="455"/>
    <x v="1"/>
    <x v="0"/>
    <n v="91"/>
    <n v="141"/>
    <x v="0"/>
    <x v="0"/>
    <n v="2018"/>
    <x v="0"/>
    <n v="0.84667593318181822"/>
    <n v="0.84667593318181822"/>
    <n v="119.38130657863637"/>
    <x v="445"/>
    <n v="5778.5632439659094"/>
    <x v="450"/>
    <x v="448"/>
  </r>
  <r>
    <n v="456"/>
    <x v="0"/>
    <x v="0"/>
    <n v="42"/>
    <n v="188"/>
    <x v="0"/>
    <x v="0"/>
    <n v="2018"/>
    <x v="0"/>
    <n v="0.84667593318181822"/>
    <n v="0.84667593318181822"/>
    <n v="159.17507543818184"/>
    <x v="446"/>
    <n v="3402"/>
    <x v="451"/>
    <x v="449"/>
  </r>
  <r>
    <n v="457"/>
    <x v="4"/>
    <x v="2"/>
    <n v="103"/>
    <n v="201"/>
    <x v="1"/>
    <x v="6"/>
    <n v="2018"/>
    <x v="2"/>
    <n v="0.87977327500000013"/>
    <n v="1"/>
    <n v="201"/>
    <x v="447"/>
    <n v="15038"/>
    <x v="452"/>
    <x v="450"/>
  </r>
  <r>
    <n v="458"/>
    <x v="2"/>
    <x v="18"/>
    <n v="56"/>
    <n v="136"/>
    <x v="1"/>
    <x v="4"/>
    <n v="2018"/>
    <x v="5"/>
    <n v="0.87842254526315788"/>
    <n v="1"/>
    <n v="136"/>
    <x v="448"/>
    <n v="4071.4997520842103"/>
    <x v="453"/>
    <x v="451"/>
  </r>
  <r>
    <n v="459"/>
    <x v="3"/>
    <x v="8"/>
    <n v="25"/>
    <n v="452"/>
    <x v="1"/>
    <x v="2"/>
    <n v="2018"/>
    <x v="5"/>
    <n v="0.87081632260869579"/>
    <n v="1"/>
    <n v="452"/>
    <x v="449"/>
    <n v="5550"/>
    <x v="454"/>
    <x v="452"/>
  </r>
  <r>
    <n v="460"/>
    <x v="2"/>
    <x v="17"/>
    <n v="164"/>
    <n v="147"/>
    <x v="1"/>
    <x v="1"/>
    <n v="2018"/>
    <x v="5"/>
    <n v="0.86596289695652162"/>
    <n v="1"/>
    <n v="147"/>
    <x v="450"/>
    <n v="11320.931585245216"/>
    <x v="455"/>
    <x v="453"/>
  </r>
  <r>
    <n v="461"/>
    <x v="1"/>
    <x v="5"/>
    <n v="96"/>
    <n v="132"/>
    <x v="1"/>
    <x v="10"/>
    <n v="2018"/>
    <x v="4"/>
    <n v="0.81462485449999988"/>
    <n v="1"/>
    <n v="132"/>
    <x v="451"/>
    <n v="7104"/>
    <x v="456"/>
    <x v="454"/>
  </r>
  <r>
    <n v="462"/>
    <x v="0"/>
    <x v="12"/>
    <n v="139"/>
    <n v="167"/>
    <x v="1"/>
    <x v="0"/>
    <n v="2018"/>
    <x v="4"/>
    <n v="0.84667593318181822"/>
    <n v="1"/>
    <n v="167"/>
    <x v="452"/>
    <n v="10564"/>
    <x v="457"/>
    <x v="455"/>
  </r>
  <r>
    <n v="463"/>
    <x v="1"/>
    <x v="2"/>
    <n v="107"/>
    <n v="119"/>
    <x v="1"/>
    <x v="8"/>
    <n v="2018"/>
    <x v="2"/>
    <n v="0.85633569142857147"/>
    <n v="1"/>
    <n v="119"/>
    <x v="453"/>
    <n v="7704"/>
    <x v="458"/>
    <x v="456"/>
  </r>
  <r>
    <n v="464"/>
    <x v="0"/>
    <x v="0"/>
    <n v="133"/>
    <n v="181"/>
    <x v="0"/>
    <x v="8"/>
    <n v="2018"/>
    <x v="0"/>
    <n v="0.85633569142857147"/>
    <n v="0.85633569142857147"/>
    <n v="154.99676014857144"/>
    <x v="454"/>
    <n v="10101.988229760002"/>
    <x v="459"/>
    <x v="457"/>
  </r>
  <r>
    <n v="465"/>
    <x v="0"/>
    <x v="5"/>
    <n v="171"/>
    <n v="159"/>
    <x v="1"/>
    <x v="0"/>
    <n v="2018"/>
    <x v="4"/>
    <n v="0.84667593318181822"/>
    <n v="1"/>
    <n v="159"/>
    <x v="455"/>
    <n v="13800.884368074545"/>
    <x v="460"/>
    <x v="458"/>
  </r>
  <r>
    <n v="466"/>
    <x v="2"/>
    <x v="16"/>
    <n v="107"/>
    <n v="139"/>
    <x v="1"/>
    <x v="2"/>
    <n v="2018"/>
    <x v="4"/>
    <n v="0.87081632260869579"/>
    <n v="1"/>
    <n v="139"/>
    <x v="456"/>
    <n v="8904.0595633008706"/>
    <x v="461"/>
    <x v="459"/>
  </r>
  <r>
    <n v="467"/>
    <x v="2"/>
    <x v="17"/>
    <n v="131"/>
    <n v="136"/>
    <x v="1"/>
    <x v="9"/>
    <n v="2018"/>
    <x v="5"/>
    <n v="0.81064183952380953"/>
    <n v="1"/>
    <n v="136"/>
    <x v="457"/>
    <n v="9940.4211825676193"/>
    <x v="462"/>
    <x v="460"/>
  </r>
  <r>
    <n v="468"/>
    <x v="2"/>
    <x v="19"/>
    <n v="255"/>
    <n v="146"/>
    <x v="1"/>
    <x v="9"/>
    <n v="2018"/>
    <x v="5"/>
    <n v="0.81064183952380953"/>
    <n v="1"/>
    <n v="146"/>
    <x v="458"/>
    <n v="18810.943886150002"/>
    <x v="463"/>
    <x v="461"/>
  </r>
  <r>
    <n v="469"/>
    <x v="2"/>
    <x v="8"/>
    <n v="104"/>
    <n v="136"/>
    <x v="1"/>
    <x v="4"/>
    <n v="2018"/>
    <x v="5"/>
    <n v="0.87842254526315788"/>
    <n v="1"/>
    <n v="136"/>
    <x v="459"/>
    <n v="7977.356682442105"/>
    <x v="464"/>
    <x v="462"/>
  </r>
  <r>
    <n v="470"/>
    <x v="2"/>
    <x v="13"/>
    <n v="189"/>
    <n v="175"/>
    <x v="0"/>
    <x v="6"/>
    <n v="2018"/>
    <x v="6"/>
    <n v="0.87977327500000013"/>
    <n v="0.87977327500000013"/>
    <n v="153.96032312500003"/>
    <x v="460"/>
    <n v="15876"/>
    <x v="465"/>
    <x v="463"/>
  </r>
  <r>
    <n v="471"/>
    <x v="1"/>
    <x v="0"/>
    <n v="92"/>
    <n v="140"/>
    <x v="0"/>
    <x v="1"/>
    <n v="2018"/>
    <x v="0"/>
    <n v="0.86596289695652162"/>
    <n v="0.86596289695652162"/>
    <n v="121.23480557391302"/>
    <x v="461"/>
    <n v="8372"/>
    <x v="466"/>
    <x v="464"/>
  </r>
  <r>
    <n v="472"/>
    <x v="4"/>
    <x v="2"/>
    <n v="85"/>
    <n v="207"/>
    <x v="1"/>
    <x v="6"/>
    <n v="2018"/>
    <x v="2"/>
    <n v="0.87977327500000013"/>
    <n v="1"/>
    <n v="207"/>
    <x v="462"/>
    <n v="11881.361911875001"/>
    <x v="467"/>
    <x v="465"/>
  </r>
  <r>
    <n v="473"/>
    <x v="1"/>
    <x v="5"/>
    <n v="78"/>
    <n v="124"/>
    <x v="1"/>
    <x v="3"/>
    <n v="2018"/>
    <x v="4"/>
    <n v="0.85575857954545465"/>
    <n v="1"/>
    <n v="124"/>
    <x v="463"/>
    <n v="6396"/>
    <x v="468"/>
    <x v="466"/>
  </r>
  <r>
    <n v="474"/>
    <x v="3"/>
    <x v="14"/>
    <n v="1"/>
    <n v="422"/>
    <x v="1"/>
    <x v="2"/>
    <n v="2018"/>
    <x v="5"/>
    <n v="0.87081632260869579"/>
    <n v="1"/>
    <n v="422"/>
    <x v="464"/>
    <n v="207.49795871304349"/>
    <x v="469"/>
    <x v="467"/>
  </r>
  <r>
    <n v="475"/>
    <x v="4"/>
    <x v="0"/>
    <n v="91"/>
    <n v="243"/>
    <x v="0"/>
    <x v="6"/>
    <n v="2018"/>
    <x v="0"/>
    <n v="0.87977327500000013"/>
    <n v="0.87977327500000013"/>
    <n v="213.78490582500004"/>
    <x v="465"/>
    <n v="12865.749442"/>
    <x v="470"/>
    <x v="468"/>
  </r>
  <r>
    <n v="476"/>
    <x v="2"/>
    <x v="8"/>
    <n v="107"/>
    <n v="133"/>
    <x v="1"/>
    <x v="10"/>
    <n v="2018"/>
    <x v="5"/>
    <n v="0.81462485449999988"/>
    <n v="1"/>
    <n v="133"/>
    <x v="466"/>
    <n v="8118.8915658899996"/>
    <x v="471"/>
    <x v="469"/>
  </r>
  <r>
    <n v="477"/>
    <x v="1"/>
    <x v="0"/>
    <n v="109"/>
    <n v="142"/>
    <x v="0"/>
    <x v="9"/>
    <n v="2018"/>
    <x v="0"/>
    <n v="0.81064183952380953"/>
    <n v="0.81064183952380953"/>
    <n v="115.11114121238096"/>
    <x v="467"/>
    <n v="6803.7169591233323"/>
    <x v="472"/>
    <x v="470"/>
  </r>
  <r>
    <n v="478"/>
    <x v="1"/>
    <x v="0"/>
    <n v="148"/>
    <n v="146"/>
    <x v="0"/>
    <x v="8"/>
    <n v="2018"/>
    <x v="0"/>
    <n v="0.85633569142857147"/>
    <n v="0.85633569142857147"/>
    <n v="125.02501094857143"/>
    <x v="468"/>
    <n v="10607.621798902857"/>
    <x v="473"/>
    <x v="471"/>
  </r>
  <r>
    <n v="479"/>
    <x v="3"/>
    <x v="12"/>
    <n v="36"/>
    <n v="455"/>
    <x v="1"/>
    <x v="2"/>
    <n v="2018"/>
    <x v="4"/>
    <n v="0.87081632260869579"/>
    <n v="1"/>
    <n v="455"/>
    <x v="469"/>
    <n v="8244"/>
    <x v="474"/>
    <x v="472"/>
  </r>
  <r>
    <n v="480"/>
    <x v="4"/>
    <x v="0"/>
    <n v="114"/>
    <n v="239"/>
    <x v="0"/>
    <x v="6"/>
    <n v="2018"/>
    <x v="0"/>
    <n v="0.87977327500000013"/>
    <n v="0.87977327500000013"/>
    <n v="210.26581272500002"/>
    <x v="470"/>
    <n v="14544.590734500001"/>
    <x v="475"/>
    <x v="473"/>
  </r>
  <r>
    <n v="481"/>
    <x v="2"/>
    <x v="10"/>
    <n v="12"/>
    <n v="142"/>
    <x v="1"/>
    <x v="0"/>
    <n v="2018"/>
    <x v="4"/>
    <n v="0.84667593318181822"/>
    <n v="1"/>
    <n v="142"/>
    <x v="471"/>
    <n v="974.24711668363636"/>
    <x v="476"/>
    <x v="474"/>
  </r>
  <r>
    <n v="482"/>
    <x v="2"/>
    <x v="4"/>
    <n v="63"/>
    <n v="142"/>
    <x v="1"/>
    <x v="6"/>
    <n v="2018"/>
    <x v="3"/>
    <n v="0.87977327500000013"/>
    <n v="1"/>
    <n v="142"/>
    <x v="472"/>
    <n v="5059.2458448000007"/>
    <x v="477"/>
    <x v="475"/>
  </r>
  <r>
    <n v="483"/>
    <x v="0"/>
    <x v="0"/>
    <n v="104"/>
    <n v="195"/>
    <x v="0"/>
    <x v="8"/>
    <n v="2018"/>
    <x v="0"/>
    <n v="0.85633569142857147"/>
    <n v="0.85633569142857147"/>
    <n v="166.98545982857144"/>
    <x v="473"/>
    <n v="7423.534714514286"/>
    <x v="478"/>
    <x v="476"/>
  </r>
  <r>
    <n v="484"/>
    <x v="0"/>
    <x v="2"/>
    <n v="105"/>
    <n v="164"/>
    <x v="1"/>
    <x v="0"/>
    <n v="2018"/>
    <x v="2"/>
    <n v="0.84667593318181822"/>
    <n v="1"/>
    <n v="164"/>
    <x v="474"/>
    <n v="7917.0291895227274"/>
    <x v="479"/>
    <x v="477"/>
  </r>
  <r>
    <n v="485"/>
    <x v="1"/>
    <x v="0"/>
    <n v="131"/>
    <n v="136"/>
    <x v="0"/>
    <x v="8"/>
    <n v="2018"/>
    <x v="0"/>
    <n v="0.85633569142857147"/>
    <n v="0.85633569142857147"/>
    <n v="116.46165403428571"/>
    <x v="475"/>
    <n v="9371.0989009714285"/>
    <x v="480"/>
    <x v="478"/>
  </r>
  <r>
    <n v="486"/>
    <x v="2"/>
    <x v="15"/>
    <n v="118"/>
    <n v="175"/>
    <x v="0"/>
    <x v="8"/>
    <n v="2018"/>
    <x v="5"/>
    <n v="0.85633569142857147"/>
    <n v="0.85633569142857147"/>
    <n v="149.858746"/>
    <x v="476"/>
    <n v="8962.6662489600003"/>
    <x v="481"/>
    <x v="479"/>
  </r>
  <r>
    <n v="487"/>
    <x v="3"/>
    <x v="0"/>
    <n v="1"/>
    <n v="488"/>
    <x v="0"/>
    <x v="2"/>
    <n v="2018"/>
    <x v="0"/>
    <n v="0.87081632260869579"/>
    <n v="0.87081632260869579"/>
    <n v="424.95836543304353"/>
    <x v="477"/>
    <n v="191.57959097391307"/>
    <x v="482"/>
    <x v="480"/>
  </r>
  <r>
    <n v="488"/>
    <x v="1"/>
    <x v="0"/>
    <n v="65"/>
    <n v="143"/>
    <x v="0"/>
    <x v="0"/>
    <n v="2018"/>
    <x v="0"/>
    <n v="0.84667593318181822"/>
    <n v="0.84667593318181822"/>
    <n v="121.07465844500001"/>
    <x v="478"/>
    <n v="5465.2036139409092"/>
    <x v="483"/>
    <x v="481"/>
  </r>
  <r>
    <n v="489"/>
    <x v="3"/>
    <x v="17"/>
    <n v="1"/>
    <n v="455"/>
    <x v="1"/>
    <x v="2"/>
    <n v="2018"/>
    <x v="5"/>
    <n v="0.87081632260869579"/>
    <n v="1"/>
    <n v="455"/>
    <x v="88"/>
    <n v="254"/>
    <x v="484"/>
    <x v="482"/>
  </r>
  <r>
    <n v="490"/>
    <x v="2"/>
    <x v="13"/>
    <n v="85"/>
    <n v="171"/>
    <x v="0"/>
    <x v="7"/>
    <n v="2018"/>
    <x v="6"/>
    <n v="0.85776296200000002"/>
    <n v="0.85776296200000002"/>
    <n v="146.67746650200002"/>
    <x v="479"/>
    <n v="6800"/>
    <x v="485"/>
    <x v="483"/>
  </r>
  <r>
    <n v="491"/>
    <x v="4"/>
    <x v="8"/>
    <n v="86"/>
    <n v="216"/>
    <x v="1"/>
    <x v="4"/>
    <n v="2018"/>
    <x v="5"/>
    <n v="0.87842254526315788"/>
    <n v="1"/>
    <n v="216"/>
    <x v="480"/>
    <n v="12215.672605738948"/>
    <x v="486"/>
    <x v="484"/>
  </r>
  <r>
    <n v="492"/>
    <x v="1"/>
    <x v="0"/>
    <n v="64"/>
    <n v="145"/>
    <x v="0"/>
    <x v="10"/>
    <n v="2018"/>
    <x v="0"/>
    <n v="0.81462485449999988"/>
    <n v="0.81462485449999988"/>
    <n v="118.12060390249998"/>
    <x v="481"/>
    <n v="5120"/>
    <x v="487"/>
    <x v="485"/>
  </r>
  <r>
    <n v="493"/>
    <x v="2"/>
    <x v="0"/>
    <n v="72"/>
    <n v="158"/>
    <x v="0"/>
    <x v="11"/>
    <n v="2018"/>
    <x v="0"/>
    <n v="0.80989594699999989"/>
    <n v="0.80989594699999989"/>
    <n v="127.96355962599998"/>
    <x v="482"/>
    <n v="6264"/>
    <x v="488"/>
    <x v="486"/>
  </r>
  <r>
    <n v="494"/>
    <x v="2"/>
    <x v="0"/>
    <n v="187"/>
    <n v="155"/>
    <x v="0"/>
    <x v="3"/>
    <n v="2018"/>
    <x v="0"/>
    <n v="0.85575857954545465"/>
    <n v="0.85575857954545465"/>
    <n v="132.64257982954547"/>
    <x v="483"/>
    <n v="18139"/>
    <x v="489"/>
    <x v="487"/>
  </r>
  <r>
    <n v="495"/>
    <x v="1"/>
    <x v="11"/>
    <n v="101"/>
    <n v="131"/>
    <x v="1"/>
    <x v="9"/>
    <n v="2018"/>
    <x v="6"/>
    <n v="0.81064183952380953"/>
    <n v="1"/>
    <n v="131"/>
    <x v="484"/>
    <n v="6858.9916380114282"/>
    <x v="490"/>
    <x v="488"/>
  </r>
  <r>
    <n v="496"/>
    <x v="0"/>
    <x v="2"/>
    <n v="99"/>
    <n v="152"/>
    <x v="1"/>
    <x v="8"/>
    <n v="2018"/>
    <x v="2"/>
    <n v="0.85633569142857147"/>
    <n v="1"/>
    <n v="152"/>
    <x v="485"/>
    <n v="8415"/>
    <x v="491"/>
    <x v="489"/>
  </r>
  <r>
    <n v="497"/>
    <x v="2"/>
    <x v="11"/>
    <n v="56"/>
    <n v="136"/>
    <x v="1"/>
    <x v="8"/>
    <n v="2018"/>
    <x v="6"/>
    <n v="0.85633569142857147"/>
    <n v="1"/>
    <n v="136"/>
    <x v="448"/>
    <n v="4928"/>
    <x v="492"/>
    <x v="490"/>
  </r>
  <r>
    <n v="498"/>
    <x v="4"/>
    <x v="2"/>
    <n v="140"/>
    <n v="204"/>
    <x v="1"/>
    <x v="6"/>
    <n v="2018"/>
    <x v="2"/>
    <n v="0.87977327500000013"/>
    <n v="1"/>
    <n v="204"/>
    <x v="486"/>
    <n v="19233.460680000004"/>
    <x v="493"/>
    <x v="491"/>
  </r>
  <r>
    <n v="499"/>
    <x v="2"/>
    <x v="16"/>
    <n v="152"/>
    <n v="145"/>
    <x v="1"/>
    <x v="11"/>
    <n v="2018"/>
    <x v="4"/>
    <n v="0.80989594699999989"/>
    <n v="1"/>
    <n v="145"/>
    <x v="487"/>
    <n v="9593.4175650879988"/>
    <x v="494"/>
    <x v="492"/>
  </r>
  <r>
    <n v="500"/>
    <x v="4"/>
    <x v="2"/>
    <n v="27"/>
    <n v="206"/>
    <x v="1"/>
    <x v="4"/>
    <n v="2018"/>
    <x v="2"/>
    <n v="0.87842254526315788"/>
    <n v="1"/>
    <n v="206"/>
    <x v="488"/>
    <n v="3507.9586815410521"/>
    <x v="495"/>
    <x v="493"/>
  </r>
  <r>
    <n v="501"/>
    <x v="1"/>
    <x v="2"/>
    <n v="82"/>
    <n v="115"/>
    <x v="1"/>
    <x v="10"/>
    <n v="2018"/>
    <x v="2"/>
    <n v="0.81462485449999988"/>
    <n v="1"/>
    <n v="115"/>
    <x v="489"/>
    <n v="5666.3634273119997"/>
    <x v="496"/>
    <x v="494"/>
  </r>
  <r>
    <n v="502"/>
    <x v="0"/>
    <x v="0"/>
    <n v="25"/>
    <n v="188"/>
    <x v="0"/>
    <x v="8"/>
    <n v="2018"/>
    <x v="0"/>
    <n v="0.85633569142857147"/>
    <n v="0.85633569142857147"/>
    <n v="160.99110998857142"/>
    <x v="490"/>
    <n v="1905.3469134285715"/>
    <x v="497"/>
    <x v="495"/>
  </r>
  <r>
    <n v="503"/>
    <x v="2"/>
    <x v="7"/>
    <n v="102"/>
    <n v="154"/>
    <x v="1"/>
    <x v="3"/>
    <n v="2018"/>
    <x v="5"/>
    <n v="0.85575857954545465"/>
    <n v="1"/>
    <n v="154"/>
    <x v="491"/>
    <n v="9996"/>
    <x v="498"/>
    <x v="496"/>
  </r>
  <r>
    <n v="504"/>
    <x v="4"/>
    <x v="8"/>
    <n v="10"/>
    <n v="217"/>
    <x v="1"/>
    <x v="4"/>
    <n v="2018"/>
    <x v="5"/>
    <n v="0.87842254526315788"/>
    <n v="1"/>
    <n v="217"/>
    <x v="322"/>
    <n v="1642.3109890315791"/>
    <x v="499"/>
    <x v="497"/>
  </r>
  <r>
    <n v="505"/>
    <x v="2"/>
    <x v="17"/>
    <n v="74"/>
    <n v="156"/>
    <x v="1"/>
    <x v="7"/>
    <n v="2018"/>
    <x v="5"/>
    <n v="0.85776296200000002"/>
    <n v="1"/>
    <n v="156"/>
    <x v="492"/>
    <n v="6512"/>
    <x v="500"/>
    <x v="498"/>
  </r>
  <r>
    <n v="506"/>
    <x v="2"/>
    <x v="11"/>
    <n v="95"/>
    <n v="143"/>
    <x v="1"/>
    <x v="11"/>
    <n v="2018"/>
    <x v="6"/>
    <n v="0.80989594699999989"/>
    <n v="1"/>
    <n v="143"/>
    <x v="493"/>
    <n v="6801.4068978999994"/>
    <x v="501"/>
    <x v="499"/>
  </r>
  <r>
    <n v="507"/>
    <x v="4"/>
    <x v="0"/>
    <n v="10"/>
    <n v="241"/>
    <x v="0"/>
    <x v="6"/>
    <n v="2018"/>
    <x v="0"/>
    <n v="0.87977327500000013"/>
    <n v="0.87977327500000013"/>
    <n v="212.02535927500003"/>
    <x v="494"/>
    <n v="1326.1664732500003"/>
    <x v="502"/>
    <x v="500"/>
  </r>
  <r>
    <n v="508"/>
    <x v="2"/>
    <x v="10"/>
    <n v="29"/>
    <n v="146"/>
    <x v="1"/>
    <x v="3"/>
    <n v="2018"/>
    <x v="4"/>
    <n v="0.85575857954545465"/>
    <n v="1"/>
    <n v="146"/>
    <x v="495"/>
    <n v="2284.2879236363638"/>
    <x v="503"/>
    <x v="501"/>
  </r>
  <r>
    <n v="509"/>
    <x v="0"/>
    <x v="0"/>
    <n v="122"/>
    <n v="188"/>
    <x v="0"/>
    <x v="0"/>
    <n v="2018"/>
    <x v="0"/>
    <n v="0.84667593318181822"/>
    <n v="0.84667593318181822"/>
    <n v="159.17507543818184"/>
    <x v="496"/>
    <n v="9002.0117708381822"/>
    <x v="504"/>
    <x v="502"/>
  </r>
  <r>
    <n v="510"/>
    <x v="0"/>
    <x v="0"/>
    <n v="10"/>
    <n v="188"/>
    <x v="0"/>
    <x v="3"/>
    <n v="2018"/>
    <x v="0"/>
    <n v="0.85575857954545465"/>
    <n v="0.85575857954545465"/>
    <n v="160.88261295454546"/>
    <x v="497"/>
    <n v="880"/>
    <x v="505"/>
    <x v="503"/>
  </r>
  <r>
    <n v="511"/>
    <x v="0"/>
    <x v="0"/>
    <n v="10"/>
    <n v="185"/>
    <x v="0"/>
    <x v="0"/>
    <n v="2018"/>
    <x v="0"/>
    <n v="0.84667593318181822"/>
    <n v="0.84667593318181822"/>
    <n v="156.63504763863637"/>
    <x v="498"/>
    <n v="850"/>
    <x v="506"/>
    <x v="504"/>
  </r>
  <r>
    <n v="512"/>
    <x v="1"/>
    <x v="0"/>
    <n v="103"/>
    <n v="144"/>
    <x v="0"/>
    <x v="8"/>
    <n v="2018"/>
    <x v="0"/>
    <n v="0.85633569142857147"/>
    <n v="0.85633569142857147"/>
    <n v="123.3123395657143"/>
    <x v="499"/>
    <n v="7691.3313870742859"/>
    <x v="507"/>
    <x v="505"/>
  </r>
  <r>
    <n v="513"/>
    <x v="2"/>
    <x v="14"/>
    <n v="187"/>
    <n v="148"/>
    <x v="1"/>
    <x v="4"/>
    <n v="2018"/>
    <x v="5"/>
    <n v="0.87842254526315788"/>
    <n v="1"/>
    <n v="148"/>
    <x v="500"/>
    <n v="14252.961021709474"/>
    <x v="508"/>
    <x v="506"/>
  </r>
  <r>
    <n v="514"/>
    <x v="1"/>
    <x v="2"/>
    <n v="105"/>
    <n v="116"/>
    <x v="1"/>
    <x v="8"/>
    <n v="2018"/>
    <x v="2"/>
    <n v="0.85633569142857147"/>
    <n v="1"/>
    <n v="116"/>
    <x v="501"/>
    <n v="6775.5928752000009"/>
    <x v="509"/>
    <x v="507"/>
  </r>
  <r>
    <n v="515"/>
    <x v="2"/>
    <x v="15"/>
    <n v="195"/>
    <n v="168"/>
    <x v="0"/>
    <x v="10"/>
    <n v="2018"/>
    <x v="5"/>
    <n v="0.81462485449999988"/>
    <n v="0.81462485449999988"/>
    <n v="136.85697555599998"/>
    <x v="502"/>
    <n v="16261.925570669999"/>
    <x v="510"/>
    <x v="508"/>
  </r>
  <r>
    <n v="516"/>
    <x v="1"/>
    <x v="1"/>
    <n v="122"/>
    <n v="127"/>
    <x v="1"/>
    <x v="10"/>
    <n v="2018"/>
    <x v="1"/>
    <n v="0.81462485449999988"/>
    <n v="1"/>
    <n v="127"/>
    <x v="503"/>
    <n v="7468.1377544579991"/>
    <x v="511"/>
    <x v="509"/>
  </r>
  <r>
    <n v="517"/>
    <x v="2"/>
    <x v="16"/>
    <n v="152"/>
    <n v="144"/>
    <x v="1"/>
    <x v="5"/>
    <n v="2018"/>
    <x v="4"/>
    <n v="0.8198508345454546"/>
    <n v="1"/>
    <n v="144"/>
    <x v="504"/>
    <n v="11471.508918458181"/>
    <x v="512"/>
    <x v="510"/>
  </r>
  <r>
    <n v="518"/>
    <x v="4"/>
    <x v="8"/>
    <n v="68"/>
    <n v="217"/>
    <x v="1"/>
    <x v="5"/>
    <n v="2018"/>
    <x v="5"/>
    <n v="0.8198508345454546"/>
    <n v="1"/>
    <n v="217"/>
    <x v="505"/>
    <n v="8533.2392561818197"/>
    <x v="513"/>
    <x v="511"/>
  </r>
  <r>
    <n v="519"/>
    <x v="2"/>
    <x v="17"/>
    <n v="65"/>
    <n v="149"/>
    <x v="1"/>
    <x v="3"/>
    <n v="2018"/>
    <x v="5"/>
    <n v="0.85575857954545465"/>
    <n v="1"/>
    <n v="149"/>
    <x v="506"/>
    <n v="5460"/>
    <x v="514"/>
    <x v="415"/>
  </r>
  <r>
    <n v="520"/>
    <x v="0"/>
    <x v="0"/>
    <n v="75"/>
    <n v="182"/>
    <x v="0"/>
    <x v="8"/>
    <n v="2018"/>
    <x v="0"/>
    <n v="0.85633569142857147"/>
    <n v="0.85633569142857147"/>
    <n v="155.85309584000001"/>
    <x v="507"/>
    <n v="5428.5106114285718"/>
    <x v="515"/>
    <x v="512"/>
  </r>
  <r>
    <n v="521"/>
    <x v="1"/>
    <x v="0"/>
    <n v="66"/>
    <n v="148"/>
    <x v="0"/>
    <x v="3"/>
    <n v="2018"/>
    <x v="0"/>
    <n v="0.85575857954545465"/>
    <n v="0.85575857954545465"/>
    <n v="126.65226977272729"/>
    <x v="508"/>
    <n v="5544"/>
    <x v="516"/>
    <x v="513"/>
  </r>
  <r>
    <n v="522"/>
    <x v="1"/>
    <x v="0"/>
    <n v="78"/>
    <n v="138"/>
    <x v="0"/>
    <x v="9"/>
    <n v="2018"/>
    <x v="0"/>
    <n v="0.81064183952380953"/>
    <n v="0.81064183952380953"/>
    <n v="111.86857385428571"/>
    <x v="509"/>
    <n v="5278.6104443799995"/>
    <x v="517"/>
    <x v="514"/>
  </r>
  <r>
    <n v="523"/>
    <x v="3"/>
    <x v="4"/>
    <n v="1"/>
    <n v="447"/>
    <x v="1"/>
    <x v="2"/>
    <n v="2018"/>
    <x v="3"/>
    <n v="0.87081632260869579"/>
    <n v="1"/>
    <n v="447"/>
    <x v="242"/>
    <n v="215"/>
    <x v="518"/>
    <x v="515"/>
  </r>
  <r>
    <n v="524"/>
    <x v="1"/>
    <x v="0"/>
    <n v="120"/>
    <n v="140"/>
    <x v="0"/>
    <x v="1"/>
    <n v="2018"/>
    <x v="0"/>
    <n v="0.86596289695652162"/>
    <n v="0.86596289695652162"/>
    <n v="121.23480557391302"/>
    <x v="510"/>
    <n v="7652.7063577565214"/>
    <x v="519"/>
    <x v="516"/>
  </r>
  <r>
    <n v="525"/>
    <x v="0"/>
    <x v="6"/>
    <n v="116"/>
    <n v="173"/>
    <x v="1"/>
    <x v="8"/>
    <n v="2018"/>
    <x v="3"/>
    <n v="0.85633569142857147"/>
    <n v="1"/>
    <n v="173"/>
    <x v="511"/>
    <n v="9012.7036247314281"/>
    <x v="520"/>
    <x v="517"/>
  </r>
  <r>
    <n v="526"/>
    <x v="1"/>
    <x v="11"/>
    <n v="121"/>
    <n v="136"/>
    <x v="1"/>
    <x v="9"/>
    <n v="2018"/>
    <x v="6"/>
    <n v="0.81064183952380953"/>
    <n v="1"/>
    <n v="136"/>
    <x v="512"/>
    <n v="9922"/>
    <x v="521"/>
    <x v="518"/>
  </r>
  <r>
    <n v="527"/>
    <x v="4"/>
    <x v="0"/>
    <n v="104"/>
    <n v="242"/>
    <x v="0"/>
    <x v="6"/>
    <n v="2018"/>
    <x v="0"/>
    <n v="0.87977327500000013"/>
    <n v="0.87977327500000013"/>
    <n v="212.90513255000002"/>
    <x v="513"/>
    <n v="14248"/>
    <x v="522"/>
    <x v="519"/>
  </r>
  <r>
    <n v="528"/>
    <x v="0"/>
    <x v="0"/>
    <n v="141"/>
    <n v="192"/>
    <x v="0"/>
    <x v="0"/>
    <n v="2018"/>
    <x v="0"/>
    <n v="0.84667593318181822"/>
    <n v="0.84667593318181822"/>
    <n v="162.56177917090909"/>
    <x v="514"/>
    <n v="11238.676584201818"/>
    <x v="523"/>
    <x v="520"/>
  </r>
  <r>
    <n v="529"/>
    <x v="1"/>
    <x v="2"/>
    <n v="123"/>
    <n v="119"/>
    <x v="1"/>
    <x v="0"/>
    <n v="2018"/>
    <x v="2"/>
    <n v="0.84667593318181822"/>
    <n v="1"/>
    <n v="119"/>
    <x v="515"/>
    <n v="10701"/>
    <x v="524"/>
    <x v="521"/>
  </r>
  <r>
    <n v="530"/>
    <x v="1"/>
    <x v="12"/>
    <n v="114"/>
    <n v="121"/>
    <x v="1"/>
    <x v="1"/>
    <n v="2018"/>
    <x v="4"/>
    <n v="0.86596289695652162"/>
    <n v="1"/>
    <n v="121"/>
    <x v="516"/>
    <n v="7976.3896613869556"/>
    <x v="525"/>
    <x v="522"/>
  </r>
  <r>
    <n v="531"/>
    <x v="3"/>
    <x v="17"/>
    <n v="1"/>
    <n v="445"/>
    <x v="1"/>
    <x v="2"/>
    <n v="2018"/>
    <x v="5"/>
    <n v="0.87081632260869579"/>
    <n v="1"/>
    <n v="445"/>
    <x v="517"/>
    <n v="209.66530580869568"/>
    <x v="526"/>
    <x v="523"/>
  </r>
  <r>
    <n v="532"/>
    <x v="2"/>
    <x v="8"/>
    <n v="92"/>
    <n v="142"/>
    <x v="1"/>
    <x v="6"/>
    <n v="2018"/>
    <x v="5"/>
    <n v="0.87977327500000013"/>
    <n v="1"/>
    <n v="142"/>
    <x v="518"/>
    <n v="7527.8616084000005"/>
    <x v="527"/>
    <x v="524"/>
  </r>
  <r>
    <n v="533"/>
    <x v="0"/>
    <x v="2"/>
    <n v="92"/>
    <n v="152"/>
    <x v="1"/>
    <x v="3"/>
    <n v="2018"/>
    <x v="2"/>
    <n v="0.85575857954545465"/>
    <n v="1"/>
    <n v="152"/>
    <x v="519"/>
    <n v="7724.4341009090913"/>
    <x v="528"/>
    <x v="525"/>
  </r>
  <r>
    <n v="534"/>
    <x v="2"/>
    <x v="17"/>
    <n v="141"/>
    <n v="143"/>
    <x v="1"/>
    <x v="1"/>
    <n v="2018"/>
    <x v="5"/>
    <n v="0.86596289695652162"/>
    <n v="1"/>
    <n v="143"/>
    <x v="520"/>
    <n v="12267"/>
    <x v="529"/>
    <x v="526"/>
  </r>
  <r>
    <n v="535"/>
    <x v="4"/>
    <x v="2"/>
    <n v="10"/>
    <n v="208"/>
    <x v="1"/>
    <x v="4"/>
    <n v="2018"/>
    <x v="2"/>
    <n v="0.87842254526315788"/>
    <n v="1"/>
    <n v="208"/>
    <x v="521"/>
    <n v="1690.4270471789473"/>
    <x v="530"/>
    <x v="527"/>
  </r>
  <r>
    <n v="536"/>
    <x v="1"/>
    <x v="2"/>
    <n v="79"/>
    <n v="122"/>
    <x v="1"/>
    <x v="9"/>
    <n v="2018"/>
    <x v="2"/>
    <n v="0.81064183952380953"/>
    <n v="1"/>
    <n v="122"/>
    <x v="522"/>
    <n v="6320"/>
    <x v="531"/>
    <x v="528"/>
  </r>
  <r>
    <n v="537"/>
    <x v="2"/>
    <x v="10"/>
    <n v="53"/>
    <n v="136"/>
    <x v="1"/>
    <x v="0"/>
    <n v="2018"/>
    <x v="4"/>
    <n v="0.84667593318181822"/>
    <n v="1"/>
    <n v="136"/>
    <x v="523"/>
    <n v="4090.9247653527273"/>
    <x v="532"/>
    <x v="529"/>
  </r>
  <r>
    <n v="538"/>
    <x v="2"/>
    <x v="7"/>
    <n v="90"/>
    <n v="141"/>
    <x v="1"/>
    <x v="2"/>
    <n v="2018"/>
    <x v="5"/>
    <n v="0.87081632260869579"/>
    <n v="1"/>
    <n v="141"/>
    <x v="524"/>
    <n v="7131.9856821652183"/>
    <x v="533"/>
    <x v="530"/>
  </r>
  <r>
    <n v="539"/>
    <x v="4"/>
    <x v="0"/>
    <n v="192"/>
    <n v="243"/>
    <x v="0"/>
    <x v="6"/>
    <n v="2018"/>
    <x v="0"/>
    <n v="0.87977327500000013"/>
    <n v="0.87977327500000013"/>
    <n v="213.78490582500004"/>
    <x v="525"/>
    <n v="27166.224475200004"/>
    <x v="534"/>
    <x v="531"/>
  </r>
  <r>
    <n v="540"/>
    <x v="2"/>
    <x v="11"/>
    <n v="102"/>
    <n v="130"/>
    <x v="1"/>
    <x v="2"/>
    <n v="2018"/>
    <x v="6"/>
    <n v="0.87081632260869579"/>
    <n v="1"/>
    <n v="130"/>
    <x v="526"/>
    <n v="8385.9820136139133"/>
    <x v="535"/>
    <x v="532"/>
  </r>
  <r>
    <n v="541"/>
    <x v="4"/>
    <x v="0"/>
    <n v="17"/>
    <n v="241"/>
    <x v="0"/>
    <x v="4"/>
    <n v="2018"/>
    <x v="0"/>
    <n v="0.87842254526315788"/>
    <n v="0.87842254526315788"/>
    <n v="211.69983340842106"/>
    <x v="527"/>
    <n v="2056.8506098336838"/>
    <x v="536"/>
    <x v="533"/>
  </r>
  <r>
    <n v="542"/>
    <x v="0"/>
    <x v="16"/>
    <n v="46"/>
    <n v="178"/>
    <x v="1"/>
    <x v="8"/>
    <n v="2018"/>
    <x v="4"/>
    <n v="0.85633569142857147"/>
    <n v="1"/>
    <n v="178"/>
    <x v="528"/>
    <n v="3404"/>
    <x v="537"/>
    <x v="534"/>
  </r>
  <r>
    <n v="543"/>
    <x v="2"/>
    <x v="13"/>
    <n v="63"/>
    <n v="166"/>
    <x v="0"/>
    <x v="3"/>
    <n v="2018"/>
    <x v="6"/>
    <n v="0.85575857954545465"/>
    <n v="0.85575857954545465"/>
    <n v="142.05592420454548"/>
    <x v="529"/>
    <n v="5670"/>
    <x v="538"/>
    <x v="535"/>
  </r>
  <r>
    <n v="544"/>
    <x v="0"/>
    <x v="2"/>
    <n v="46"/>
    <n v="163"/>
    <x v="1"/>
    <x v="8"/>
    <n v="2018"/>
    <x v="2"/>
    <n v="0.85633569142857147"/>
    <n v="1"/>
    <n v="163"/>
    <x v="530"/>
    <n v="3191.7464157028571"/>
    <x v="539"/>
    <x v="536"/>
  </r>
  <r>
    <n v="545"/>
    <x v="2"/>
    <x v="1"/>
    <n v="1"/>
    <n v="145"/>
    <x v="1"/>
    <x v="0"/>
    <n v="2018"/>
    <x v="1"/>
    <n v="0.84667593318181822"/>
    <n v="1"/>
    <n v="145"/>
    <x v="381"/>
    <n v="85.573963456363629"/>
    <x v="540"/>
    <x v="537"/>
  </r>
  <r>
    <n v="546"/>
    <x v="1"/>
    <x v="5"/>
    <n v="36"/>
    <n v="134"/>
    <x v="1"/>
    <x v="10"/>
    <n v="2018"/>
    <x v="4"/>
    <n v="0.81462485449999988"/>
    <n v="1"/>
    <n v="134"/>
    <x v="531"/>
    <n v="2451.671748576"/>
    <x v="541"/>
    <x v="538"/>
  </r>
  <r>
    <n v="547"/>
    <x v="1"/>
    <x v="0"/>
    <n v="59"/>
    <n v="138"/>
    <x v="0"/>
    <x v="8"/>
    <n v="2018"/>
    <x v="0"/>
    <n v="0.85633569142857147"/>
    <n v="0.85633569142857147"/>
    <n v="118.17432541714287"/>
    <x v="532"/>
    <n v="4602"/>
    <x v="542"/>
    <x v="539"/>
  </r>
  <r>
    <n v="548"/>
    <x v="1"/>
    <x v="0"/>
    <n v="120"/>
    <n v="147"/>
    <x v="0"/>
    <x v="1"/>
    <n v="2018"/>
    <x v="0"/>
    <n v="0.86596289695652162"/>
    <n v="0.86596289695652162"/>
    <n v="127.29654585260867"/>
    <x v="533"/>
    <n v="8783.4932858086959"/>
    <x v="543"/>
    <x v="540"/>
  </r>
  <r>
    <n v="549"/>
    <x v="1"/>
    <x v="1"/>
    <n v="104"/>
    <n v="127"/>
    <x v="1"/>
    <x v="9"/>
    <n v="2018"/>
    <x v="1"/>
    <n v="0.81064183952380953"/>
    <n v="1"/>
    <n v="127"/>
    <x v="534"/>
    <n v="9152"/>
    <x v="544"/>
    <x v="541"/>
  </r>
  <r>
    <n v="550"/>
    <x v="0"/>
    <x v="0"/>
    <n v="82"/>
    <n v="188"/>
    <x v="0"/>
    <x v="0"/>
    <n v="2018"/>
    <x v="0"/>
    <n v="0.84667593318181822"/>
    <n v="0.84667593318181822"/>
    <n v="159.17507543818184"/>
    <x v="535"/>
    <n v="6371.9679425854547"/>
    <x v="545"/>
    <x v="542"/>
  </r>
  <r>
    <n v="551"/>
    <x v="1"/>
    <x v="5"/>
    <n v="107"/>
    <n v="126"/>
    <x v="1"/>
    <x v="3"/>
    <n v="2018"/>
    <x v="4"/>
    <n v="0.85575857954545465"/>
    <n v="1"/>
    <n v="126"/>
    <x v="536"/>
    <n v="8344.9631760795455"/>
    <x v="546"/>
    <x v="543"/>
  </r>
  <r>
    <n v="552"/>
    <x v="2"/>
    <x v="11"/>
    <n v="84"/>
    <n v="141"/>
    <x v="1"/>
    <x v="7"/>
    <n v="2018"/>
    <x v="6"/>
    <n v="0.85776296200000002"/>
    <n v="1"/>
    <n v="141"/>
    <x v="537"/>
    <n v="6888"/>
    <x v="547"/>
    <x v="544"/>
  </r>
  <r>
    <n v="553"/>
    <x v="2"/>
    <x v="9"/>
    <n v="194"/>
    <n v="137"/>
    <x v="1"/>
    <x v="2"/>
    <n v="2018"/>
    <x v="6"/>
    <n v="0.87081632260869579"/>
    <n v="1"/>
    <n v="137"/>
    <x v="538"/>
    <n v="18236"/>
    <x v="548"/>
    <x v="545"/>
  </r>
  <r>
    <n v="554"/>
    <x v="3"/>
    <x v="2"/>
    <n v="107"/>
    <n v="399"/>
    <x v="1"/>
    <x v="2"/>
    <n v="2018"/>
    <x v="2"/>
    <n v="0.87081632260869579"/>
    <n v="1"/>
    <n v="399"/>
    <x v="539"/>
    <n v="21502.414256339132"/>
    <x v="549"/>
    <x v="546"/>
  </r>
  <r>
    <n v="555"/>
    <x v="2"/>
    <x v="5"/>
    <n v="36"/>
    <n v="149"/>
    <x v="1"/>
    <x v="7"/>
    <n v="2018"/>
    <x v="4"/>
    <n v="0.85776296200000002"/>
    <n v="1"/>
    <n v="149"/>
    <x v="540"/>
    <n v="3168"/>
    <x v="550"/>
    <x v="547"/>
  </r>
  <r>
    <n v="556"/>
    <x v="2"/>
    <x v="0"/>
    <n v="128"/>
    <n v="144"/>
    <x v="0"/>
    <x v="10"/>
    <n v="2018"/>
    <x v="0"/>
    <n v="0.81462485449999988"/>
    <n v="0.81462485449999988"/>
    <n v="117.30597904799998"/>
    <x v="541"/>
    <n v="10546.494733567999"/>
    <x v="551"/>
    <x v="548"/>
  </r>
  <r>
    <n v="557"/>
    <x v="1"/>
    <x v="11"/>
    <n v="65"/>
    <n v="131"/>
    <x v="1"/>
    <x v="3"/>
    <n v="2018"/>
    <x v="6"/>
    <n v="0.85575857954545465"/>
    <n v="1"/>
    <n v="131"/>
    <x v="542"/>
    <n v="5005"/>
    <x v="552"/>
    <x v="549"/>
  </r>
  <r>
    <n v="558"/>
    <x v="0"/>
    <x v="0"/>
    <n v="54"/>
    <n v="186"/>
    <x v="0"/>
    <x v="10"/>
    <n v="2018"/>
    <x v="0"/>
    <n v="0.81462485449999988"/>
    <n v="0.81462485449999988"/>
    <n v="151.52022293699997"/>
    <x v="543"/>
    <n v="4212"/>
    <x v="553"/>
    <x v="550"/>
  </r>
  <r>
    <n v="559"/>
    <x v="0"/>
    <x v="2"/>
    <n v="120"/>
    <n v="164"/>
    <x v="1"/>
    <x v="0"/>
    <n v="2018"/>
    <x v="2"/>
    <n v="0.84667593318181822"/>
    <n v="1"/>
    <n v="164"/>
    <x v="544"/>
    <n v="9448.9034143090903"/>
    <x v="554"/>
    <x v="551"/>
  </r>
  <r>
    <n v="560"/>
    <x v="4"/>
    <x v="2"/>
    <n v="75"/>
    <n v="208"/>
    <x v="1"/>
    <x v="4"/>
    <n v="2018"/>
    <x v="2"/>
    <n v="0.87842254526315788"/>
    <n v="1"/>
    <n v="208"/>
    <x v="545"/>
    <n v="11775"/>
    <x v="555"/>
    <x v="552"/>
  </r>
  <r>
    <n v="561"/>
    <x v="1"/>
    <x v="0"/>
    <n v="108"/>
    <n v="140"/>
    <x v="0"/>
    <x v="9"/>
    <n v="2018"/>
    <x v="0"/>
    <n v="0.81064183952380953"/>
    <n v="0.81064183952380953"/>
    <n v="113.48985753333334"/>
    <x v="546"/>
    <n v="8928.8452306799991"/>
    <x v="556"/>
    <x v="553"/>
  </r>
  <r>
    <n v="562"/>
    <x v="4"/>
    <x v="2"/>
    <n v="40"/>
    <n v="204"/>
    <x v="1"/>
    <x v="4"/>
    <n v="2018"/>
    <x v="2"/>
    <n v="0.87842254526315788"/>
    <n v="1"/>
    <n v="204"/>
    <x v="547"/>
    <n v="5436.9758245052635"/>
    <x v="557"/>
    <x v="554"/>
  </r>
  <r>
    <n v="563"/>
    <x v="3"/>
    <x v="1"/>
    <n v="417"/>
    <n v="440"/>
    <x v="1"/>
    <x v="2"/>
    <n v="2018"/>
    <x v="1"/>
    <n v="0.87081632260869579"/>
    <n v="1"/>
    <n v="440"/>
    <x v="548"/>
    <n v="99627.256913895661"/>
    <x v="558"/>
    <x v="555"/>
  </r>
  <r>
    <n v="564"/>
    <x v="0"/>
    <x v="1"/>
    <n v="43"/>
    <n v="164"/>
    <x v="1"/>
    <x v="3"/>
    <n v="2018"/>
    <x v="1"/>
    <n v="0.85575857954545465"/>
    <n v="1"/>
    <n v="164"/>
    <x v="549"/>
    <n v="3354"/>
    <x v="559"/>
    <x v="556"/>
  </r>
  <r>
    <n v="565"/>
    <x v="2"/>
    <x v="14"/>
    <n v="1"/>
    <n v="139"/>
    <x v="1"/>
    <x v="10"/>
    <n v="2018"/>
    <x v="5"/>
    <n v="0.81462485449999988"/>
    <n v="1"/>
    <n v="139"/>
    <x v="550"/>
    <n v="72.877491269999993"/>
    <x v="560"/>
    <x v="557"/>
  </r>
  <r>
    <n v="566"/>
    <x v="4"/>
    <x v="0"/>
    <n v="68"/>
    <n v="242"/>
    <x v="0"/>
    <x v="4"/>
    <n v="2018"/>
    <x v="0"/>
    <n v="0.87842254526315788"/>
    <n v="0.87842254526315788"/>
    <n v="212.57825595368422"/>
    <x v="551"/>
    <n v="9239.9549808421052"/>
    <x v="561"/>
    <x v="558"/>
  </r>
  <r>
    <n v="567"/>
    <x v="0"/>
    <x v="2"/>
    <n v="64"/>
    <n v="159"/>
    <x v="1"/>
    <x v="0"/>
    <n v="2018"/>
    <x v="2"/>
    <n v="0.84667593318181822"/>
    <n v="1"/>
    <n v="159"/>
    <x v="281"/>
    <n v="5061.9923111563639"/>
    <x v="562"/>
    <x v="559"/>
  </r>
  <r>
    <n v="568"/>
    <x v="4"/>
    <x v="0"/>
    <n v="98"/>
    <n v="243"/>
    <x v="0"/>
    <x v="4"/>
    <n v="2018"/>
    <x v="0"/>
    <n v="0.87842254526315788"/>
    <n v="0.87842254526315788"/>
    <n v="213.45667849894735"/>
    <x v="552"/>
    <n v="13426"/>
    <x v="563"/>
    <x v="560"/>
  </r>
  <r>
    <n v="569"/>
    <x v="1"/>
    <x v="11"/>
    <n v="104"/>
    <n v="134"/>
    <x v="1"/>
    <x v="1"/>
    <n v="2018"/>
    <x v="6"/>
    <n v="0.86596289695652162"/>
    <n v="1"/>
    <n v="134"/>
    <x v="297"/>
    <n v="8112"/>
    <x v="564"/>
    <x v="561"/>
  </r>
  <r>
    <n v="570"/>
    <x v="0"/>
    <x v="0"/>
    <n v="38"/>
    <n v="192"/>
    <x v="0"/>
    <x v="0"/>
    <n v="2018"/>
    <x v="0"/>
    <n v="0.84667593318181822"/>
    <n v="0.84667593318181822"/>
    <n v="162.56177917090909"/>
    <x v="553"/>
    <n v="3031.905305670909"/>
    <x v="565"/>
    <x v="562"/>
  </r>
  <r>
    <n v="571"/>
    <x v="1"/>
    <x v="1"/>
    <n v="93"/>
    <n v="135"/>
    <x v="1"/>
    <x v="10"/>
    <n v="2018"/>
    <x v="1"/>
    <n v="0.81462485449999988"/>
    <n v="1"/>
    <n v="135"/>
    <x v="554"/>
    <n v="6575.3207802794996"/>
    <x v="566"/>
    <x v="563"/>
  </r>
  <r>
    <n v="572"/>
    <x v="0"/>
    <x v="6"/>
    <n v="27"/>
    <n v="176"/>
    <x v="1"/>
    <x v="8"/>
    <n v="2018"/>
    <x v="3"/>
    <n v="0.85633569142857147"/>
    <n v="1"/>
    <n v="176"/>
    <x v="555"/>
    <n v="1908.6319100571429"/>
    <x v="567"/>
    <x v="564"/>
  </r>
  <r>
    <n v="573"/>
    <x v="1"/>
    <x v="5"/>
    <n v="128"/>
    <n v="134"/>
    <x v="1"/>
    <x v="9"/>
    <n v="2018"/>
    <x v="4"/>
    <n v="0.81064183952380953"/>
    <n v="1"/>
    <n v="134"/>
    <x v="556"/>
    <n v="10896.626819230476"/>
    <x v="568"/>
    <x v="565"/>
  </r>
  <r>
    <n v="574"/>
    <x v="0"/>
    <x v="0"/>
    <n v="59"/>
    <n v="178"/>
    <x v="0"/>
    <x v="8"/>
    <n v="2018"/>
    <x v="0"/>
    <n v="0.85633569142857147"/>
    <n v="0.85633569142857147"/>
    <n v="152.42775307428573"/>
    <x v="557"/>
    <n v="4329.4283476571436"/>
    <x v="569"/>
    <x v="566"/>
  </r>
  <r>
    <n v="575"/>
    <x v="0"/>
    <x v="0"/>
    <n v="91"/>
    <n v="191"/>
    <x v="0"/>
    <x v="0"/>
    <n v="2018"/>
    <x v="0"/>
    <n v="0.84667593318181822"/>
    <n v="0.84667593318181822"/>
    <n v="161.71510323772728"/>
    <x v="558"/>
    <n v="5162.1831646095461"/>
    <x v="570"/>
    <x v="567"/>
  </r>
  <r>
    <n v="576"/>
    <x v="0"/>
    <x v="0"/>
    <n v="114"/>
    <n v="191"/>
    <x v="0"/>
    <x v="0"/>
    <n v="2018"/>
    <x v="0"/>
    <n v="0.84667593318181822"/>
    <n v="0.84667593318181822"/>
    <n v="161.71510323772728"/>
    <x v="559"/>
    <n v="9314.5895787163645"/>
    <x v="571"/>
    <x v="568"/>
  </r>
  <r>
    <n v="577"/>
    <x v="2"/>
    <x v="3"/>
    <n v="49"/>
    <n v="177"/>
    <x v="0"/>
    <x v="7"/>
    <n v="2018"/>
    <x v="1"/>
    <n v="0.85776296200000002"/>
    <n v="0.85776296200000002"/>
    <n v="151.82404427400002"/>
    <x v="560"/>
    <n v="4312"/>
    <x v="572"/>
    <x v="569"/>
  </r>
  <r>
    <n v="578"/>
    <x v="0"/>
    <x v="6"/>
    <n v="96"/>
    <n v="168"/>
    <x v="1"/>
    <x v="8"/>
    <n v="2018"/>
    <x v="3"/>
    <n v="0.85633569142857147"/>
    <n v="1"/>
    <n v="168"/>
    <x v="561"/>
    <n v="7483.1182617600007"/>
    <x v="573"/>
    <x v="570"/>
  </r>
  <r>
    <n v="579"/>
    <x v="3"/>
    <x v="0"/>
    <n v="366"/>
    <n v="502"/>
    <x v="0"/>
    <x v="2"/>
    <n v="2018"/>
    <x v="0"/>
    <n v="0.87081632260869579"/>
    <n v="0.87081632260869579"/>
    <n v="437.14979394956526"/>
    <x v="562"/>
    <n v="73625.754814956541"/>
    <x v="574"/>
    <x v="571"/>
  </r>
  <r>
    <n v="580"/>
    <x v="0"/>
    <x v="0"/>
    <n v="10"/>
    <n v="195"/>
    <x v="0"/>
    <x v="3"/>
    <n v="2018"/>
    <x v="0"/>
    <n v="0.85575857954545465"/>
    <n v="0.85575857954545465"/>
    <n v="166.87292301136367"/>
    <x v="563"/>
    <n v="800"/>
    <x v="575"/>
    <x v="572"/>
  </r>
  <r>
    <n v="581"/>
    <x v="2"/>
    <x v="1"/>
    <n v="100"/>
    <n v="138"/>
    <x v="1"/>
    <x v="9"/>
    <n v="2018"/>
    <x v="1"/>
    <n v="0.81064183952380953"/>
    <n v="1"/>
    <n v="138"/>
    <x v="564"/>
    <n v="9500"/>
    <x v="576"/>
    <x v="573"/>
  </r>
  <r>
    <n v="582"/>
    <x v="3"/>
    <x v="4"/>
    <n v="43"/>
    <n v="437"/>
    <x v="1"/>
    <x v="2"/>
    <n v="2018"/>
    <x v="3"/>
    <n v="0.87081632260869579"/>
    <n v="1"/>
    <n v="437"/>
    <x v="565"/>
    <n v="9460"/>
    <x v="577"/>
    <x v="574"/>
  </r>
  <r>
    <n v="583"/>
    <x v="1"/>
    <x v="0"/>
    <n v="107"/>
    <n v="132"/>
    <x v="0"/>
    <x v="10"/>
    <n v="2018"/>
    <x v="0"/>
    <n v="0.81462485449999988"/>
    <n v="0.81462485449999988"/>
    <n v="107.53048079399998"/>
    <x v="566"/>
    <n v="7683.0672687324986"/>
    <x v="578"/>
    <x v="575"/>
  </r>
  <r>
    <n v="584"/>
    <x v="1"/>
    <x v="1"/>
    <n v="113"/>
    <n v="127"/>
    <x v="1"/>
    <x v="10"/>
    <n v="2018"/>
    <x v="1"/>
    <n v="0.81462485449999988"/>
    <n v="1"/>
    <n v="127"/>
    <x v="567"/>
    <n v="7745.6830364834996"/>
    <x v="579"/>
    <x v="576"/>
  </r>
  <r>
    <n v="585"/>
    <x v="2"/>
    <x v="12"/>
    <n v="131"/>
    <n v="149"/>
    <x v="1"/>
    <x v="11"/>
    <n v="2018"/>
    <x v="4"/>
    <n v="0.80989594699999989"/>
    <n v="1"/>
    <n v="149"/>
    <x v="568"/>
    <n v="12707"/>
    <x v="580"/>
    <x v="577"/>
  </r>
  <r>
    <n v="586"/>
    <x v="1"/>
    <x v="12"/>
    <n v="138"/>
    <n v="128"/>
    <x v="1"/>
    <x v="8"/>
    <n v="2018"/>
    <x v="4"/>
    <n v="0.85633569142857147"/>
    <n v="1"/>
    <n v="128"/>
    <x v="569"/>
    <n v="10763.22027792"/>
    <x v="581"/>
    <x v="578"/>
  </r>
  <r>
    <n v="587"/>
    <x v="4"/>
    <x v="0"/>
    <n v="91"/>
    <n v="246"/>
    <x v="0"/>
    <x v="4"/>
    <n v="2018"/>
    <x v="0"/>
    <n v="0.87842254526315788"/>
    <n v="0.87842254526315788"/>
    <n v="216.09194613473684"/>
    <x v="570"/>
    <n v="11332.437742654736"/>
    <x v="582"/>
    <x v="579"/>
  </r>
  <r>
    <n v="588"/>
    <x v="1"/>
    <x v="2"/>
    <n v="133"/>
    <n v="122"/>
    <x v="1"/>
    <x v="10"/>
    <n v="2018"/>
    <x v="2"/>
    <n v="0.81462485449999988"/>
    <n v="1"/>
    <n v="122"/>
    <x v="571"/>
    <n v="10047.600388073499"/>
    <x v="583"/>
    <x v="580"/>
  </r>
  <r>
    <n v="589"/>
    <x v="2"/>
    <x v="12"/>
    <n v="90"/>
    <n v="146"/>
    <x v="1"/>
    <x v="7"/>
    <n v="2018"/>
    <x v="4"/>
    <n v="0.85776296200000002"/>
    <n v="1"/>
    <n v="146"/>
    <x v="572"/>
    <n v="7370.7146611200005"/>
    <x v="584"/>
    <x v="581"/>
  </r>
  <r>
    <n v="590"/>
    <x v="4"/>
    <x v="0"/>
    <n v="155"/>
    <n v="241"/>
    <x v="0"/>
    <x v="6"/>
    <n v="2018"/>
    <x v="0"/>
    <n v="0.87977327500000013"/>
    <n v="0.87977327500000013"/>
    <n v="212.02535927500003"/>
    <x v="573"/>
    <n v="21759.188610000001"/>
    <x v="585"/>
    <x v="582"/>
  </r>
  <r>
    <n v="591"/>
    <x v="1"/>
    <x v="2"/>
    <n v="86"/>
    <n v="118"/>
    <x v="1"/>
    <x v="8"/>
    <n v="2018"/>
    <x v="2"/>
    <n v="0.85633569142857147"/>
    <n v="1"/>
    <n v="118"/>
    <x v="574"/>
    <n v="7825.5140862400003"/>
    <x v="586"/>
    <x v="583"/>
  </r>
  <r>
    <n v="592"/>
    <x v="1"/>
    <x v="2"/>
    <n v="94"/>
    <n v="119"/>
    <x v="1"/>
    <x v="10"/>
    <n v="2018"/>
    <x v="2"/>
    <n v="0.81462485449999988"/>
    <n v="1"/>
    <n v="119"/>
    <x v="575"/>
    <n v="5889.8631345349986"/>
    <x v="587"/>
    <x v="584"/>
  </r>
  <r>
    <n v="593"/>
    <x v="0"/>
    <x v="4"/>
    <n v="65"/>
    <n v="174"/>
    <x v="1"/>
    <x v="8"/>
    <n v="2018"/>
    <x v="3"/>
    <n v="0.85633569142857147"/>
    <n v="1"/>
    <n v="174"/>
    <x v="576"/>
    <n v="5330"/>
    <x v="588"/>
    <x v="585"/>
  </r>
  <r>
    <n v="594"/>
    <x v="1"/>
    <x v="0"/>
    <n v="102"/>
    <n v="137"/>
    <x v="0"/>
    <x v="10"/>
    <n v="2018"/>
    <x v="0"/>
    <n v="0.81462485449999988"/>
    <n v="0.81462485449999988"/>
    <n v="111.60360506649998"/>
    <x v="577"/>
    <n v="8537.6421461129994"/>
    <x v="589"/>
    <x v="586"/>
  </r>
  <r>
    <n v="595"/>
    <x v="2"/>
    <x v="1"/>
    <n v="14"/>
    <n v="146"/>
    <x v="1"/>
    <x v="10"/>
    <n v="2018"/>
    <x v="1"/>
    <n v="0.81462485449999988"/>
    <n v="1"/>
    <n v="146"/>
    <x v="578"/>
    <n v="1274"/>
    <x v="590"/>
    <x v="587"/>
  </r>
  <r>
    <n v="596"/>
    <x v="1"/>
    <x v="0"/>
    <n v="129"/>
    <n v="140"/>
    <x v="0"/>
    <x v="3"/>
    <n v="2018"/>
    <x v="0"/>
    <n v="0.85575857954545465"/>
    <n v="0.85575857954545465"/>
    <n v="119.80620113636365"/>
    <x v="579"/>
    <n v="7457.1428434090913"/>
    <x v="591"/>
    <x v="588"/>
  </r>
  <r>
    <n v="597"/>
    <x v="3"/>
    <x v="1"/>
    <n v="201"/>
    <n v="441"/>
    <x v="1"/>
    <x v="2"/>
    <n v="2018"/>
    <x v="1"/>
    <n v="0.87081632260869579"/>
    <n v="1"/>
    <n v="441"/>
    <x v="580"/>
    <n v="43215"/>
    <x v="592"/>
    <x v="589"/>
  </r>
  <r>
    <n v="598"/>
    <x v="4"/>
    <x v="8"/>
    <n v="129"/>
    <n v="217"/>
    <x v="1"/>
    <x v="5"/>
    <n v="2018"/>
    <x v="5"/>
    <n v="0.8198508345454546"/>
    <n v="1"/>
    <n v="217"/>
    <x v="581"/>
    <n v="17673"/>
    <x v="593"/>
    <x v="590"/>
  </r>
  <r>
    <n v="599"/>
    <x v="2"/>
    <x v="11"/>
    <n v="34"/>
    <n v="155"/>
    <x v="1"/>
    <x v="6"/>
    <n v="2018"/>
    <x v="6"/>
    <n v="0.87977327500000013"/>
    <n v="1"/>
    <n v="155"/>
    <x v="582"/>
    <n v="2714.0358118000004"/>
    <x v="594"/>
    <x v="591"/>
  </r>
  <r>
    <n v="600"/>
    <x v="4"/>
    <x v="0"/>
    <n v="84"/>
    <n v="245"/>
    <x v="0"/>
    <x v="4"/>
    <n v="2018"/>
    <x v="0"/>
    <n v="0.87842254526315788"/>
    <n v="0.87842254526315788"/>
    <n v="215.21352358947368"/>
    <x v="583"/>
    <n v="11054.324367814737"/>
    <x v="595"/>
    <x v="592"/>
  </r>
  <r>
    <n v="601"/>
    <x v="1"/>
    <x v="0"/>
    <n v="81"/>
    <n v="140"/>
    <x v="0"/>
    <x v="9"/>
    <n v="2018"/>
    <x v="0"/>
    <n v="0.81064183952380953"/>
    <n v="0.81064183952380953"/>
    <n v="113.48985753333334"/>
    <x v="584"/>
    <n v="5671.3953620828579"/>
    <x v="596"/>
    <x v="593"/>
  </r>
  <r>
    <n v="602"/>
    <x v="1"/>
    <x v="0"/>
    <n v="131"/>
    <n v="146"/>
    <x v="0"/>
    <x v="1"/>
    <n v="2018"/>
    <x v="0"/>
    <n v="0.86596289695652162"/>
    <n v="0.86596289695652162"/>
    <n v="126.43058295565216"/>
    <x v="585"/>
    <n v="10218"/>
    <x v="597"/>
    <x v="594"/>
  </r>
  <r>
    <n v="603"/>
    <x v="2"/>
    <x v="7"/>
    <n v="53"/>
    <n v="136"/>
    <x v="1"/>
    <x v="4"/>
    <n v="2018"/>
    <x v="5"/>
    <n v="0.87842254526315788"/>
    <n v="1"/>
    <n v="136"/>
    <x v="523"/>
    <n v="5724"/>
    <x v="598"/>
    <x v="595"/>
  </r>
  <r>
    <n v="604"/>
    <x v="4"/>
    <x v="2"/>
    <n v="64"/>
    <n v="204"/>
    <x v="1"/>
    <x v="4"/>
    <n v="2018"/>
    <x v="2"/>
    <n v="0.87842254526315788"/>
    <n v="1"/>
    <n v="204"/>
    <x v="586"/>
    <n v="8824.4282172631574"/>
    <x v="599"/>
    <x v="596"/>
  </r>
  <r>
    <n v="605"/>
    <x v="4"/>
    <x v="2"/>
    <n v="72"/>
    <n v="206"/>
    <x v="1"/>
    <x v="4"/>
    <n v="2018"/>
    <x v="2"/>
    <n v="0.87842254526315788"/>
    <n v="1"/>
    <n v="206"/>
    <x v="587"/>
    <n v="11592"/>
    <x v="600"/>
    <x v="597"/>
  </r>
  <r>
    <n v="606"/>
    <x v="4"/>
    <x v="2"/>
    <n v="157"/>
    <n v="207"/>
    <x v="1"/>
    <x v="4"/>
    <n v="2018"/>
    <x v="2"/>
    <n v="0.87842254526315788"/>
    <n v="1"/>
    <n v="207"/>
    <x v="588"/>
    <n v="21770.548866536839"/>
    <x v="601"/>
    <x v="598"/>
  </r>
  <r>
    <n v="607"/>
    <x v="0"/>
    <x v="12"/>
    <n v="88"/>
    <n v="174"/>
    <x v="1"/>
    <x v="0"/>
    <n v="2018"/>
    <x v="4"/>
    <n v="0.84667593318181822"/>
    <n v="1"/>
    <n v="174"/>
    <x v="589"/>
    <n v="6250.3890702400004"/>
    <x v="602"/>
    <x v="599"/>
  </r>
  <r>
    <n v="608"/>
    <x v="0"/>
    <x v="2"/>
    <n v="179"/>
    <n v="163"/>
    <x v="1"/>
    <x v="0"/>
    <n v="2018"/>
    <x v="2"/>
    <n v="0.84667593318181822"/>
    <n v="1"/>
    <n v="163"/>
    <x v="590"/>
    <n v="15394"/>
    <x v="603"/>
    <x v="600"/>
  </r>
  <r>
    <n v="609"/>
    <x v="2"/>
    <x v="11"/>
    <n v="44"/>
    <n v="144"/>
    <x v="1"/>
    <x v="6"/>
    <n v="2018"/>
    <x v="6"/>
    <n v="0.87977327500000013"/>
    <n v="1"/>
    <n v="144"/>
    <x v="591"/>
    <n v="3556.2816388000006"/>
    <x v="604"/>
    <x v="601"/>
  </r>
  <r>
    <n v="610"/>
    <x v="1"/>
    <x v="0"/>
    <n v="107"/>
    <n v="145"/>
    <x v="0"/>
    <x v="8"/>
    <n v="2018"/>
    <x v="0"/>
    <n v="0.85633569142857147"/>
    <n v="0.85633569142857147"/>
    <n v="124.16867525714287"/>
    <x v="592"/>
    <n v="7394.1401111771429"/>
    <x v="605"/>
    <x v="602"/>
  </r>
  <r>
    <n v="611"/>
    <x v="4"/>
    <x v="8"/>
    <n v="108"/>
    <n v="216"/>
    <x v="1"/>
    <x v="5"/>
    <n v="2018"/>
    <x v="5"/>
    <n v="0.8198508345454546"/>
    <n v="1"/>
    <n v="216"/>
    <x v="593"/>
    <n v="15842.230661127272"/>
    <x v="606"/>
    <x v="603"/>
  </r>
  <r>
    <n v="612"/>
    <x v="2"/>
    <x v="11"/>
    <n v="159"/>
    <n v="142"/>
    <x v="1"/>
    <x v="6"/>
    <n v="2018"/>
    <x v="6"/>
    <n v="0.87977327500000013"/>
    <n v="1"/>
    <n v="142"/>
    <x v="594"/>
    <n v="12309.787663800002"/>
    <x v="607"/>
    <x v="604"/>
  </r>
  <r>
    <n v="613"/>
    <x v="2"/>
    <x v="15"/>
    <n v="172"/>
    <n v="180"/>
    <x v="0"/>
    <x v="6"/>
    <n v="2018"/>
    <x v="5"/>
    <n v="0.87977327500000013"/>
    <n v="0.87977327500000013"/>
    <n v="158.35918950000001"/>
    <x v="595"/>
    <n v="12862.285280500002"/>
    <x v="608"/>
    <x v="605"/>
  </r>
  <r>
    <n v="614"/>
    <x v="2"/>
    <x v="1"/>
    <n v="1"/>
    <n v="142"/>
    <x v="1"/>
    <x v="2"/>
    <n v="2018"/>
    <x v="1"/>
    <n v="0.87081632260869579"/>
    <n v="1"/>
    <n v="142"/>
    <x v="596"/>
    <n v="83.215509937391317"/>
    <x v="609"/>
    <x v="606"/>
  </r>
  <r>
    <n v="615"/>
    <x v="2"/>
    <x v="1"/>
    <n v="150"/>
    <n v="142"/>
    <x v="1"/>
    <x v="1"/>
    <n v="2018"/>
    <x v="1"/>
    <n v="0.86596289695652162"/>
    <n v="1"/>
    <n v="142"/>
    <x v="597"/>
    <n v="11313.243810782607"/>
    <x v="610"/>
    <x v="607"/>
  </r>
  <r>
    <n v="616"/>
    <x v="2"/>
    <x v="17"/>
    <n v="87"/>
    <n v="136"/>
    <x v="1"/>
    <x v="11"/>
    <n v="2018"/>
    <x v="5"/>
    <n v="0.80989594699999989"/>
    <n v="1"/>
    <n v="136"/>
    <x v="598"/>
    <n v="8961"/>
    <x v="611"/>
    <x v="608"/>
  </r>
  <r>
    <n v="617"/>
    <x v="2"/>
    <x v="2"/>
    <n v="23"/>
    <n v="121"/>
    <x v="1"/>
    <x v="7"/>
    <n v="2018"/>
    <x v="2"/>
    <n v="0.85776296200000002"/>
    <n v="1"/>
    <n v="121"/>
    <x v="599"/>
    <n v="1485.884502552"/>
    <x v="612"/>
    <x v="609"/>
  </r>
  <r>
    <n v="618"/>
    <x v="4"/>
    <x v="2"/>
    <n v="59"/>
    <n v="203"/>
    <x v="1"/>
    <x v="4"/>
    <n v="2018"/>
    <x v="2"/>
    <n v="0.87842254526315788"/>
    <n v="1"/>
    <n v="203"/>
    <x v="600"/>
    <n v="8596.8086428505267"/>
    <x v="613"/>
    <x v="610"/>
  </r>
  <r>
    <n v="619"/>
    <x v="0"/>
    <x v="0"/>
    <n v="96"/>
    <n v="190"/>
    <x v="0"/>
    <x v="0"/>
    <n v="2018"/>
    <x v="0"/>
    <n v="0.84667593318181822"/>
    <n v="0.84667593318181822"/>
    <n v="160.86842730454546"/>
    <x v="601"/>
    <n v="8160"/>
    <x v="614"/>
    <x v="611"/>
  </r>
  <r>
    <n v="620"/>
    <x v="4"/>
    <x v="8"/>
    <n v="10"/>
    <n v="221"/>
    <x v="1"/>
    <x v="6"/>
    <n v="2018"/>
    <x v="5"/>
    <n v="0.87977327500000013"/>
    <n v="1"/>
    <n v="221"/>
    <x v="602"/>
    <n v="1427.8072837500001"/>
    <x v="615"/>
    <x v="612"/>
  </r>
  <r>
    <n v="621"/>
    <x v="2"/>
    <x v="4"/>
    <n v="54"/>
    <n v="146"/>
    <x v="1"/>
    <x v="1"/>
    <n v="2018"/>
    <x v="3"/>
    <n v="0.86596289695652162"/>
    <n v="1"/>
    <n v="146"/>
    <x v="603"/>
    <n v="5616"/>
    <x v="616"/>
    <x v="613"/>
  </r>
  <r>
    <n v="622"/>
    <x v="2"/>
    <x v="2"/>
    <n v="90"/>
    <n v="127"/>
    <x v="1"/>
    <x v="10"/>
    <n v="2018"/>
    <x v="2"/>
    <n v="0.81462485449999988"/>
    <n v="1"/>
    <n v="127"/>
    <x v="272"/>
    <n v="7470"/>
    <x v="617"/>
    <x v="614"/>
  </r>
  <r>
    <n v="623"/>
    <x v="4"/>
    <x v="2"/>
    <n v="90"/>
    <n v="204"/>
    <x v="1"/>
    <x v="4"/>
    <n v="2018"/>
    <x v="2"/>
    <n v="0.87842254526315788"/>
    <n v="1"/>
    <n v="204"/>
    <x v="604"/>
    <n v="12290.369692357894"/>
    <x v="618"/>
    <x v="615"/>
  </r>
  <r>
    <n v="624"/>
    <x v="2"/>
    <x v="16"/>
    <n v="88"/>
    <n v="144"/>
    <x v="1"/>
    <x v="1"/>
    <n v="2018"/>
    <x v="4"/>
    <n v="0.86596289695652162"/>
    <n v="1"/>
    <n v="144"/>
    <x v="451"/>
    <n v="8360"/>
    <x v="619"/>
    <x v="15"/>
  </r>
  <r>
    <n v="625"/>
    <x v="2"/>
    <x v="16"/>
    <n v="153"/>
    <n v="143"/>
    <x v="1"/>
    <x v="10"/>
    <n v="2018"/>
    <x v="4"/>
    <n v="0.81462485449999988"/>
    <n v="1"/>
    <n v="143"/>
    <x v="605"/>
    <n v="11303.256164309998"/>
    <x v="620"/>
    <x v="616"/>
  </r>
  <r>
    <n v="626"/>
    <x v="2"/>
    <x v="0"/>
    <n v="149"/>
    <n v="158"/>
    <x v="0"/>
    <x v="6"/>
    <n v="2018"/>
    <x v="0"/>
    <n v="0.87977327500000013"/>
    <n v="0.87977327500000013"/>
    <n v="139.00417745000001"/>
    <x v="606"/>
    <n v="12516"/>
    <x v="621"/>
    <x v="617"/>
  </r>
  <r>
    <n v="627"/>
    <x v="2"/>
    <x v="10"/>
    <n v="112"/>
    <n v="138"/>
    <x v="1"/>
    <x v="2"/>
    <n v="2018"/>
    <x v="4"/>
    <n v="0.87081632260869579"/>
    <n v="1"/>
    <n v="138"/>
    <x v="607"/>
    <n v="9768.137112987828"/>
    <x v="622"/>
    <x v="618"/>
  </r>
  <r>
    <n v="628"/>
    <x v="4"/>
    <x v="8"/>
    <n v="153"/>
    <n v="219"/>
    <x v="1"/>
    <x v="4"/>
    <n v="2018"/>
    <x v="5"/>
    <n v="0.87842254526315788"/>
    <n v="1"/>
    <n v="219"/>
    <x v="608"/>
    <n v="21215.885201147368"/>
    <x v="623"/>
    <x v="619"/>
  </r>
  <r>
    <n v="629"/>
    <x v="4"/>
    <x v="2"/>
    <n v="15"/>
    <n v="206"/>
    <x v="1"/>
    <x v="6"/>
    <n v="2018"/>
    <x v="2"/>
    <n v="0.87977327500000013"/>
    <n v="1"/>
    <n v="206"/>
    <x v="609"/>
    <n v="2145"/>
    <x v="624"/>
    <x v="620"/>
  </r>
  <r>
    <n v="630"/>
    <x v="1"/>
    <x v="2"/>
    <n v="108"/>
    <n v="121"/>
    <x v="1"/>
    <x v="9"/>
    <n v="2018"/>
    <x v="2"/>
    <n v="0.81064183952380953"/>
    <n v="1"/>
    <n v="121"/>
    <x v="610"/>
    <n v="7740.84523068"/>
    <x v="625"/>
    <x v="621"/>
  </r>
  <r>
    <n v="631"/>
    <x v="0"/>
    <x v="0"/>
    <n v="127"/>
    <n v="181"/>
    <x v="0"/>
    <x v="0"/>
    <n v="2018"/>
    <x v="0"/>
    <n v="0.84667593318181822"/>
    <n v="0.84667593318181822"/>
    <n v="153.24834390590911"/>
    <x v="611"/>
    <n v="9663.8909924509098"/>
    <x v="626"/>
    <x v="622"/>
  </r>
  <r>
    <n v="632"/>
    <x v="1"/>
    <x v="2"/>
    <n v="113"/>
    <n v="121"/>
    <x v="1"/>
    <x v="10"/>
    <n v="2018"/>
    <x v="2"/>
    <n v="0.81462485449999988"/>
    <n v="1"/>
    <n v="121"/>
    <x v="612"/>
    <n v="7489.8930333289991"/>
    <x v="627"/>
    <x v="623"/>
  </r>
  <r>
    <n v="633"/>
    <x v="2"/>
    <x v="4"/>
    <n v="154"/>
    <n v="149"/>
    <x v="1"/>
    <x v="11"/>
    <n v="2018"/>
    <x v="3"/>
    <n v="0.80989594699999989"/>
    <n v="1"/>
    <n v="149"/>
    <x v="613"/>
    <n v="11678.334453632"/>
    <x v="628"/>
    <x v="624"/>
  </r>
  <r>
    <n v="634"/>
    <x v="1"/>
    <x v="1"/>
    <n v="117"/>
    <n v="129"/>
    <x v="1"/>
    <x v="9"/>
    <n v="2018"/>
    <x v="1"/>
    <n v="0.81064183952380953"/>
    <n v="1"/>
    <n v="129"/>
    <x v="614"/>
    <n v="8619.9156665699993"/>
    <x v="629"/>
    <x v="625"/>
  </r>
  <r>
    <n v="635"/>
    <x v="2"/>
    <x v="10"/>
    <n v="116"/>
    <n v="148"/>
    <x v="1"/>
    <x v="5"/>
    <n v="2018"/>
    <x v="4"/>
    <n v="0.8198508345454546"/>
    <n v="1"/>
    <n v="148"/>
    <x v="615"/>
    <n v="10556"/>
    <x v="630"/>
    <x v="626"/>
  </r>
  <r>
    <n v="636"/>
    <x v="4"/>
    <x v="8"/>
    <n v="105"/>
    <n v="218"/>
    <x v="1"/>
    <x v="4"/>
    <n v="2018"/>
    <x v="5"/>
    <n v="0.87842254526315788"/>
    <n v="1"/>
    <n v="218"/>
    <x v="616"/>
    <n v="15750"/>
    <x v="631"/>
    <x v="627"/>
  </r>
  <r>
    <n v="637"/>
    <x v="1"/>
    <x v="0"/>
    <n v="71"/>
    <n v="138"/>
    <x v="0"/>
    <x v="9"/>
    <n v="2018"/>
    <x v="0"/>
    <n v="0.81064183952380953"/>
    <n v="0.81064183952380953"/>
    <n v="111.86857385428571"/>
    <x v="617"/>
    <n v="4568.3341009157139"/>
    <x v="632"/>
    <x v="628"/>
  </r>
  <r>
    <n v="638"/>
    <x v="3"/>
    <x v="2"/>
    <n v="173"/>
    <n v="410"/>
    <x v="1"/>
    <x v="2"/>
    <n v="2018"/>
    <x v="2"/>
    <n v="0.87081632260869579"/>
    <n v="1"/>
    <n v="410"/>
    <x v="618"/>
    <n v="35691.841785847828"/>
    <x v="633"/>
    <x v="629"/>
  </r>
  <r>
    <n v="639"/>
    <x v="1"/>
    <x v="2"/>
    <n v="112"/>
    <n v="121"/>
    <x v="1"/>
    <x v="3"/>
    <n v="2018"/>
    <x v="2"/>
    <n v="0.85575857954545465"/>
    <n v="1"/>
    <n v="121"/>
    <x v="619"/>
    <n v="8024.093006363637"/>
    <x v="634"/>
    <x v="630"/>
  </r>
  <r>
    <n v="640"/>
    <x v="2"/>
    <x v="14"/>
    <n v="157"/>
    <n v="140"/>
    <x v="1"/>
    <x v="4"/>
    <n v="2018"/>
    <x v="5"/>
    <n v="0.87842254526315788"/>
    <n v="1"/>
    <n v="140"/>
    <x v="620"/>
    <n v="12751.38973480421"/>
    <x v="635"/>
    <x v="631"/>
  </r>
  <r>
    <n v="641"/>
    <x v="2"/>
    <x v="12"/>
    <n v="142"/>
    <n v="149"/>
    <x v="1"/>
    <x v="5"/>
    <n v="2018"/>
    <x v="4"/>
    <n v="0.8198508345454546"/>
    <n v="1"/>
    <n v="149"/>
    <x v="621"/>
    <n v="12922"/>
    <x v="636"/>
    <x v="632"/>
  </r>
  <r>
    <n v="642"/>
    <x v="0"/>
    <x v="0"/>
    <n v="32"/>
    <n v="192"/>
    <x v="0"/>
    <x v="0"/>
    <n v="2018"/>
    <x v="0"/>
    <n v="0.84667593318181822"/>
    <n v="0.84667593318181822"/>
    <n v="162.56177917090909"/>
    <x v="622"/>
    <n v="2759.9025257163639"/>
    <x v="637"/>
    <x v="633"/>
  </r>
  <r>
    <n v="643"/>
    <x v="4"/>
    <x v="8"/>
    <n v="70"/>
    <n v="212"/>
    <x v="1"/>
    <x v="4"/>
    <n v="2018"/>
    <x v="5"/>
    <n v="0.87842254526315788"/>
    <n v="1"/>
    <n v="212"/>
    <x v="623"/>
    <n v="9457.8952858526318"/>
    <x v="638"/>
    <x v="634"/>
  </r>
  <r>
    <n v="644"/>
    <x v="2"/>
    <x v="1"/>
    <n v="125"/>
    <n v="134"/>
    <x v="1"/>
    <x v="1"/>
    <n v="2018"/>
    <x v="1"/>
    <n v="0.86596289695652162"/>
    <n v="1"/>
    <n v="134"/>
    <x v="624"/>
    <n v="9427.7031756521719"/>
    <x v="639"/>
    <x v="635"/>
  </r>
  <r>
    <n v="645"/>
    <x v="4"/>
    <x v="2"/>
    <n v="231"/>
    <n v="207"/>
    <x v="1"/>
    <x v="4"/>
    <n v="2018"/>
    <x v="2"/>
    <n v="0.87842254526315788"/>
    <n v="1"/>
    <n v="207"/>
    <x v="625"/>
    <n v="31391.455534143155"/>
    <x v="640"/>
    <x v="636"/>
  </r>
  <r>
    <n v="646"/>
    <x v="0"/>
    <x v="0"/>
    <n v="114"/>
    <n v="187"/>
    <x v="0"/>
    <x v="8"/>
    <n v="2018"/>
    <x v="0"/>
    <n v="0.85633569142857147"/>
    <n v="0.85633569142857147"/>
    <n v="160.13477429714285"/>
    <x v="626"/>
    <n v="7977.4235270400004"/>
    <x v="641"/>
    <x v="637"/>
  </r>
  <r>
    <n v="647"/>
    <x v="4"/>
    <x v="2"/>
    <n v="95"/>
    <n v="204"/>
    <x v="1"/>
    <x v="4"/>
    <n v="2018"/>
    <x v="2"/>
    <n v="0.87842254526315788"/>
    <n v="1"/>
    <n v="204"/>
    <x v="627"/>
    <n v="13842.319001199998"/>
    <x v="642"/>
    <x v="638"/>
  </r>
  <r>
    <n v="648"/>
    <x v="3"/>
    <x v="17"/>
    <n v="1"/>
    <n v="436"/>
    <x v="1"/>
    <x v="2"/>
    <n v="2018"/>
    <x v="5"/>
    <n v="0.87081632260869579"/>
    <n v="1"/>
    <n v="436"/>
    <x v="628"/>
    <n v="209.86673374869568"/>
    <x v="643"/>
    <x v="639"/>
  </r>
  <r>
    <n v="649"/>
    <x v="1"/>
    <x v="2"/>
    <n v="129"/>
    <n v="116"/>
    <x v="1"/>
    <x v="8"/>
    <n v="2018"/>
    <x v="2"/>
    <n v="0.85633569142857147"/>
    <n v="1"/>
    <n v="116"/>
    <x v="629"/>
    <n v="10280.019125828572"/>
    <x v="644"/>
    <x v="640"/>
  </r>
  <r>
    <n v="650"/>
    <x v="2"/>
    <x v="9"/>
    <n v="227"/>
    <n v="141"/>
    <x v="1"/>
    <x v="7"/>
    <n v="2018"/>
    <x v="6"/>
    <n v="0.85776296200000002"/>
    <n v="1"/>
    <n v="141"/>
    <x v="630"/>
    <n v="20657"/>
    <x v="645"/>
    <x v="641"/>
  </r>
  <r>
    <n v="651"/>
    <x v="2"/>
    <x v="0"/>
    <n v="41"/>
    <n v="153"/>
    <x v="0"/>
    <x v="2"/>
    <n v="2018"/>
    <x v="0"/>
    <n v="0.87081632260869579"/>
    <n v="0.87081632260869579"/>
    <n v="133.23489735913046"/>
    <x v="631"/>
    <n v="3575.8359074330438"/>
    <x v="646"/>
    <x v="642"/>
  </r>
  <r>
    <n v="652"/>
    <x v="2"/>
    <x v="13"/>
    <n v="90"/>
    <n v="177"/>
    <x v="0"/>
    <x v="6"/>
    <n v="2018"/>
    <x v="6"/>
    <n v="0.87977327500000013"/>
    <n v="0.87977327500000013"/>
    <n v="155.71986967500001"/>
    <x v="632"/>
    <n v="9360"/>
    <x v="647"/>
    <x v="643"/>
  </r>
  <r>
    <n v="653"/>
    <x v="1"/>
    <x v="0"/>
    <n v="110"/>
    <n v="147"/>
    <x v="0"/>
    <x v="9"/>
    <n v="2018"/>
    <x v="0"/>
    <n v="0.81064183952380953"/>
    <n v="0.81064183952380953"/>
    <n v="119.16435041"/>
    <x v="633"/>
    <n v="8287.7007197285711"/>
    <x v="648"/>
    <x v="644"/>
  </r>
  <r>
    <n v="654"/>
    <x v="2"/>
    <x v="9"/>
    <n v="88"/>
    <n v="145"/>
    <x v="1"/>
    <x v="3"/>
    <n v="2018"/>
    <x v="6"/>
    <n v="0.85575857954545465"/>
    <n v="1"/>
    <n v="145"/>
    <x v="634"/>
    <n v="9152"/>
    <x v="649"/>
    <x v="645"/>
  </r>
  <r>
    <n v="655"/>
    <x v="2"/>
    <x v="10"/>
    <n v="93"/>
    <n v="136"/>
    <x v="1"/>
    <x v="9"/>
    <n v="2018"/>
    <x v="4"/>
    <n v="0.81064183952380953"/>
    <n v="1"/>
    <n v="136"/>
    <x v="2"/>
    <n v="8928"/>
    <x v="650"/>
    <x v="646"/>
  </r>
  <r>
    <n v="656"/>
    <x v="2"/>
    <x v="9"/>
    <n v="108"/>
    <n v="147"/>
    <x v="1"/>
    <x v="10"/>
    <n v="2018"/>
    <x v="6"/>
    <n v="0.81462485449999988"/>
    <n v="1"/>
    <n v="147"/>
    <x v="635"/>
    <n v="11124"/>
    <x v="651"/>
    <x v="647"/>
  </r>
  <r>
    <n v="657"/>
    <x v="0"/>
    <x v="2"/>
    <n v="112"/>
    <n v="163"/>
    <x v="1"/>
    <x v="8"/>
    <n v="2018"/>
    <x v="2"/>
    <n v="0.85633569142857147"/>
    <n v="1"/>
    <n v="163"/>
    <x v="636"/>
    <n v="7610.9374566400002"/>
    <x v="652"/>
    <x v="648"/>
  </r>
  <r>
    <n v="658"/>
    <x v="3"/>
    <x v="14"/>
    <n v="1"/>
    <n v="453"/>
    <x v="1"/>
    <x v="2"/>
    <n v="2018"/>
    <x v="5"/>
    <n v="0.87081632260869579"/>
    <n v="1"/>
    <n v="453"/>
    <x v="278"/>
    <n v="237"/>
    <x v="653"/>
    <x v="649"/>
  </r>
  <r>
    <n v="659"/>
    <x v="1"/>
    <x v="0"/>
    <n v="101"/>
    <n v="141"/>
    <x v="0"/>
    <x v="8"/>
    <n v="2018"/>
    <x v="0"/>
    <n v="0.85633569142857147"/>
    <n v="0.85633569142857147"/>
    <n v="120.74333249142857"/>
    <x v="637"/>
    <n v="6517.4750513828576"/>
    <x v="654"/>
    <x v="650"/>
  </r>
  <r>
    <n v="660"/>
    <x v="2"/>
    <x v="19"/>
    <n v="128"/>
    <n v="141"/>
    <x v="1"/>
    <x v="11"/>
    <n v="2018"/>
    <x v="5"/>
    <n v="0.80989594699999989"/>
    <n v="1"/>
    <n v="141"/>
    <x v="638"/>
    <n v="10752"/>
    <x v="655"/>
    <x v="651"/>
  </r>
  <r>
    <n v="661"/>
    <x v="3"/>
    <x v="0"/>
    <n v="1"/>
    <n v="470"/>
    <x v="0"/>
    <x v="2"/>
    <n v="2018"/>
    <x v="0"/>
    <n v="0.87081632260869579"/>
    <n v="0.87081632260869579"/>
    <n v="409.28367162608703"/>
    <x v="639"/>
    <n v="219.91428516521739"/>
    <x v="656"/>
    <x v="652"/>
  </r>
  <r>
    <n v="662"/>
    <x v="1"/>
    <x v="12"/>
    <n v="100"/>
    <n v="131"/>
    <x v="1"/>
    <x v="10"/>
    <n v="2018"/>
    <x v="4"/>
    <n v="0.81462485449999988"/>
    <n v="1"/>
    <n v="131"/>
    <x v="640"/>
    <n v="9070.2373981500004"/>
    <x v="657"/>
    <x v="653"/>
  </r>
  <r>
    <n v="663"/>
    <x v="2"/>
    <x v="11"/>
    <n v="223"/>
    <n v="152"/>
    <x v="1"/>
    <x v="8"/>
    <n v="2018"/>
    <x v="6"/>
    <n v="0.85633569142857147"/>
    <n v="1"/>
    <n v="152"/>
    <x v="641"/>
    <n v="17573.622988068571"/>
    <x v="658"/>
    <x v="654"/>
  </r>
  <r>
    <n v="664"/>
    <x v="1"/>
    <x v="0"/>
    <n v="75"/>
    <n v="146"/>
    <x v="0"/>
    <x v="9"/>
    <n v="2018"/>
    <x v="0"/>
    <n v="0.81064183952380953"/>
    <n v="0.81064183952380953"/>
    <n v="118.35370857047619"/>
    <x v="642"/>
    <n v="5575.7050361785714"/>
    <x v="659"/>
    <x v="655"/>
  </r>
  <r>
    <n v="665"/>
    <x v="2"/>
    <x v="19"/>
    <n v="63"/>
    <n v="140"/>
    <x v="1"/>
    <x v="4"/>
    <n v="2018"/>
    <x v="5"/>
    <n v="0.87842254526315788"/>
    <n v="1"/>
    <n v="140"/>
    <x v="643"/>
    <n v="5305.7997025010527"/>
    <x v="660"/>
    <x v="656"/>
  </r>
  <r>
    <n v="666"/>
    <x v="0"/>
    <x v="0"/>
    <n v="158"/>
    <n v="193"/>
    <x v="0"/>
    <x v="0"/>
    <n v="2018"/>
    <x v="0"/>
    <n v="0.84667593318181822"/>
    <n v="0.84667593318181822"/>
    <n v="163.4084551040909"/>
    <x v="644"/>
    <n v="11076.938251678182"/>
    <x v="661"/>
    <x v="657"/>
  </r>
  <r>
    <n v="667"/>
    <x v="0"/>
    <x v="4"/>
    <n v="87"/>
    <n v="165"/>
    <x v="1"/>
    <x v="8"/>
    <n v="2018"/>
    <x v="3"/>
    <n v="0.85633569142857147"/>
    <n v="1"/>
    <n v="165"/>
    <x v="645"/>
    <n v="6535.0409752457144"/>
    <x v="662"/>
    <x v="658"/>
  </r>
  <r>
    <n v="668"/>
    <x v="1"/>
    <x v="2"/>
    <n v="100"/>
    <n v="124"/>
    <x v="1"/>
    <x v="10"/>
    <n v="2018"/>
    <x v="2"/>
    <n v="0.81462485449999988"/>
    <n v="1"/>
    <n v="124"/>
    <x v="290"/>
    <n v="6121.424388899999"/>
    <x v="663"/>
    <x v="659"/>
  </r>
  <r>
    <n v="669"/>
    <x v="3"/>
    <x v="0"/>
    <n v="477"/>
    <n v="482"/>
    <x v="0"/>
    <x v="2"/>
    <n v="2018"/>
    <x v="0"/>
    <n v="0.87081632260869579"/>
    <n v="0.87081632260869579"/>
    <n v="419.73346749739136"/>
    <x v="646"/>
    <n v="103347.11183316262"/>
    <x v="664"/>
    <x v="660"/>
  </r>
  <r>
    <n v="670"/>
    <x v="2"/>
    <x v="17"/>
    <n v="75"/>
    <n v="144"/>
    <x v="1"/>
    <x v="1"/>
    <n v="2018"/>
    <x v="5"/>
    <n v="0.86596289695652162"/>
    <n v="1"/>
    <n v="144"/>
    <x v="647"/>
    <n v="6441.4107744782605"/>
    <x v="665"/>
    <x v="661"/>
  </r>
  <r>
    <n v="671"/>
    <x v="2"/>
    <x v="2"/>
    <n v="117"/>
    <n v="132"/>
    <x v="1"/>
    <x v="11"/>
    <n v="2018"/>
    <x v="2"/>
    <n v="0.80989594699999989"/>
    <n v="1"/>
    <n v="132"/>
    <x v="648"/>
    <n v="9945"/>
    <x v="666"/>
    <x v="296"/>
  </r>
  <r>
    <n v="672"/>
    <x v="2"/>
    <x v="15"/>
    <n v="53"/>
    <n v="170"/>
    <x v="0"/>
    <x v="9"/>
    <n v="2018"/>
    <x v="5"/>
    <n v="0.81064183952380953"/>
    <n v="0.81064183952380953"/>
    <n v="137.80911271904762"/>
    <x v="649"/>
    <n v="4240"/>
    <x v="667"/>
    <x v="662"/>
  </r>
  <r>
    <n v="673"/>
    <x v="0"/>
    <x v="1"/>
    <n v="110"/>
    <n v="165"/>
    <x v="1"/>
    <x v="0"/>
    <n v="2018"/>
    <x v="1"/>
    <n v="0.84667593318181822"/>
    <n v="1"/>
    <n v="165"/>
    <x v="650"/>
    <n v="8547.7618741999995"/>
    <x v="668"/>
    <x v="663"/>
  </r>
  <r>
    <n v="674"/>
    <x v="1"/>
    <x v="11"/>
    <n v="95"/>
    <n v="124"/>
    <x v="1"/>
    <x v="0"/>
    <n v="2018"/>
    <x v="6"/>
    <n v="0.84667593318181822"/>
    <n v="1"/>
    <n v="124"/>
    <x v="651"/>
    <n v="6995.8422553090913"/>
    <x v="669"/>
    <x v="664"/>
  </r>
  <r>
    <n v="675"/>
    <x v="3"/>
    <x v="0"/>
    <n v="1"/>
    <n v="485"/>
    <x v="0"/>
    <x v="2"/>
    <n v="2018"/>
    <x v="0"/>
    <n v="0.87081632260869579"/>
    <n v="0.87081632260869579"/>
    <n v="422.34591646521744"/>
    <x v="652"/>
    <n v="212.49795871304349"/>
    <x v="670"/>
    <x v="665"/>
  </r>
  <r>
    <n v="676"/>
    <x v="0"/>
    <x v="0"/>
    <n v="150"/>
    <n v="189"/>
    <x v="0"/>
    <x v="8"/>
    <n v="2018"/>
    <x v="0"/>
    <n v="0.85633569142857147"/>
    <n v="0.85633569142857147"/>
    <n v="161.84744568000002"/>
    <x v="653"/>
    <n v="12017.312026285716"/>
    <x v="671"/>
    <x v="666"/>
  </r>
  <r>
    <n v="677"/>
    <x v="3"/>
    <x v="5"/>
    <n v="1"/>
    <n v="446"/>
    <x v="1"/>
    <x v="2"/>
    <n v="2018"/>
    <x v="4"/>
    <n v="0.87081632260869579"/>
    <n v="1"/>
    <n v="446"/>
    <x v="654"/>
    <n v="213.66530580869568"/>
    <x v="672"/>
    <x v="667"/>
  </r>
  <r>
    <n v="678"/>
    <x v="2"/>
    <x v="10"/>
    <n v="79"/>
    <n v="158"/>
    <x v="1"/>
    <x v="2"/>
    <n v="2018"/>
    <x v="4"/>
    <n v="0.87081632260869579"/>
    <n v="1"/>
    <n v="158"/>
    <x v="655"/>
    <n v="6535.476501178262"/>
    <x v="673"/>
    <x v="668"/>
  </r>
  <r>
    <n v="679"/>
    <x v="4"/>
    <x v="2"/>
    <n v="107"/>
    <n v="206"/>
    <x v="1"/>
    <x v="4"/>
    <n v="2018"/>
    <x v="2"/>
    <n v="0.87842254526315788"/>
    <n v="1"/>
    <n v="206"/>
    <x v="656"/>
    <n v="15372.253049168421"/>
    <x v="674"/>
    <x v="669"/>
  </r>
  <r>
    <n v="680"/>
    <x v="2"/>
    <x v="5"/>
    <n v="77"/>
    <n v="134"/>
    <x v="1"/>
    <x v="2"/>
    <n v="2018"/>
    <x v="4"/>
    <n v="0.87081632260869579"/>
    <n v="1"/>
    <n v="134"/>
    <x v="657"/>
    <n v="6370.3828378156531"/>
    <x v="675"/>
    <x v="670"/>
  </r>
  <r>
    <n v="681"/>
    <x v="0"/>
    <x v="4"/>
    <n v="164"/>
    <n v="174"/>
    <x v="1"/>
    <x v="3"/>
    <n v="2018"/>
    <x v="3"/>
    <n v="0.85575857954545465"/>
    <n v="1"/>
    <n v="174"/>
    <x v="658"/>
    <n v="11590.332211363637"/>
    <x v="676"/>
    <x v="671"/>
  </r>
  <r>
    <n v="682"/>
    <x v="4"/>
    <x v="2"/>
    <n v="155"/>
    <n v="207"/>
    <x v="1"/>
    <x v="4"/>
    <n v="2018"/>
    <x v="2"/>
    <n v="0.87842254526315788"/>
    <n v="1"/>
    <n v="207"/>
    <x v="192"/>
    <n v="21654.836265115788"/>
    <x v="677"/>
    <x v="672"/>
  </r>
  <r>
    <n v="683"/>
    <x v="3"/>
    <x v="1"/>
    <n v="1"/>
    <n v="427"/>
    <x v="1"/>
    <x v="2"/>
    <n v="2018"/>
    <x v="1"/>
    <n v="0.87081632260869579"/>
    <n v="1"/>
    <n v="427"/>
    <x v="659"/>
    <n v="218.93367258695656"/>
    <x v="678"/>
    <x v="673"/>
  </r>
  <r>
    <n v="684"/>
    <x v="1"/>
    <x v="2"/>
    <n v="98"/>
    <n v="126"/>
    <x v="1"/>
    <x v="1"/>
    <n v="2018"/>
    <x v="2"/>
    <n v="0.86596289695652162"/>
    <n v="1"/>
    <n v="126"/>
    <x v="660"/>
    <n v="8238.0505473121739"/>
    <x v="679"/>
    <x v="674"/>
  </r>
  <r>
    <n v="685"/>
    <x v="4"/>
    <x v="2"/>
    <n v="15"/>
    <n v="206"/>
    <x v="1"/>
    <x v="4"/>
    <n v="2018"/>
    <x v="2"/>
    <n v="0.87842254526315788"/>
    <n v="1"/>
    <n v="206"/>
    <x v="609"/>
    <n v="2415"/>
    <x v="680"/>
    <x v="597"/>
  </r>
  <r>
    <n v="686"/>
    <x v="4"/>
    <x v="2"/>
    <n v="84"/>
    <n v="208"/>
    <x v="1"/>
    <x v="4"/>
    <n v="2018"/>
    <x v="2"/>
    <n v="0.87842254526315788"/>
    <n v="1"/>
    <n v="208"/>
    <x v="661"/>
    <n v="11928"/>
    <x v="209"/>
    <x v="675"/>
  </r>
  <r>
    <n v="687"/>
    <x v="2"/>
    <x v="0"/>
    <n v="63"/>
    <n v="153"/>
    <x v="0"/>
    <x v="11"/>
    <n v="2018"/>
    <x v="0"/>
    <n v="0.80989594699999989"/>
    <n v="0.80989594699999989"/>
    <n v="123.91407989099999"/>
    <x v="662"/>
    <n v="4510.40667966"/>
    <x v="681"/>
    <x v="676"/>
  </r>
  <r>
    <n v="688"/>
    <x v="2"/>
    <x v="2"/>
    <n v="127"/>
    <n v="130"/>
    <x v="1"/>
    <x v="0"/>
    <n v="2018"/>
    <x v="2"/>
    <n v="0.84667593318181822"/>
    <n v="1"/>
    <n v="130"/>
    <x v="663"/>
    <n v="9499.6706108454546"/>
    <x v="682"/>
    <x v="677"/>
  </r>
  <r>
    <n v="689"/>
    <x v="4"/>
    <x v="8"/>
    <n v="154"/>
    <n v="218"/>
    <x v="1"/>
    <x v="6"/>
    <n v="2018"/>
    <x v="5"/>
    <n v="0.87977327500000013"/>
    <n v="1"/>
    <n v="218"/>
    <x v="664"/>
    <n v="20865.575881150002"/>
    <x v="683"/>
    <x v="678"/>
  </r>
  <r>
    <n v="690"/>
    <x v="2"/>
    <x v="8"/>
    <n v="150"/>
    <n v="141"/>
    <x v="1"/>
    <x v="9"/>
    <n v="2018"/>
    <x v="5"/>
    <n v="0.81064183952380953"/>
    <n v="1"/>
    <n v="141"/>
    <x v="665"/>
    <n v="15450"/>
    <x v="684"/>
    <x v="679"/>
  </r>
  <r>
    <n v="691"/>
    <x v="1"/>
    <x v="2"/>
    <n v="125"/>
    <n v="122"/>
    <x v="1"/>
    <x v="9"/>
    <n v="2018"/>
    <x v="2"/>
    <n v="0.81064183952380953"/>
    <n v="1"/>
    <n v="122"/>
    <x v="666"/>
    <n v="8488.8510371428565"/>
    <x v="685"/>
    <x v="680"/>
  </r>
  <r>
    <n v="692"/>
    <x v="2"/>
    <x v="9"/>
    <n v="108"/>
    <n v="146"/>
    <x v="1"/>
    <x v="5"/>
    <n v="2018"/>
    <x v="6"/>
    <n v="0.8198508345454546"/>
    <n v="1"/>
    <n v="146"/>
    <x v="667"/>
    <n v="9828"/>
    <x v="686"/>
    <x v="587"/>
  </r>
  <r>
    <n v="693"/>
    <x v="2"/>
    <x v="14"/>
    <n v="130"/>
    <n v="142"/>
    <x v="1"/>
    <x v="11"/>
    <n v="2018"/>
    <x v="5"/>
    <n v="0.80989594699999989"/>
    <n v="1"/>
    <n v="142"/>
    <x v="668"/>
    <n v="10019.480171479998"/>
    <x v="687"/>
    <x v="681"/>
  </r>
  <r>
    <n v="694"/>
    <x v="2"/>
    <x v="13"/>
    <n v="1"/>
    <n v="167"/>
    <x v="0"/>
    <x v="4"/>
    <n v="2018"/>
    <x v="6"/>
    <n v="0.87842254526315788"/>
    <n v="0.87842254526315788"/>
    <n v="146.69656505894736"/>
    <x v="669"/>
    <n v="95"/>
    <x v="688"/>
    <x v="682"/>
  </r>
  <r>
    <n v="695"/>
    <x v="4"/>
    <x v="8"/>
    <n v="18"/>
    <n v="216"/>
    <x v="1"/>
    <x v="5"/>
    <n v="2018"/>
    <x v="5"/>
    <n v="0.8198508345454546"/>
    <n v="1"/>
    <n v="216"/>
    <x v="670"/>
    <n v="2496.3717768545457"/>
    <x v="689"/>
    <x v="683"/>
  </r>
  <r>
    <n v="696"/>
    <x v="1"/>
    <x v="2"/>
    <n v="103"/>
    <n v="117"/>
    <x v="1"/>
    <x v="10"/>
    <n v="2018"/>
    <x v="2"/>
    <n v="0.81462485449999988"/>
    <n v="1"/>
    <n v="117"/>
    <x v="671"/>
    <n v="7220.5052806479998"/>
    <x v="690"/>
    <x v="684"/>
  </r>
  <r>
    <n v="697"/>
    <x v="4"/>
    <x v="2"/>
    <n v="52"/>
    <n v="201"/>
    <x v="1"/>
    <x v="4"/>
    <n v="2018"/>
    <x v="2"/>
    <n v="0.87842254526315788"/>
    <n v="1"/>
    <n v="201"/>
    <x v="672"/>
    <n v="8112"/>
    <x v="691"/>
    <x v="685"/>
  </r>
  <r>
    <n v="698"/>
    <x v="4"/>
    <x v="2"/>
    <n v="77"/>
    <n v="203"/>
    <x v="1"/>
    <x v="5"/>
    <n v="2018"/>
    <x v="2"/>
    <n v="0.8198508345454546"/>
    <n v="1"/>
    <n v="203"/>
    <x v="673"/>
    <n v="9662.638569499999"/>
    <x v="692"/>
    <x v="686"/>
  </r>
  <r>
    <n v="699"/>
    <x v="1"/>
    <x v="0"/>
    <n v="73"/>
    <n v="147"/>
    <x v="0"/>
    <x v="1"/>
    <n v="2018"/>
    <x v="0"/>
    <n v="0.86596289695652162"/>
    <n v="0.86596289695652162"/>
    <n v="127.29654585260867"/>
    <x v="674"/>
    <n v="5840"/>
    <x v="693"/>
    <x v="687"/>
  </r>
  <r>
    <n v="700"/>
    <x v="2"/>
    <x v="0"/>
    <n v="30"/>
    <n v="161"/>
    <x v="0"/>
    <x v="5"/>
    <n v="2018"/>
    <x v="0"/>
    <n v="0.8198508345454546"/>
    <n v="0.8198508345454546"/>
    <n v="131.99598436181819"/>
    <x v="675"/>
    <n v="3030"/>
    <x v="694"/>
    <x v="688"/>
  </r>
  <r>
    <n v="701"/>
    <x v="4"/>
    <x v="2"/>
    <n v="74"/>
    <n v="207"/>
    <x v="1"/>
    <x v="4"/>
    <n v="2018"/>
    <x v="2"/>
    <n v="0.87842254526315788"/>
    <n v="1"/>
    <n v="207"/>
    <x v="90"/>
    <n v="9611.245126210526"/>
    <x v="695"/>
    <x v="689"/>
  </r>
  <r>
    <n v="702"/>
    <x v="2"/>
    <x v="15"/>
    <n v="90"/>
    <n v="173"/>
    <x v="0"/>
    <x v="1"/>
    <n v="2018"/>
    <x v="5"/>
    <n v="0.86596289695652162"/>
    <n v="0.86596289695652162"/>
    <n v="149.81158117347823"/>
    <x v="676"/>
    <n v="8370"/>
    <x v="696"/>
    <x v="690"/>
  </r>
  <r>
    <n v="703"/>
    <x v="2"/>
    <x v="2"/>
    <n v="139"/>
    <n v="136"/>
    <x v="1"/>
    <x v="11"/>
    <n v="2018"/>
    <x v="2"/>
    <n v="0.80989594699999989"/>
    <n v="1"/>
    <n v="136"/>
    <x v="677"/>
    <n v="11120"/>
    <x v="697"/>
    <x v="691"/>
  </r>
  <r>
    <n v="704"/>
    <x v="2"/>
    <x v="13"/>
    <n v="1"/>
    <n v="169"/>
    <x v="0"/>
    <x v="6"/>
    <n v="2018"/>
    <x v="6"/>
    <n v="0.87977327500000013"/>
    <n v="0.87977327500000013"/>
    <n v="148.68168347500003"/>
    <x v="678"/>
    <n v="95"/>
    <x v="698"/>
    <x v="692"/>
  </r>
  <r>
    <n v="705"/>
    <x v="1"/>
    <x v="5"/>
    <n v="122"/>
    <n v="127"/>
    <x v="1"/>
    <x v="10"/>
    <n v="2018"/>
    <x v="4"/>
    <n v="0.81462485449999988"/>
    <n v="1"/>
    <n v="127"/>
    <x v="503"/>
    <n v="10492"/>
    <x v="699"/>
    <x v="693"/>
  </r>
  <r>
    <n v="706"/>
    <x v="4"/>
    <x v="8"/>
    <n v="73"/>
    <n v="215"/>
    <x v="1"/>
    <x v="4"/>
    <n v="2018"/>
    <x v="5"/>
    <n v="0.87842254526315788"/>
    <n v="1"/>
    <n v="215"/>
    <x v="679"/>
    <n v="9951.7466076926321"/>
    <x v="700"/>
    <x v="694"/>
  </r>
  <r>
    <n v="707"/>
    <x v="3"/>
    <x v="0"/>
    <n v="180"/>
    <n v="501"/>
    <x v="0"/>
    <x v="2"/>
    <n v="2018"/>
    <x v="0"/>
    <n v="0.87081632260869579"/>
    <n v="0.87081632260869579"/>
    <n v="436.27897762695659"/>
    <x v="680"/>
    <n v="31030.714162173914"/>
    <x v="701"/>
    <x v="695"/>
  </r>
  <r>
    <n v="708"/>
    <x v="2"/>
    <x v="16"/>
    <n v="1"/>
    <n v="129"/>
    <x v="1"/>
    <x v="2"/>
    <n v="2018"/>
    <x v="4"/>
    <n v="0.87081632260869579"/>
    <n v="1"/>
    <n v="129"/>
    <x v="681"/>
    <n v="95"/>
    <x v="702"/>
    <x v="696"/>
  </r>
  <r>
    <n v="709"/>
    <x v="2"/>
    <x v="1"/>
    <n v="108"/>
    <n v="146"/>
    <x v="1"/>
    <x v="3"/>
    <n v="2018"/>
    <x v="1"/>
    <n v="0.85575857954545465"/>
    <n v="1"/>
    <n v="146"/>
    <x v="667"/>
    <n v="7948.2856868181825"/>
    <x v="703"/>
    <x v="697"/>
  </r>
  <r>
    <n v="710"/>
    <x v="0"/>
    <x v="2"/>
    <n v="79"/>
    <n v="157"/>
    <x v="1"/>
    <x v="0"/>
    <n v="2018"/>
    <x v="2"/>
    <n v="0.84667593318181822"/>
    <n v="1"/>
    <n v="157"/>
    <x v="682"/>
    <n v="5441.0321322322725"/>
    <x v="704"/>
    <x v="698"/>
  </r>
  <r>
    <n v="711"/>
    <x v="0"/>
    <x v="0"/>
    <n v="90"/>
    <n v="190"/>
    <x v="0"/>
    <x v="8"/>
    <n v="2018"/>
    <x v="0"/>
    <n v="0.85633569142857147"/>
    <n v="0.85633569142857147"/>
    <n v="162.70378137142859"/>
    <x v="683"/>
    <n v="6747.9659424000001"/>
    <x v="705"/>
    <x v="699"/>
  </r>
  <r>
    <n v="712"/>
    <x v="4"/>
    <x v="2"/>
    <n v="67"/>
    <n v="203"/>
    <x v="1"/>
    <x v="4"/>
    <n v="2018"/>
    <x v="2"/>
    <n v="0.87842254526315788"/>
    <n v="1"/>
    <n v="203"/>
    <x v="684"/>
    <n v="11524"/>
    <x v="706"/>
    <x v="700"/>
  </r>
  <r>
    <n v="713"/>
    <x v="1"/>
    <x v="2"/>
    <n v="138"/>
    <n v="125"/>
    <x v="1"/>
    <x v="8"/>
    <n v="2018"/>
    <x v="2"/>
    <n v="0.85633569142857147"/>
    <n v="1"/>
    <n v="125"/>
    <x v="685"/>
    <n v="9752.8905962742865"/>
    <x v="707"/>
    <x v="701"/>
  </r>
  <r>
    <n v="714"/>
    <x v="1"/>
    <x v="0"/>
    <n v="96"/>
    <n v="145"/>
    <x v="0"/>
    <x v="8"/>
    <n v="2018"/>
    <x v="0"/>
    <n v="0.85633569142857147"/>
    <n v="0.85633569142857147"/>
    <n v="124.16867525714287"/>
    <x v="686"/>
    <n v="7199.4575846400003"/>
    <x v="708"/>
    <x v="702"/>
  </r>
  <r>
    <n v="715"/>
    <x v="1"/>
    <x v="2"/>
    <n v="156"/>
    <n v="120"/>
    <x v="1"/>
    <x v="0"/>
    <n v="2018"/>
    <x v="2"/>
    <n v="0.84667593318181822"/>
    <n v="1"/>
    <n v="120"/>
    <x v="687"/>
    <n v="10779.665050936364"/>
    <x v="709"/>
    <x v="703"/>
  </r>
  <r>
    <n v="716"/>
    <x v="1"/>
    <x v="0"/>
    <n v="102"/>
    <n v="136"/>
    <x v="0"/>
    <x v="9"/>
    <n v="2018"/>
    <x v="0"/>
    <n v="0.81064183952380953"/>
    <n v="0.81064183952380953"/>
    <n v="110.24729017523809"/>
    <x v="688"/>
    <n v="8568"/>
    <x v="710"/>
    <x v="704"/>
  </r>
  <r>
    <n v="717"/>
    <x v="0"/>
    <x v="0"/>
    <n v="119"/>
    <n v="189"/>
    <x v="0"/>
    <x v="0"/>
    <n v="2018"/>
    <x v="0"/>
    <n v="0.84667593318181822"/>
    <n v="0.84667593318181822"/>
    <n v="160.02175137136365"/>
    <x v="689"/>
    <n v="8342.7572908209095"/>
    <x v="711"/>
    <x v="705"/>
  </r>
  <r>
    <n v="718"/>
    <x v="4"/>
    <x v="2"/>
    <n v="79"/>
    <n v="208"/>
    <x v="1"/>
    <x v="4"/>
    <n v="2018"/>
    <x v="2"/>
    <n v="0.87842254526315788"/>
    <n v="1"/>
    <n v="208"/>
    <x v="690"/>
    <n v="10233.050348018947"/>
    <x v="712"/>
    <x v="706"/>
  </r>
  <r>
    <n v="719"/>
    <x v="1"/>
    <x v="2"/>
    <n v="105"/>
    <n v="128"/>
    <x v="1"/>
    <x v="10"/>
    <n v="2018"/>
    <x v="2"/>
    <n v="0.81462485449999988"/>
    <n v="1"/>
    <n v="128"/>
    <x v="369"/>
    <n v="9135"/>
    <x v="713"/>
    <x v="707"/>
  </r>
  <r>
    <n v="720"/>
    <x v="2"/>
    <x v="0"/>
    <n v="130"/>
    <n v="155"/>
    <x v="0"/>
    <x v="4"/>
    <n v="2018"/>
    <x v="0"/>
    <n v="0.87842254526315788"/>
    <n v="0.87842254526315788"/>
    <n v="136.15549451578948"/>
    <x v="691"/>
    <n v="12480"/>
    <x v="714"/>
    <x v="708"/>
  </r>
  <r>
    <n v="721"/>
    <x v="4"/>
    <x v="2"/>
    <n v="33"/>
    <n v="206"/>
    <x v="1"/>
    <x v="4"/>
    <n v="2018"/>
    <x v="2"/>
    <n v="0.87842254526315788"/>
    <n v="1"/>
    <n v="206"/>
    <x v="323"/>
    <n v="4828.7347678610531"/>
    <x v="715"/>
    <x v="709"/>
  </r>
  <r>
    <n v="722"/>
    <x v="0"/>
    <x v="0"/>
    <n v="134"/>
    <n v="182"/>
    <x v="0"/>
    <x v="8"/>
    <n v="2018"/>
    <x v="0"/>
    <n v="0.85633569142857147"/>
    <n v="0.85633569142857147"/>
    <n v="155.85309584000001"/>
    <x v="692"/>
    <n v="11597.218462194287"/>
    <x v="716"/>
    <x v="710"/>
  </r>
  <r>
    <n v="723"/>
    <x v="3"/>
    <x v="5"/>
    <n v="200"/>
    <n v="447"/>
    <x v="1"/>
    <x v="2"/>
    <n v="2018"/>
    <x v="4"/>
    <n v="0.87081632260869579"/>
    <n v="1"/>
    <n v="447"/>
    <x v="693"/>
    <n v="43600"/>
    <x v="717"/>
    <x v="711"/>
  </r>
  <r>
    <n v="724"/>
    <x v="1"/>
    <x v="2"/>
    <n v="137"/>
    <n v="122"/>
    <x v="1"/>
    <x v="10"/>
    <n v="2018"/>
    <x v="2"/>
    <n v="0.81462485449999988"/>
    <n v="1"/>
    <n v="122"/>
    <x v="694"/>
    <n v="11371"/>
    <x v="718"/>
    <x v="712"/>
  </r>
  <r>
    <n v="725"/>
    <x v="1"/>
    <x v="2"/>
    <n v="100"/>
    <n v="122"/>
    <x v="1"/>
    <x v="10"/>
    <n v="2018"/>
    <x v="2"/>
    <n v="0.81462485449999988"/>
    <n v="1"/>
    <n v="122"/>
    <x v="695"/>
    <n v="8410.7121944499995"/>
    <x v="719"/>
    <x v="713"/>
  </r>
  <r>
    <n v="726"/>
    <x v="1"/>
    <x v="0"/>
    <n v="130"/>
    <n v="144"/>
    <x v="0"/>
    <x v="0"/>
    <n v="2018"/>
    <x v="0"/>
    <n v="0.84667593318181822"/>
    <n v="0.84667593318181822"/>
    <n v="121.92133437818183"/>
    <x v="696"/>
    <n v="11820.475099195455"/>
    <x v="720"/>
    <x v="714"/>
  </r>
  <r>
    <n v="727"/>
    <x v="4"/>
    <x v="8"/>
    <n v="116"/>
    <n v="213"/>
    <x v="1"/>
    <x v="4"/>
    <n v="2018"/>
    <x v="5"/>
    <n v="0.87842254526315788"/>
    <n v="1"/>
    <n v="213"/>
    <x v="697"/>
    <n v="16665.246296294739"/>
    <x v="721"/>
    <x v="715"/>
  </r>
  <r>
    <n v="728"/>
    <x v="2"/>
    <x v="13"/>
    <n v="245"/>
    <n v="176"/>
    <x v="0"/>
    <x v="7"/>
    <n v="2018"/>
    <x v="6"/>
    <n v="0.85776296200000002"/>
    <n v="0.85776296200000002"/>
    <n v="150.96628131200001"/>
    <x v="698"/>
    <n v="18489.115541400002"/>
    <x v="722"/>
    <x v="716"/>
  </r>
  <r>
    <n v="729"/>
    <x v="2"/>
    <x v="1"/>
    <n v="140"/>
    <n v="149"/>
    <x v="1"/>
    <x v="10"/>
    <n v="2018"/>
    <x v="1"/>
    <n v="0.81462485449999988"/>
    <n v="1"/>
    <n v="149"/>
    <x v="699"/>
    <n v="12180"/>
    <x v="723"/>
    <x v="717"/>
  </r>
  <r>
    <n v="730"/>
    <x v="4"/>
    <x v="8"/>
    <n v="98"/>
    <n v="219"/>
    <x v="1"/>
    <x v="4"/>
    <n v="2018"/>
    <x v="5"/>
    <n v="0.87842254526315788"/>
    <n v="1"/>
    <n v="219"/>
    <x v="700"/>
    <n v="13065.017817216842"/>
    <x v="724"/>
    <x v="718"/>
  </r>
  <r>
    <n v="731"/>
    <x v="1"/>
    <x v="1"/>
    <n v="87"/>
    <n v="121"/>
    <x v="1"/>
    <x v="0"/>
    <n v="2018"/>
    <x v="1"/>
    <n v="0.84667593318181822"/>
    <n v="1"/>
    <n v="121"/>
    <x v="701"/>
    <n v="6627.7011155277269"/>
    <x v="725"/>
    <x v="719"/>
  </r>
  <r>
    <n v="732"/>
    <x v="1"/>
    <x v="1"/>
    <n v="55"/>
    <n v="122"/>
    <x v="1"/>
    <x v="3"/>
    <n v="2018"/>
    <x v="1"/>
    <n v="0.85575857954545465"/>
    <n v="1"/>
    <n v="122"/>
    <x v="702"/>
    <n v="3988.0024843750002"/>
    <x v="726"/>
    <x v="720"/>
  </r>
  <r>
    <n v="733"/>
    <x v="2"/>
    <x v="18"/>
    <n v="173"/>
    <n v="147"/>
    <x v="1"/>
    <x v="7"/>
    <n v="2018"/>
    <x v="5"/>
    <n v="0.85776296200000002"/>
    <n v="1"/>
    <n v="147"/>
    <x v="703"/>
    <n v="15177.038825798001"/>
    <x v="727"/>
    <x v="721"/>
  </r>
  <r>
    <n v="734"/>
    <x v="4"/>
    <x v="8"/>
    <n v="98"/>
    <n v="217"/>
    <x v="1"/>
    <x v="6"/>
    <n v="2018"/>
    <x v="5"/>
    <n v="0.87977327500000013"/>
    <n v="1"/>
    <n v="217"/>
    <x v="704"/>
    <n v="13709.182647300004"/>
    <x v="728"/>
    <x v="722"/>
  </r>
  <r>
    <n v="735"/>
    <x v="2"/>
    <x v="15"/>
    <n v="125"/>
    <n v="177"/>
    <x v="0"/>
    <x v="7"/>
    <n v="2018"/>
    <x v="5"/>
    <n v="0.85776296200000002"/>
    <n v="0.85776296200000002"/>
    <n v="151.82404427400002"/>
    <x v="705"/>
    <n v="9933.2222149999998"/>
    <x v="729"/>
    <x v="723"/>
  </r>
  <r>
    <n v="736"/>
    <x v="1"/>
    <x v="2"/>
    <n v="85"/>
    <n v="120"/>
    <x v="1"/>
    <x v="9"/>
    <n v="2018"/>
    <x v="2"/>
    <n v="0.81064183952380953"/>
    <n v="1"/>
    <n v="120"/>
    <x v="706"/>
    <n v="5407.2776980214285"/>
    <x v="730"/>
    <x v="724"/>
  </r>
  <r>
    <n v="737"/>
    <x v="2"/>
    <x v="4"/>
    <n v="194"/>
    <n v="149"/>
    <x v="1"/>
    <x v="0"/>
    <n v="2018"/>
    <x v="3"/>
    <n v="0.84667593318181822"/>
    <n v="1"/>
    <n v="149"/>
    <x v="707"/>
    <n v="16019.348910534545"/>
    <x v="731"/>
    <x v="725"/>
  </r>
  <r>
    <n v="738"/>
    <x v="0"/>
    <x v="2"/>
    <n v="89"/>
    <n v="158"/>
    <x v="1"/>
    <x v="8"/>
    <n v="2018"/>
    <x v="2"/>
    <n v="0.85633569142857147"/>
    <n v="1"/>
    <n v="158"/>
    <x v="708"/>
    <n v="6586"/>
    <x v="732"/>
    <x v="726"/>
  </r>
  <r>
    <n v="739"/>
    <x v="0"/>
    <x v="0"/>
    <n v="64"/>
    <n v="189"/>
    <x v="0"/>
    <x v="0"/>
    <n v="2018"/>
    <x v="0"/>
    <n v="0.84667593318181822"/>
    <n v="0.84667593318181822"/>
    <n v="160.02175137136365"/>
    <x v="709"/>
    <n v="5056"/>
    <x v="733"/>
    <x v="727"/>
  </r>
  <r>
    <n v="740"/>
    <x v="0"/>
    <x v="4"/>
    <n v="60"/>
    <n v="175"/>
    <x v="1"/>
    <x v="8"/>
    <n v="2018"/>
    <x v="3"/>
    <n v="0.85633569142857147"/>
    <n v="1"/>
    <n v="175"/>
    <x v="710"/>
    <n v="4713.1233956571432"/>
    <x v="734"/>
    <x v="728"/>
  </r>
  <r>
    <n v="741"/>
    <x v="1"/>
    <x v="0"/>
    <n v="103"/>
    <n v="143"/>
    <x v="0"/>
    <x v="3"/>
    <n v="2018"/>
    <x v="0"/>
    <n v="0.85575857954545465"/>
    <n v="0.85575857954545465"/>
    <n v="122.37347687500001"/>
    <x v="711"/>
    <n v="7894.2998183522732"/>
    <x v="735"/>
    <x v="729"/>
  </r>
  <r>
    <n v="742"/>
    <x v="3"/>
    <x v="6"/>
    <n v="224"/>
    <n v="436"/>
    <x v="1"/>
    <x v="2"/>
    <n v="2018"/>
    <x v="3"/>
    <n v="0.87081632260869579"/>
    <n v="1"/>
    <n v="436"/>
    <x v="712"/>
    <n v="49952"/>
    <x v="736"/>
    <x v="730"/>
  </r>
  <r>
    <n v="743"/>
    <x v="4"/>
    <x v="2"/>
    <n v="103"/>
    <n v="205"/>
    <x v="1"/>
    <x v="4"/>
    <n v="2018"/>
    <x v="2"/>
    <n v="0.87842254526315788"/>
    <n v="1"/>
    <n v="205"/>
    <x v="713"/>
    <n v="13238.825137290527"/>
    <x v="737"/>
    <x v="731"/>
  </r>
  <r>
    <n v="744"/>
    <x v="0"/>
    <x v="2"/>
    <n v="75"/>
    <n v="160"/>
    <x v="1"/>
    <x v="1"/>
    <n v="2018"/>
    <x v="2"/>
    <n v="0.86596289695652162"/>
    <n v="1"/>
    <n v="160"/>
    <x v="714"/>
    <n v="6033.2053872391298"/>
    <x v="738"/>
    <x v="732"/>
  </r>
  <r>
    <n v="745"/>
    <x v="2"/>
    <x v="6"/>
    <n v="141"/>
    <n v="149"/>
    <x v="1"/>
    <x v="7"/>
    <n v="2018"/>
    <x v="3"/>
    <n v="0.85776296200000002"/>
    <n v="1"/>
    <n v="149"/>
    <x v="715"/>
    <n v="11421"/>
    <x v="739"/>
    <x v="733"/>
  </r>
  <r>
    <n v="746"/>
    <x v="2"/>
    <x v="6"/>
    <n v="110"/>
    <n v="139"/>
    <x v="1"/>
    <x v="9"/>
    <n v="2018"/>
    <x v="3"/>
    <n v="0.81064183952380953"/>
    <n v="1"/>
    <n v="139"/>
    <x v="716"/>
    <n v="9460"/>
    <x v="740"/>
    <x v="734"/>
  </r>
  <r>
    <n v="747"/>
    <x v="2"/>
    <x v="19"/>
    <n v="78"/>
    <n v="140"/>
    <x v="1"/>
    <x v="6"/>
    <n v="2018"/>
    <x v="5"/>
    <n v="0.87977327500000013"/>
    <n v="1"/>
    <n v="140"/>
    <x v="120"/>
    <n v="8190"/>
    <x v="322"/>
    <x v="735"/>
  </r>
  <r>
    <n v="748"/>
    <x v="2"/>
    <x v="14"/>
    <n v="20"/>
    <n v="138"/>
    <x v="1"/>
    <x v="4"/>
    <n v="2018"/>
    <x v="5"/>
    <n v="0.87842254526315788"/>
    <n v="1"/>
    <n v="138"/>
    <x v="717"/>
    <n v="1840"/>
    <x v="291"/>
    <x v="47"/>
  </r>
  <r>
    <n v="749"/>
    <x v="4"/>
    <x v="2"/>
    <n v="170"/>
    <n v="205"/>
    <x v="1"/>
    <x v="4"/>
    <n v="2018"/>
    <x v="2"/>
    <n v="0.87842254526315788"/>
    <n v="1"/>
    <n v="205"/>
    <x v="718"/>
    <n v="23750.465581094737"/>
    <x v="741"/>
    <x v="736"/>
  </r>
  <r>
    <n v="750"/>
    <x v="1"/>
    <x v="1"/>
    <n v="135"/>
    <n v="130"/>
    <x v="1"/>
    <x v="10"/>
    <n v="2018"/>
    <x v="1"/>
    <n v="0.81462485449999988"/>
    <n v="1"/>
    <n v="130"/>
    <x v="719"/>
    <n v="9268.845991087499"/>
    <x v="742"/>
    <x v="737"/>
  </r>
  <r>
    <n v="751"/>
    <x v="0"/>
    <x v="0"/>
    <n v="185"/>
    <n v="193"/>
    <x v="0"/>
    <x v="0"/>
    <n v="2018"/>
    <x v="0"/>
    <n v="0.84667593318181822"/>
    <n v="0.84667593318181822"/>
    <n v="163.4084551040909"/>
    <x v="720"/>
    <n v="14489.241143327272"/>
    <x v="743"/>
    <x v="738"/>
  </r>
  <r>
    <n v="752"/>
    <x v="1"/>
    <x v="1"/>
    <n v="100"/>
    <n v="123"/>
    <x v="1"/>
    <x v="10"/>
    <n v="2018"/>
    <x v="1"/>
    <n v="0.81462485449999988"/>
    <n v="1"/>
    <n v="123"/>
    <x v="721"/>
    <n v="8795.5744470999998"/>
    <x v="744"/>
    <x v="739"/>
  </r>
  <r>
    <n v="753"/>
    <x v="2"/>
    <x v="13"/>
    <n v="69"/>
    <n v="164"/>
    <x v="0"/>
    <x v="9"/>
    <n v="2018"/>
    <x v="6"/>
    <n v="0.81064183952380953"/>
    <n v="0.81064183952380953"/>
    <n v="132.94526168190475"/>
    <x v="722"/>
    <n v="6003"/>
    <x v="745"/>
    <x v="740"/>
  </r>
  <r>
    <n v="754"/>
    <x v="4"/>
    <x v="0"/>
    <n v="76"/>
    <n v="241"/>
    <x v="0"/>
    <x v="4"/>
    <n v="2018"/>
    <x v="0"/>
    <n v="0.87842254526315788"/>
    <n v="0.87842254526315788"/>
    <n v="211.69983340842106"/>
    <x v="723"/>
    <n v="10690.609642399999"/>
    <x v="746"/>
    <x v="741"/>
  </r>
  <r>
    <n v="755"/>
    <x v="2"/>
    <x v="3"/>
    <n v="43"/>
    <n v="169"/>
    <x v="0"/>
    <x v="2"/>
    <n v="2018"/>
    <x v="1"/>
    <n v="0.87081632260869579"/>
    <n v="0.87081632260869579"/>
    <n v="147.16795852086958"/>
    <x v="724"/>
    <n v="3741"/>
    <x v="747"/>
    <x v="742"/>
  </r>
  <r>
    <n v="756"/>
    <x v="1"/>
    <x v="0"/>
    <n v="91"/>
    <n v="136"/>
    <x v="0"/>
    <x v="0"/>
    <n v="2018"/>
    <x v="0"/>
    <n v="0.84667593318181822"/>
    <n v="0.84667593318181822"/>
    <n v="115.14792691272727"/>
    <x v="725"/>
    <n v="7091.3325694368177"/>
    <x v="748"/>
    <x v="743"/>
  </r>
  <r>
    <n v="757"/>
    <x v="0"/>
    <x v="0"/>
    <n v="10"/>
    <n v="195"/>
    <x v="0"/>
    <x v="0"/>
    <n v="2018"/>
    <x v="0"/>
    <n v="0.84667593318181822"/>
    <n v="0.84667593318181822"/>
    <n v="165.10180697045456"/>
    <x v="726"/>
    <n v="799.53880057727281"/>
    <x v="749"/>
    <x v="744"/>
  </r>
  <r>
    <n v="758"/>
    <x v="1"/>
    <x v="2"/>
    <n v="119"/>
    <n v="121"/>
    <x v="1"/>
    <x v="0"/>
    <n v="2018"/>
    <x v="2"/>
    <n v="0.84667593318181822"/>
    <n v="1"/>
    <n v="121"/>
    <x v="727"/>
    <n v="9282"/>
    <x v="750"/>
    <x v="167"/>
  </r>
  <r>
    <n v="759"/>
    <x v="2"/>
    <x v="19"/>
    <n v="103"/>
    <n v="153"/>
    <x v="1"/>
    <x v="3"/>
    <n v="2018"/>
    <x v="5"/>
    <n v="0.85575857954545465"/>
    <n v="1"/>
    <n v="153"/>
    <x v="728"/>
    <n v="8343"/>
    <x v="751"/>
    <x v="745"/>
  </r>
  <r>
    <n v="760"/>
    <x v="2"/>
    <x v="13"/>
    <n v="74"/>
    <n v="179"/>
    <x v="0"/>
    <x v="4"/>
    <n v="2018"/>
    <x v="6"/>
    <n v="0.87842254526315788"/>
    <n v="0.87842254526315788"/>
    <n v="157.23763560210526"/>
    <x v="729"/>
    <n v="7104"/>
    <x v="752"/>
    <x v="746"/>
  </r>
  <r>
    <n v="761"/>
    <x v="3"/>
    <x v="14"/>
    <n v="1"/>
    <n v="451"/>
    <x v="1"/>
    <x v="2"/>
    <n v="2018"/>
    <x v="5"/>
    <n v="0.87081632260869579"/>
    <n v="1"/>
    <n v="451"/>
    <x v="730"/>
    <n v="231"/>
    <x v="753"/>
    <x v="747"/>
  </r>
  <r>
    <n v="762"/>
    <x v="0"/>
    <x v="0"/>
    <n v="92"/>
    <n v="187"/>
    <x v="0"/>
    <x v="0"/>
    <n v="2018"/>
    <x v="0"/>
    <n v="0.84667593318181822"/>
    <n v="0.84667593318181822"/>
    <n v="158.32839950499999"/>
    <x v="731"/>
    <n v="6900"/>
    <x v="754"/>
    <x v="748"/>
  </r>
  <r>
    <n v="763"/>
    <x v="2"/>
    <x v="18"/>
    <n v="8"/>
    <n v="145"/>
    <x v="1"/>
    <x v="10"/>
    <n v="2018"/>
    <x v="5"/>
    <n v="0.81462485449999988"/>
    <n v="1"/>
    <n v="145"/>
    <x v="732"/>
    <n v="577.08792550399994"/>
    <x v="755"/>
    <x v="749"/>
  </r>
  <r>
    <n v="764"/>
    <x v="2"/>
    <x v="10"/>
    <n v="111"/>
    <n v="147"/>
    <x v="1"/>
    <x v="4"/>
    <n v="2018"/>
    <x v="4"/>
    <n v="0.87842254526315788"/>
    <n v="1"/>
    <n v="147"/>
    <x v="733"/>
    <n v="9516.3333716463167"/>
    <x v="756"/>
    <x v="750"/>
  </r>
  <r>
    <n v="765"/>
    <x v="0"/>
    <x v="0"/>
    <n v="73"/>
    <n v="188"/>
    <x v="0"/>
    <x v="8"/>
    <n v="2018"/>
    <x v="0"/>
    <n v="0.85633569142857147"/>
    <n v="0.85633569142857147"/>
    <n v="160.99110998857142"/>
    <x v="734"/>
    <n v="6862"/>
    <x v="757"/>
    <x v="751"/>
  </r>
  <r>
    <n v="766"/>
    <x v="3"/>
    <x v="2"/>
    <n v="161"/>
    <n v="403"/>
    <x v="1"/>
    <x v="2"/>
    <n v="2018"/>
    <x v="2"/>
    <n v="0.87081632260869579"/>
    <n v="1"/>
    <n v="403"/>
    <x v="735"/>
    <n v="38962"/>
    <x v="758"/>
    <x v="752"/>
  </r>
  <r>
    <n v="767"/>
    <x v="0"/>
    <x v="2"/>
    <n v="141"/>
    <n v="158"/>
    <x v="1"/>
    <x v="8"/>
    <n v="2018"/>
    <x v="2"/>
    <n v="0.85633569142857147"/>
    <n v="1"/>
    <n v="158"/>
    <x v="736"/>
    <n v="10591.273304708571"/>
    <x v="759"/>
    <x v="753"/>
  </r>
  <r>
    <n v="768"/>
    <x v="1"/>
    <x v="2"/>
    <n v="108"/>
    <n v="115"/>
    <x v="1"/>
    <x v="10"/>
    <n v="2018"/>
    <x v="2"/>
    <n v="0.81462485449999988"/>
    <n v="1"/>
    <n v="115"/>
    <x v="737"/>
    <n v="8532"/>
    <x v="760"/>
    <x v="754"/>
  </r>
  <r>
    <n v="769"/>
    <x v="1"/>
    <x v="11"/>
    <n v="114"/>
    <n v="128"/>
    <x v="1"/>
    <x v="8"/>
    <n v="2018"/>
    <x v="6"/>
    <n v="0.85633569142857147"/>
    <n v="1"/>
    <n v="128"/>
    <x v="738"/>
    <n v="7649.2247852571427"/>
    <x v="761"/>
    <x v="755"/>
  </r>
  <r>
    <n v="770"/>
    <x v="3"/>
    <x v="2"/>
    <n v="233"/>
    <n v="413"/>
    <x v="1"/>
    <x v="2"/>
    <n v="2018"/>
    <x v="2"/>
    <n v="0.87081632260869579"/>
    <n v="1"/>
    <n v="413"/>
    <x v="739"/>
    <n v="55201.028443495656"/>
    <x v="762"/>
    <x v="756"/>
  </r>
  <r>
    <n v="771"/>
    <x v="0"/>
    <x v="5"/>
    <n v="10"/>
    <n v="171"/>
    <x v="1"/>
    <x v="8"/>
    <n v="2018"/>
    <x v="4"/>
    <n v="0.85633569142857147"/>
    <n v="1"/>
    <n v="171"/>
    <x v="391"/>
    <n v="796.61819942857142"/>
    <x v="763"/>
    <x v="757"/>
  </r>
  <r>
    <n v="772"/>
    <x v="1"/>
    <x v="0"/>
    <n v="91"/>
    <n v="135"/>
    <x v="0"/>
    <x v="3"/>
    <n v="2018"/>
    <x v="0"/>
    <n v="0.85575857954545465"/>
    <n v="0.85575857954545465"/>
    <n v="115.52740823863638"/>
    <x v="740"/>
    <n v="6991.2286762500007"/>
    <x v="764"/>
    <x v="758"/>
  </r>
  <r>
    <n v="773"/>
    <x v="0"/>
    <x v="12"/>
    <n v="69"/>
    <n v="164"/>
    <x v="1"/>
    <x v="0"/>
    <n v="2018"/>
    <x v="4"/>
    <n v="0.84667593318181822"/>
    <n v="1"/>
    <n v="164"/>
    <x v="41"/>
    <n v="5251.3970845936365"/>
    <x v="765"/>
    <x v="759"/>
  </r>
  <r>
    <n v="774"/>
    <x v="2"/>
    <x v="7"/>
    <n v="204"/>
    <n v="150"/>
    <x v="1"/>
    <x v="10"/>
    <n v="2018"/>
    <x v="5"/>
    <n v="0.81462485449999988"/>
    <n v="1"/>
    <n v="150"/>
    <x v="741"/>
    <n v="15479.008219079999"/>
    <x v="766"/>
    <x v="760"/>
  </r>
  <r>
    <n v="775"/>
    <x v="0"/>
    <x v="16"/>
    <n v="101"/>
    <n v="173"/>
    <x v="1"/>
    <x v="3"/>
    <n v="2018"/>
    <x v="4"/>
    <n v="0.85575857954545465"/>
    <n v="1"/>
    <n v="173"/>
    <x v="742"/>
    <n v="8581.0852629545461"/>
    <x v="767"/>
    <x v="761"/>
  </r>
  <r>
    <n v="776"/>
    <x v="0"/>
    <x v="2"/>
    <n v="60"/>
    <n v="161"/>
    <x v="1"/>
    <x v="0"/>
    <n v="2018"/>
    <x v="2"/>
    <n v="0.84667593318181822"/>
    <n v="1"/>
    <n v="161"/>
    <x v="39"/>
    <n v="4288.4127877909086"/>
    <x v="768"/>
    <x v="762"/>
  </r>
  <r>
    <n v="777"/>
    <x v="2"/>
    <x v="13"/>
    <n v="19"/>
    <n v="172"/>
    <x v="0"/>
    <x v="9"/>
    <n v="2018"/>
    <x v="6"/>
    <n v="0.81064183952380953"/>
    <n v="0.81064183952380953"/>
    <n v="139.43039639809524"/>
    <x v="743"/>
    <n v="1919"/>
    <x v="769"/>
    <x v="763"/>
  </r>
  <r>
    <n v="778"/>
    <x v="3"/>
    <x v="4"/>
    <n v="67"/>
    <n v="440"/>
    <x v="1"/>
    <x v="2"/>
    <n v="2018"/>
    <x v="3"/>
    <n v="0.87081632260869579"/>
    <n v="1"/>
    <n v="440"/>
    <x v="744"/>
    <n v="15940.257106069566"/>
    <x v="770"/>
    <x v="764"/>
  </r>
  <r>
    <n v="779"/>
    <x v="2"/>
    <x v="13"/>
    <n v="81"/>
    <n v="168"/>
    <x v="0"/>
    <x v="6"/>
    <n v="2018"/>
    <x v="6"/>
    <n v="0.87977327500000013"/>
    <n v="0.87977327500000013"/>
    <n v="147.80191020000001"/>
    <x v="745"/>
    <n v="7054.9018922250016"/>
    <x v="771"/>
    <x v="765"/>
  </r>
  <r>
    <n v="780"/>
    <x v="0"/>
    <x v="16"/>
    <n v="82"/>
    <n v="174"/>
    <x v="1"/>
    <x v="0"/>
    <n v="2018"/>
    <x v="4"/>
    <n v="0.84667593318181822"/>
    <n v="1"/>
    <n v="174"/>
    <x v="746"/>
    <n v="6699.9679425854547"/>
    <x v="772"/>
    <x v="766"/>
  </r>
  <r>
    <n v="781"/>
    <x v="1"/>
    <x v="0"/>
    <n v="136"/>
    <n v="135"/>
    <x v="0"/>
    <x v="1"/>
    <n v="2018"/>
    <x v="0"/>
    <n v="0.86596289695652162"/>
    <n v="0.86596289695652162"/>
    <n v="116.90499108913042"/>
    <x v="747"/>
    <n v="9818.6257239165225"/>
    <x v="773"/>
    <x v="767"/>
  </r>
  <r>
    <n v="782"/>
    <x v="2"/>
    <x v="2"/>
    <n v="102"/>
    <n v="135"/>
    <x v="1"/>
    <x v="1"/>
    <n v="2018"/>
    <x v="2"/>
    <n v="0.86596289695652162"/>
    <n v="1"/>
    <n v="135"/>
    <x v="748"/>
    <n v="7999.0057913321734"/>
    <x v="774"/>
    <x v="768"/>
  </r>
  <r>
    <n v="783"/>
    <x v="0"/>
    <x v="4"/>
    <n v="158"/>
    <n v="168"/>
    <x v="1"/>
    <x v="10"/>
    <n v="2018"/>
    <x v="3"/>
    <n v="0.81462485449999988"/>
    <n v="1"/>
    <n v="168"/>
    <x v="749"/>
    <n v="12956"/>
    <x v="775"/>
    <x v="769"/>
  </r>
  <r>
    <n v="784"/>
    <x v="0"/>
    <x v="0"/>
    <n v="10"/>
    <n v="184"/>
    <x v="0"/>
    <x v="0"/>
    <n v="2018"/>
    <x v="0"/>
    <n v="0.84667593318181822"/>
    <n v="0.84667593318181822"/>
    <n v="155.78837170545455"/>
    <x v="750"/>
    <n v="761.07204124545456"/>
    <x v="776"/>
    <x v="770"/>
  </r>
  <r>
    <n v="785"/>
    <x v="4"/>
    <x v="2"/>
    <n v="10"/>
    <n v="202"/>
    <x v="1"/>
    <x v="4"/>
    <n v="2018"/>
    <x v="2"/>
    <n v="0.87842254526315788"/>
    <n v="1"/>
    <n v="202"/>
    <x v="751"/>
    <n v="1392.7380362105264"/>
    <x v="777"/>
    <x v="771"/>
  </r>
  <r>
    <n v="786"/>
    <x v="0"/>
    <x v="6"/>
    <n v="143"/>
    <n v="169"/>
    <x v="1"/>
    <x v="0"/>
    <n v="2018"/>
    <x v="3"/>
    <n v="0.84667593318181822"/>
    <n v="1"/>
    <n v="169"/>
    <x v="752"/>
    <n v="11583"/>
    <x v="778"/>
    <x v="772"/>
  </r>
  <r>
    <n v="787"/>
    <x v="0"/>
    <x v="0"/>
    <n v="20"/>
    <n v="188"/>
    <x v="0"/>
    <x v="8"/>
    <n v="2018"/>
    <x v="0"/>
    <n v="0.85633569142857147"/>
    <n v="0.85633569142857147"/>
    <n v="160.99110998857142"/>
    <x v="753"/>
    <n v="1607.6028297142857"/>
    <x v="779"/>
    <x v="773"/>
  </r>
  <r>
    <n v="788"/>
    <x v="4"/>
    <x v="2"/>
    <n v="10"/>
    <n v="207"/>
    <x v="1"/>
    <x v="6"/>
    <n v="2018"/>
    <x v="2"/>
    <n v="0.87977327500000013"/>
    <n v="1"/>
    <n v="207"/>
    <x v="754"/>
    <n v="1633.5501205"/>
    <x v="780"/>
    <x v="774"/>
  </r>
  <r>
    <n v="789"/>
    <x v="0"/>
    <x v="12"/>
    <n v="84"/>
    <n v="171"/>
    <x v="1"/>
    <x v="10"/>
    <n v="2018"/>
    <x v="4"/>
    <n v="0.81462485449999988"/>
    <n v="1"/>
    <n v="171"/>
    <x v="755"/>
    <n v="6893.2807789019998"/>
    <x v="781"/>
    <x v="775"/>
  </r>
  <r>
    <n v="790"/>
    <x v="2"/>
    <x v="17"/>
    <n v="84"/>
    <n v="145"/>
    <x v="1"/>
    <x v="4"/>
    <n v="2018"/>
    <x v="5"/>
    <n v="0.87842254526315788"/>
    <n v="1"/>
    <n v="145"/>
    <x v="501"/>
    <n v="6990.3996033347366"/>
    <x v="782"/>
    <x v="776"/>
  </r>
  <r>
    <n v="791"/>
    <x v="1"/>
    <x v="2"/>
    <n v="119"/>
    <n v="120"/>
    <x v="1"/>
    <x v="9"/>
    <n v="2018"/>
    <x v="2"/>
    <n v="0.81064183952380953"/>
    <n v="1"/>
    <n v="120"/>
    <x v="756"/>
    <n v="8200.3861873599999"/>
    <x v="783"/>
    <x v="777"/>
  </r>
  <r>
    <n v="792"/>
    <x v="4"/>
    <x v="2"/>
    <n v="73"/>
    <n v="208"/>
    <x v="1"/>
    <x v="4"/>
    <n v="2018"/>
    <x v="2"/>
    <n v="0.87842254526315788"/>
    <n v="1"/>
    <n v="208"/>
    <x v="757"/>
    <n v="10661.117444406316"/>
    <x v="784"/>
    <x v="778"/>
  </r>
  <r>
    <n v="793"/>
    <x v="1"/>
    <x v="1"/>
    <n v="122"/>
    <n v="130"/>
    <x v="1"/>
    <x v="0"/>
    <n v="2018"/>
    <x v="1"/>
    <n v="0.84667593318181822"/>
    <n v="1"/>
    <n v="130"/>
    <x v="404"/>
    <n v="8892.262644006365"/>
    <x v="785"/>
    <x v="779"/>
  </r>
  <r>
    <n v="794"/>
    <x v="2"/>
    <x v="17"/>
    <n v="86"/>
    <n v="146"/>
    <x v="1"/>
    <x v="1"/>
    <n v="2018"/>
    <x v="5"/>
    <n v="0.86596289695652162"/>
    <n v="1"/>
    <n v="146"/>
    <x v="758"/>
    <n v="7386.151021401738"/>
    <x v="786"/>
    <x v="780"/>
  </r>
  <r>
    <n v="795"/>
    <x v="2"/>
    <x v="9"/>
    <n v="109"/>
    <n v="140"/>
    <x v="1"/>
    <x v="6"/>
    <n v="2018"/>
    <x v="6"/>
    <n v="0.87977327500000013"/>
    <n v="1"/>
    <n v="140"/>
    <x v="433"/>
    <n v="9027.8795143000007"/>
    <x v="787"/>
    <x v="781"/>
  </r>
  <r>
    <n v="796"/>
    <x v="2"/>
    <x v="14"/>
    <n v="52"/>
    <n v="142"/>
    <x v="1"/>
    <x v="0"/>
    <n v="2018"/>
    <x v="5"/>
    <n v="0.84667593318181822"/>
    <n v="1"/>
    <n v="142"/>
    <x v="759"/>
    <n v="4189.8460997309094"/>
    <x v="788"/>
    <x v="782"/>
  </r>
  <r>
    <n v="797"/>
    <x v="2"/>
    <x v="9"/>
    <n v="91"/>
    <n v="141"/>
    <x v="1"/>
    <x v="0"/>
    <n v="2018"/>
    <x v="6"/>
    <n v="0.84667593318181822"/>
    <n v="1"/>
    <n v="141"/>
    <x v="760"/>
    <n v="9009"/>
    <x v="102"/>
    <x v="783"/>
  </r>
  <r>
    <n v="798"/>
    <x v="4"/>
    <x v="2"/>
    <n v="33"/>
    <n v="207"/>
    <x v="1"/>
    <x v="4"/>
    <n v="2018"/>
    <x v="2"/>
    <n v="0.87842254526315788"/>
    <n v="1"/>
    <n v="207"/>
    <x v="761"/>
    <n v="5544"/>
    <x v="789"/>
    <x v="784"/>
  </r>
  <r>
    <n v="799"/>
    <x v="2"/>
    <x v="17"/>
    <n v="204"/>
    <n v="145"/>
    <x v="1"/>
    <x v="7"/>
    <n v="2018"/>
    <x v="5"/>
    <n v="0.85776296200000002"/>
    <n v="1"/>
    <n v="145"/>
    <x v="762"/>
    <n v="15395.018654880001"/>
    <x v="790"/>
    <x v="785"/>
  </r>
  <r>
    <n v="800"/>
    <x v="1"/>
    <x v="11"/>
    <n v="86"/>
    <n v="129"/>
    <x v="1"/>
    <x v="10"/>
    <n v="2018"/>
    <x v="6"/>
    <n v="0.81462485449999988"/>
    <n v="1"/>
    <n v="129"/>
    <x v="763"/>
    <n v="7310"/>
    <x v="791"/>
    <x v="786"/>
  </r>
  <r>
    <n v="801"/>
    <x v="0"/>
    <x v="2"/>
    <n v="10"/>
    <n v="163"/>
    <x v="1"/>
    <x v="8"/>
    <n v="2018"/>
    <x v="2"/>
    <n v="0.85633569142857147"/>
    <n v="1"/>
    <n v="163"/>
    <x v="764"/>
    <n v="781.1541350857143"/>
    <x v="792"/>
    <x v="787"/>
  </r>
  <r>
    <n v="802"/>
    <x v="1"/>
    <x v="0"/>
    <n v="94"/>
    <n v="143"/>
    <x v="0"/>
    <x v="3"/>
    <n v="2018"/>
    <x v="0"/>
    <n v="0.85575857954545465"/>
    <n v="0.85575857954545465"/>
    <n v="122.37347687500001"/>
    <x v="765"/>
    <n v="7426"/>
    <x v="793"/>
    <x v="788"/>
  </r>
  <r>
    <n v="803"/>
    <x v="1"/>
    <x v="0"/>
    <n v="115"/>
    <n v="143"/>
    <x v="0"/>
    <x v="3"/>
    <n v="2018"/>
    <x v="0"/>
    <n v="0.85575857954545465"/>
    <n v="0.85575857954545465"/>
    <n v="122.37347687500001"/>
    <x v="766"/>
    <n v="8288.7873590909094"/>
    <x v="794"/>
    <x v="789"/>
  </r>
  <r>
    <n v="804"/>
    <x v="4"/>
    <x v="2"/>
    <n v="57"/>
    <n v="205"/>
    <x v="1"/>
    <x v="4"/>
    <n v="2018"/>
    <x v="2"/>
    <n v="0.87842254526315788"/>
    <n v="1"/>
    <n v="205"/>
    <x v="767"/>
    <n v="9348"/>
    <x v="795"/>
    <x v="790"/>
  </r>
  <r>
    <n v="805"/>
    <x v="0"/>
    <x v="5"/>
    <n v="69"/>
    <n v="169"/>
    <x v="1"/>
    <x v="0"/>
    <n v="2018"/>
    <x v="4"/>
    <n v="0.84667593318181822"/>
    <n v="1"/>
    <n v="169"/>
    <x v="768"/>
    <n v="5382"/>
    <x v="796"/>
    <x v="791"/>
  </r>
  <r>
    <n v="806"/>
    <x v="2"/>
    <x v="4"/>
    <n v="116"/>
    <n v="141"/>
    <x v="1"/>
    <x v="2"/>
    <n v="2018"/>
    <x v="3"/>
    <n v="0.87081632260869579"/>
    <n v="1"/>
    <n v="141"/>
    <x v="769"/>
    <n v="11252"/>
    <x v="797"/>
    <x v="792"/>
  </r>
  <r>
    <n v="807"/>
    <x v="0"/>
    <x v="2"/>
    <n v="171"/>
    <n v="157"/>
    <x v="1"/>
    <x v="8"/>
    <n v="2018"/>
    <x v="2"/>
    <n v="0.85633569142857147"/>
    <n v="1"/>
    <n v="157"/>
    <x v="770"/>
    <n v="13038.369952011428"/>
    <x v="798"/>
    <x v="793"/>
  </r>
  <r>
    <n v="808"/>
    <x v="4"/>
    <x v="8"/>
    <n v="193"/>
    <n v="219"/>
    <x v="1"/>
    <x v="4"/>
    <n v="2018"/>
    <x v="5"/>
    <n v="0.87842254526315788"/>
    <n v="1"/>
    <n v="219"/>
    <x v="771"/>
    <n v="26879.844098863156"/>
    <x v="799"/>
    <x v="794"/>
  </r>
  <r>
    <n v="809"/>
    <x v="0"/>
    <x v="0"/>
    <n v="114"/>
    <n v="185"/>
    <x v="0"/>
    <x v="0"/>
    <n v="2018"/>
    <x v="0"/>
    <n v="0.84667593318181822"/>
    <n v="0.84667593318181822"/>
    <n v="156.63504763863637"/>
    <x v="772"/>
    <n v="8437.5474659509091"/>
    <x v="800"/>
    <x v="795"/>
  </r>
  <r>
    <n v="810"/>
    <x v="0"/>
    <x v="2"/>
    <n v="78"/>
    <n v="162"/>
    <x v="1"/>
    <x v="8"/>
    <n v="2018"/>
    <x v="2"/>
    <n v="0.85633569142857147"/>
    <n v="1"/>
    <n v="162"/>
    <x v="773"/>
    <n v="5402.648782217143"/>
    <x v="801"/>
    <x v="796"/>
  </r>
  <r>
    <n v="811"/>
    <x v="0"/>
    <x v="2"/>
    <n v="17"/>
    <n v="157"/>
    <x v="1"/>
    <x v="8"/>
    <n v="2018"/>
    <x v="2"/>
    <n v="0.85633569142857147"/>
    <n v="1"/>
    <n v="157"/>
    <x v="774"/>
    <n v="1242.5778187657143"/>
    <x v="802"/>
    <x v="797"/>
  </r>
  <r>
    <n v="812"/>
    <x v="0"/>
    <x v="0"/>
    <n v="42"/>
    <n v="191"/>
    <x v="0"/>
    <x v="8"/>
    <n v="2018"/>
    <x v="0"/>
    <n v="0.85633569142857147"/>
    <n v="0.85633569142857147"/>
    <n v="163.56011706285716"/>
    <x v="775"/>
    <n v="3406.8473673600001"/>
    <x v="803"/>
    <x v="798"/>
  </r>
  <r>
    <n v="813"/>
    <x v="0"/>
    <x v="4"/>
    <n v="10"/>
    <n v="172"/>
    <x v="1"/>
    <x v="8"/>
    <n v="2018"/>
    <x v="3"/>
    <n v="0.85633569142857147"/>
    <n v="1"/>
    <n v="172"/>
    <x v="776"/>
    <n v="805.52056594285716"/>
    <x v="804"/>
    <x v="799"/>
  </r>
  <r>
    <n v="814"/>
    <x v="0"/>
    <x v="0"/>
    <n v="133"/>
    <n v="185"/>
    <x v="0"/>
    <x v="8"/>
    <n v="2018"/>
    <x v="0"/>
    <n v="0.85633569142857147"/>
    <n v="0.85633569142857147"/>
    <n v="158.42210291428572"/>
    <x v="777"/>
    <n v="10370.994114880001"/>
    <x v="805"/>
    <x v="800"/>
  </r>
  <r>
    <n v="815"/>
    <x v="2"/>
    <x v="9"/>
    <n v="1"/>
    <n v="147"/>
    <x v="1"/>
    <x v="9"/>
    <n v="2018"/>
    <x v="6"/>
    <n v="0.81064183952380953"/>
    <n v="1"/>
    <n v="147"/>
    <x v="778"/>
    <n v="80.123645087619053"/>
    <x v="806"/>
    <x v="801"/>
  </r>
  <r>
    <n v="816"/>
    <x v="4"/>
    <x v="0"/>
    <n v="25"/>
    <n v="243"/>
    <x v="0"/>
    <x v="4"/>
    <n v="2018"/>
    <x v="0"/>
    <n v="0.87842254526315788"/>
    <n v="0.87842254526315788"/>
    <n v="213.45667849894735"/>
    <x v="779"/>
    <n v="3875"/>
    <x v="807"/>
    <x v="802"/>
  </r>
  <r>
    <n v="817"/>
    <x v="3"/>
    <x v="15"/>
    <n v="1"/>
    <n v="521"/>
    <x v="0"/>
    <x v="2"/>
    <n v="2018"/>
    <x v="5"/>
    <n v="0.87081632260869579"/>
    <n v="0.87081632260869579"/>
    <n v="453.69530407913049"/>
    <x v="780"/>
    <n v="221.91428516521739"/>
    <x v="808"/>
    <x v="803"/>
  </r>
  <r>
    <n v="818"/>
    <x v="1"/>
    <x v="5"/>
    <n v="82"/>
    <n v="125"/>
    <x v="1"/>
    <x v="9"/>
    <n v="2018"/>
    <x v="4"/>
    <n v="0.81064183952380953"/>
    <n v="1"/>
    <n v="125"/>
    <x v="781"/>
    <n v="5849.5915140038096"/>
    <x v="809"/>
    <x v="804"/>
  </r>
  <r>
    <n v="819"/>
    <x v="2"/>
    <x v="3"/>
    <n v="122"/>
    <n v="170"/>
    <x v="0"/>
    <x v="8"/>
    <n v="2018"/>
    <x v="1"/>
    <n v="0.85633569142857147"/>
    <n v="0.85633569142857147"/>
    <n v="145.57706754285715"/>
    <x v="782"/>
    <n v="12444"/>
    <x v="810"/>
    <x v="805"/>
  </r>
  <r>
    <n v="820"/>
    <x v="4"/>
    <x v="0"/>
    <n v="74"/>
    <n v="241"/>
    <x v="0"/>
    <x v="4"/>
    <n v="2018"/>
    <x v="0"/>
    <n v="0.87842254526315788"/>
    <n v="0.87842254526315788"/>
    <n v="211.69983340842106"/>
    <x v="783"/>
    <n v="10409.277809705263"/>
    <x v="811"/>
    <x v="806"/>
  </r>
  <r>
    <n v="821"/>
    <x v="1"/>
    <x v="0"/>
    <n v="91"/>
    <n v="143"/>
    <x v="0"/>
    <x v="3"/>
    <n v="2018"/>
    <x v="0"/>
    <n v="0.85575857954545465"/>
    <n v="0.85575857954545465"/>
    <n v="122.37347687500001"/>
    <x v="784"/>
    <n v="7097.1182151704543"/>
    <x v="812"/>
    <x v="807"/>
  </r>
  <r>
    <n v="822"/>
    <x v="2"/>
    <x v="16"/>
    <n v="66"/>
    <n v="151"/>
    <x v="1"/>
    <x v="4"/>
    <n v="2018"/>
    <x v="4"/>
    <n v="0.87842254526315788"/>
    <n v="1"/>
    <n v="151"/>
    <x v="785"/>
    <n v="6072"/>
    <x v="813"/>
    <x v="808"/>
  </r>
  <r>
    <n v="823"/>
    <x v="4"/>
    <x v="2"/>
    <n v="43"/>
    <n v="207"/>
    <x v="1"/>
    <x v="6"/>
    <n v="2018"/>
    <x v="2"/>
    <n v="0.87977327500000013"/>
    <n v="1"/>
    <n v="207"/>
    <x v="786"/>
    <n v="6084.1023564250008"/>
    <x v="814"/>
    <x v="809"/>
  </r>
  <r>
    <n v="824"/>
    <x v="2"/>
    <x v="12"/>
    <n v="77"/>
    <n v="149"/>
    <x v="1"/>
    <x v="2"/>
    <n v="2018"/>
    <x v="4"/>
    <n v="0.87081632260869579"/>
    <n v="1"/>
    <n v="149"/>
    <x v="787"/>
    <n v="6253.5942651791311"/>
    <x v="815"/>
    <x v="810"/>
  </r>
  <r>
    <n v="825"/>
    <x v="3"/>
    <x v="1"/>
    <n v="1"/>
    <n v="458"/>
    <x v="1"/>
    <x v="2"/>
    <n v="2018"/>
    <x v="1"/>
    <n v="0.87081632260869579"/>
    <n v="1"/>
    <n v="458"/>
    <x v="788"/>
    <n v="217.49795871304349"/>
    <x v="816"/>
    <x v="811"/>
  </r>
  <r>
    <n v="826"/>
    <x v="2"/>
    <x v="10"/>
    <n v="66"/>
    <n v="153"/>
    <x v="1"/>
    <x v="5"/>
    <n v="2018"/>
    <x v="4"/>
    <n v="0.8198508345454546"/>
    <n v="1"/>
    <n v="153"/>
    <x v="789"/>
    <n v="5197.4905454400005"/>
    <x v="817"/>
    <x v="812"/>
  </r>
  <r>
    <n v="827"/>
    <x v="0"/>
    <x v="11"/>
    <n v="117"/>
    <n v="160"/>
    <x v="1"/>
    <x v="0"/>
    <n v="2018"/>
    <x v="6"/>
    <n v="0.84667593318181822"/>
    <n v="1"/>
    <n v="160"/>
    <x v="687"/>
    <n v="10144.710357103637"/>
    <x v="818"/>
    <x v="813"/>
  </r>
  <r>
    <n v="828"/>
    <x v="0"/>
    <x v="2"/>
    <n v="59"/>
    <n v="163"/>
    <x v="1"/>
    <x v="8"/>
    <n v="2018"/>
    <x v="2"/>
    <n v="0.85633569142857147"/>
    <n v="1"/>
    <n v="163"/>
    <x v="790"/>
    <n v="4110.3807360685714"/>
    <x v="819"/>
    <x v="814"/>
  </r>
  <r>
    <n v="829"/>
    <x v="1"/>
    <x v="1"/>
    <n v="81"/>
    <n v="121"/>
    <x v="1"/>
    <x v="1"/>
    <n v="2018"/>
    <x v="1"/>
    <n v="0.86596289695652162"/>
    <n v="1"/>
    <n v="121"/>
    <x v="791"/>
    <n v="6318"/>
    <x v="820"/>
    <x v="167"/>
  </r>
  <r>
    <n v="830"/>
    <x v="3"/>
    <x v="15"/>
    <n v="220"/>
    <n v="528"/>
    <x v="0"/>
    <x v="2"/>
    <n v="2018"/>
    <x v="5"/>
    <n v="0.87081632260869579"/>
    <n v="0.87081632260869579"/>
    <n v="459.79101833739139"/>
    <x v="792"/>
    <n v="45750.571368173914"/>
    <x v="821"/>
    <x v="815"/>
  </r>
  <r>
    <n v="831"/>
    <x v="1"/>
    <x v="2"/>
    <n v="95"/>
    <n v="125"/>
    <x v="1"/>
    <x v="8"/>
    <n v="2018"/>
    <x v="2"/>
    <n v="0.85633569142857147"/>
    <n v="1"/>
    <n v="125"/>
    <x v="793"/>
    <n v="6840"/>
    <x v="822"/>
    <x v="816"/>
  </r>
  <r>
    <n v="832"/>
    <x v="2"/>
    <x v="15"/>
    <n v="174"/>
    <n v="165"/>
    <x v="0"/>
    <x v="0"/>
    <n v="2018"/>
    <x v="5"/>
    <n v="0.84667593318181822"/>
    <n v="0.84667593318181822"/>
    <n v="139.701528975"/>
    <x v="794"/>
    <n v="16008"/>
    <x v="823"/>
    <x v="817"/>
  </r>
  <r>
    <n v="833"/>
    <x v="2"/>
    <x v="10"/>
    <n v="129"/>
    <n v="144"/>
    <x v="1"/>
    <x v="9"/>
    <n v="2018"/>
    <x v="4"/>
    <n v="0.81064183952380953"/>
    <n v="1"/>
    <n v="144"/>
    <x v="480"/>
    <n v="12255"/>
    <x v="824"/>
    <x v="15"/>
  </r>
  <r>
    <n v="834"/>
    <x v="2"/>
    <x v="13"/>
    <n v="89"/>
    <n v="176"/>
    <x v="0"/>
    <x v="7"/>
    <n v="2018"/>
    <x v="6"/>
    <n v="0.85776296200000002"/>
    <n v="0.85776296200000002"/>
    <n v="150.96628131200001"/>
    <x v="795"/>
    <n v="6665.8178315519999"/>
    <x v="825"/>
    <x v="818"/>
  </r>
  <r>
    <n v="835"/>
    <x v="1"/>
    <x v="2"/>
    <n v="105"/>
    <n v="122"/>
    <x v="1"/>
    <x v="0"/>
    <n v="2018"/>
    <x v="2"/>
    <n v="0.84667593318181822"/>
    <n v="1"/>
    <n v="122"/>
    <x v="796"/>
    <n v="7522.2467032363638"/>
    <x v="826"/>
    <x v="819"/>
  </r>
  <r>
    <n v="836"/>
    <x v="2"/>
    <x v="4"/>
    <n v="164"/>
    <n v="143"/>
    <x v="1"/>
    <x v="3"/>
    <n v="2018"/>
    <x v="3"/>
    <n v="0.85575857954545465"/>
    <n v="1"/>
    <n v="143"/>
    <x v="797"/>
    <n v="16158.676618409092"/>
    <x v="827"/>
    <x v="820"/>
  </r>
  <r>
    <n v="837"/>
    <x v="1"/>
    <x v="0"/>
    <n v="119"/>
    <n v="144"/>
    <x v="0"/>
    <x v="3"/>
    <n v="2018"/>
    <x v="0"/>
    <n v="0.85575857954545465"/>
    <n v="0.85575857954545465"/>
    <n v="123.22923545454547"/>
    <x v="798"/>
    <n v="9280.8468967613644"/>
    <x v="828"/>
    <x v="821"/>
  </r>
  <r>
    <n v="838"/>
    <x v="1"/>
    <x v="1"/>
    <n v="95"/>
    <n v="128"/>
    <x v="1"/>
    <x v="9"/>
    <n v="2018"/>
    <x v="1"/>
    <n v="0.81064183952380953"/>
    <n v="1"/>
    <n v="128"/>
    <x v="799"/>
    <n v="6800.603611511905"/>
    <x v="829"/>
    <x v="822"/>
  </r>
  <r>
    <n v="839"/>
    <x v="2"/>
    <x v="5"/>
    <n v="38"/>
    <n v="143"/>
    <x v="1"/>
    <x v="7"/>
    <n v="2018"/>
    <x v="4"/>
    <n v="0.85776296200000002"/>
    <n v="1"/>
    <n v="143"/>
    <x v="800"/>
    <n v="2997.0898362319999"/>
    <x v="830"/>
    <x v="823"/>
  </r>
  <r>
    <n v="840"/>
    <x v="2"/>
    <x v="18"/>
    <n v="69"/>
    <n v="137"/>
    <x v="1"/>
    <x v="5"/>
    <n v="2018"/>
    <x v="5"/>
    <n v="0.8198508345454546"/>
    <n v="1"/>
    <n v="137"/>
    <x v="801"/>
    <n v="5188.1824550181818"/>
    <x v="831"/>
    <x v="824"/>
  </r>
  <r>
    <n v="841"/>
    <x v="0"/>
    <x v="5"/>
    <n v="83"/>
    <n v="163"/>
    <x v="1"/>
    <x v="8"/>
    <n v="2018"/>
    <x v="4"/>
    <n v="0.85633569142857147"/>
    <n v="1"/>
    <n v="163"/>
    <x v="802"/>
    <n v="6804.1241468799999"/>
    <x v="832"/>
    <x v="100"/>
  </r>
  <r>
    <n v="842"/>
    <x v="1"/>
    <x v="1"/>
    <n v="104"/>
    <n v="118"/>
    <x v="1"/>
    <x v="9"/>
    <n v="2018"/>
    <x v="1"/>
    <n v="0.81064183952380953"/>
    <n v="1"/>
    <n v="118"/>
    <x v="803"/>
    <n v="6750.7240629028565"/>
    <x v="833"/>
    <x v="825"/>
  </r>
  <r>
    <n v="843"/>
    <x v="1"/>
    <x v="0"/>
    <n v="103"/>
    <n v="141"/>
    <x v="0"/>
    <x v="8"/>
    <n v="2018"/>
    <x v="0"/>
    <n v="0.85633569142857147"/>
    <n v="0.85633569142857147"/>
    <n v="120.74333249142857"/>
    <x v="804"/>
    <n v="8034"/>
    <x v="834"/>
    <x v="826"/>
  </r>
  <r>
    <n v="844"/>
    <x v="1"/>
    <x v="0"/>
    <n v="106"/>
    <n v="136"/>
    <x v="0"/>
    <x v="0"/>
    <n v="2018"/>
    <x v="0"/>
    <n v="0.84667593318181822"/>
    <n v="0.84667593318181822"/>
    <n v="115.14792691272727"/>
    <x v="805"/>
    <n v="8904"/>
    <x v="835"/>
    <x v="827"/>
  </r>
  <r>
    <n v="845"/>
    <x v="0"/>
    <x v="5"/>
    <n v="78"/>
    <n v="170"/>
    <x v="1"/>
    <x v="8"/>
    <n v="2018"/>
    <x v="4"/>
    <n v="0.85633569142857147"/>
    <n v="1"/>
    <n v="170"/>
    <x v="526"/>
    <n v="6082.23715008"/>
    <x v="836"/>
    <x v="828"/>
  </r>
  <r>
    <n v="846"/>
    <x v="1"/>
    <x v="5"/>
    <n v="107"/>
    <n v="132"/>
    <x v="1"/>
    <x v="3"/>
    <n v="2018"/>
    <x v="4"/>
    <n v="0.85575857954545465"/>
    <n v="1"/>
    <n v="132"/>
    <x v="806"/>
    <n v="7008.4407365909092"/>
    <x v="837"/>
    <x v="829"/>
  </r>
  <r>
    <n v="847"/>
    <x v="1"/>
    <x v="2"/>
    <n v="111"/>
    <n v="119"/>
    <x v="1"/>
    <x v="3"/>
    <n v="2018"/>
    <x v="2"/>
    <n v="0.85575857954545465"/>
    <n v="1"/>
    <n v="119"/>
    <x v="807"/>
    <n v="9213"/>
    <x v="838"/>
    <x v="412"/>
  </r>
  <r>
    <n v="848"/>
    <x v="1"/>
    <x v="2"/>
    <n v="117"/>
    <n v="123"/>
    <x v="1"/>
    <x v="1"/>
    <n v="2018"/>
    <x v="2"/>
    <n v="0.86596289695652162"/>
    <n v="1"/>
    <n v="123"/>
    <x v="808"/>
    <n v="9145.2006061395641"/>
    <x v="839"/>
    <x v="830"/>
  </r>
  <r>
    <n v="849"/>
    <x v="1"/>
    <x v="0"/>
    <n v="97"/>
    <n v="145"/>
    <x v="0"/>
    <x v="0"/>
    <n v="2018"/>
    <x v="0"/>
    <n v="0.84667593318181822"/>
    <n v="0.84667593318181822"/>
    <n v="122.76801031136364"/>
    <x v="809"/>
    <n v="6508.7404483386363"/>
    <x v="840"/>
    <x v="831"/>
  </r>
  <r>
    <n v="850"/>
    <x v="3"/>
    <x v="17"/>
    <n v="58"/>
    <n v="427"/>
    <x v="1"/>
    <x v="2"/>
    <n v="2018"/>
    <x v="5"/>
    <n v="0.87081632260869579"/>
    <n v="1"/>
    <n v="427"/>
    <x v="810"/>
    <n v="13514"/>
    <x v="841"/>
    <x v="832"/>
  </r>
  <r>
    <n v="851"/>
    <x v="3"/>
    <x v="3"/>
    <n v="210"/>
    <n v="535"/>
    <x v="0"/>
    <x v="2"/>
    <n v="2018"/>
    <x v="1"/>
    <n v="0.87081632260869579"/>
    <n v="0.87081632260869579"/>
    <n v="465.88673259565223"/>
    <x v="811"/>
    <n v="54390"/>
    <x v="842"/>
    <x v="833"/>
  </r>
  <r>
    <n v="852"/>
    <x v="2"/>
    <x v="11"/>
    <n v="30"/>
    <n v="145"/>
    <x v="1"/>
    <x v="2"/>
    <n v="2018"/>
    <x v="6"/>
    <n v="0.87081632260869579"/>
    <n v="1"/>
    <n v="145"/>
    <x v="812"/>
    <n v="2406.4652981217396"/>
    <x v="843"/>
    <x v="834"/>
  </r>
  <r>
    <n v="853"/>
    <x v="2"/>
    <x v="17"/>
    <n v="129"/>
    <n v="140"/>
    <x v="1"/>
    <x v="6"/>
    <n v="2018"/>
    <x v="5"/>
    <n v="0.87977327500000013"/>
    <n v="1"/>
    <n v="140"/>
    <x v="813"/>
    <n v="10781.621485125002"/>
    <x v="844"/>
    <x v="835"/>
  </r>
  <r>
    <n v="854"/>
    <x v="1"/>
    <x v="2"/>
    <n v="79"/>
    <n v="122"/>
    <x v="1"/>
    <x v="9"/>
    <n v="2018"/>
    <x v="2"/>
    <n v="0.81064183952380953"/>
    <n v="1"/>
    <n v="122"/>
    <x v="522"/>
    <n v="6294.284937256667"/>
    <x v="845"/>
    <x v="836"/>
  </r>
  <r>
    <n v="855"/>
    <x v="1"/>
    <x v="0"/>
    <n v="92"/>
    <n v="141"/>
    <x v="0"/>
    <x v="8"/>
    <n v="2018"/>
    <x v="0"/>
    <n v="0.85633569142857147"/>
    <n v="0.85633569142857147"/>
    <n v="120.74333249142857"/>
    <x v="814"/>
    <n v="7544"/>
    <x v="846"/>
    <x v="837"/>
  </r>
  <r>
    <n v="856"/>
    <x v="4"/>
    <x v="8"/>
    <n v="124"/>
    <n v="217"/>
    <x v="1"/>
    <x v="4"/>
    <n v="2018"/>
    <x v="5"/>
    <n v="0.87842254526315788"/>
    <n v="1"/>
    <n v="217"/>
    <x v="815"/>
    <n v="16304.707692884211"/>
    <x v="847"/>
    <x v="838"/>
  </r>
  <r>
    <n v="857"/>
    <x v="2"/>
    <x v="15"/>
    <n v="164"/>
    <n v="180"/>
    <x v="0"/>
    <x v="0"/>
    <n v="2018"/>
    <x v="5"/>
    <n v="0.84667593318181822"/>
    <n v="0.84667593318181822"/>
    <n v="152.40166797272727"/>
    <x v="816"/>
    <n v="13448"/>
    <x v="848"/>
    <x v="839"/>
  </r>
  <r>
    <n v="858"/>
    <x v="1"/>
    <x v="12"/>
    <n v="94"/>
    <n v="133"/>
    <x v="1"/>
    <x v="3"/>
    <n v="2018"/>
    <x v="4"/>
    <n v="0.85575857954545465"/>
    <n v="1"/>
    <n v="133"/>
    <x v="817"/>
    <n v="6587.1827109090918"/>
    <x v="849"/>
    <x v="840"/>
  </r>
  <r>
    <n v="859"/>
    <x v="0"/>
    <x v="0"/>
    <n v="110"/>
    <n v="191"/>
    <x v="0"/>
    <x v="1"/>
    <n v="2018"/>
    <x v="0"/>
    <n v="0.86596289695652162"/>
    <n v="0.86596289695652162"/>
    <n v="165.39891331869563"/>
    <x v="818"/>
    <n v="8700.0992012478255"/>
    <x v="850"/>
    <x v="841"/>
  </r>
  <r>
    <n v="860"/>
    <x v="0"/>
    <x v="12"/>
    <n v="61"/>
    <n v="173"/>
    <x v="1"/>
    <x v="0"/>
    <n v="2018"/>
    <x v="4"/>
    <n v="0.84667593318181822"/>
    <n v="1"/>
    <n v="173"/>
    <x v="819"/>
    <n v="4819"/>
    <x v="851"/>
    <x v="842"/>
  </r>
  <r>
    <n v="861"/>
    <x v="1"/>
    <x v="2"/>
    <n v="125"/>
    <n v="116"/>
    <x v="1"/>
    <x v="9"/>
    <n v="2018"/>
    <x v="2"/>
    <n v="0.81064183952380953"/>
    <n v="1"/>
    <n v="116"/>
    <x v="820"/>
    <n v="10600.548737738096"/>
    <x v="852"/>
    <x v="843"/>
  </r>
  <r>
    <n v="862"/>
    <x v="1"/>
    <x v="0"/>
    <n v="81"/>
    <n v="144"/>
    <x v="0"/>
    <x v="9"/>
    <n v="2018"/>
    <x v="0"/>
    <n v="0.81064183952380953"/>
    <n v="0.81064183952380953"/>
    <n v="116.73242489142856"/>
    <x v="821"/>
    <n v="6210.6339230100002"/>
    <x v="853"/>
    <x v="844"/>
  </r>
  <r>
    <n v="863"/>
    <x v="2"/>
    <x v="14"/>
    <n v="142"/>
    <n v="148"/>
    <x v="1"/>
    <x v="11"/>
    <n v="2018"/>
    <x v="5"/>
    <n v="0.80989594699999989"/>
    <n v="1"/>
    <n v="148"/>
    <x v="822"/>
    <n v="11086.355264231999"/>
    <x v="854"/>
    <x v="845"/>
  </r>
  <r>
    <n v="864"/>
    <x v="2"/>
    <x v="8"/>
    <n v="103"/>
    <n v="148"/>
    <x v="1"/>
    <x v="7"/>
    <n v="2018"/>
    <x v="5"/>
    <n v="0.85776296200000002"/>
    <n v="1"/>
    <n v="148"/>
    <x v="823"/>
    <n v="8918.8371376659998"/>
    <x v="855"/>
    <x v="846"/>
  </r>
  <r>
    <n v="865"/>
    <x v="1"/>
    <x v="0"/>
    <n v="93"/>
    <n v="138"/>
    <x v="0"/>
    <x v="3"/>
    <n v="2018"/>
    <x v="0"/>
    <n v="0.85575857954545465"/>
    <n v="0.85575857954545465"/>
    <n v="118.09468397727274"/>
    <x v="824"/>
    <n v="6975"/>
    <x v="856"/>
    <x v="847"/>
  </r>
  <r>
    <n v="866"/>
    <x v="2"/>
    <x v="16"/>
    <n v="22"/>
    <n v="139"/>
    <x v="1"/>
    <x v="6"/>
    <n v="2018"/>
    <x v="4"/>
    <n v="0.87977327500000013"/>
    <n v="1"/>
    <n v="139"/>
    <x v="825"/>
    <n v="2178"/>
    <x v="857"/>
    <x v="848"/>
  </r>
  <r>
    <n v="867"/>
    <x v="1"/>
    <x v="0"/>
    <n v="103"/>
    <n v="142"/>
    <x v="0"/>
    <x v="3"/>
    <n v="2018"/>
    <x v="0"/>
    <n v="0.85575857954545465"/>
    <n v="0.85575857954545465"/>
    <n v="121.51771829545456"/>
    <x v="826"/>
    <n v="6483.0116151136372"/>
    <x v="858"/>
    <x v="849"/>
  </r>
  <r>
    <n v="868"/>
    <x v="1"/>
    <x v="0"/>
    <n v="84"/>
    <n v="139"/>
    <x v="0"/>
    <x v="8"/>
    <n v="2018"/>
    <x v="0"/>
    <n v="0.85633569142857147"/>
    <n v="0.85633569142857147"/>
    <n v="119.03066110857144"/>
    <x v="827"/>
    <n v="6972"/>
    <x v="859"/>
    <x v="850"/>
  </r>
  <r>
    <n v="869"/>
    <x v="0"/>
    <x v="2"/>
    <n v="161"/>
    <n v="155"/>
    <x v="1"/>
    <x v="0"/>
    <n v="2018"/>
    <x v="2"/>
    <n v="0.84667593318181822"/>
    <n v="1"/>
    <n v="155"/>
    <x v="828"/>
    <n v="13798.815106783637"/>
    <x v="860"/>
    <x v="851"/>
  </r>
  <r>
    <n v="870"/>
    <x v="2"/>
    <x v="6"/>
    <n v="262"/>
    <n v="145"/>
    <x v="1"/>
    <x v="9"/>
    <n v="2018"/>
    <x v="3"/>
    <n v="0.81064183952380953"/>
    <n v="1"/>
    <n v="145"/>
    <x v="829"/>
    <n v="18967.737069493334"/>
    <x v="861"/>
    <x v="852"/>
  </r>
  <r>
    <n v="871"/>
    <x v="4"/>
    <x v="2"/>
    <n v="109"/>
    <n v="207"/>
    <x v="1"/>
    <x v="6"/>
    <n v="2018"/>
    <x v="2"/>
    <n v="0.87977327500000013"/>
    <n v="1"/>
    <n v="207"/>
    <x v="830"/>
    <n v="14865.622958"/>
    <x v="862"/>
    <x v="853"/>
  </r>
  <r>
    <n v="872"/>
    <x v="3"/>
    <x v="0"/>
    <n v="1"/>
    <n v="506"/>
    <x v="0"/>
    <x v="2"/>
    <n v="2018"/>
    <x v="0"/>
    <n v="0.87081632260869579"/>
    <n v="0.87081632260869579"/>
    <n v="440.63305924000008"/>
    <x v="831"/>
    <n v="214"/>
    <x v="863"/>
    <x v="854"/>
  </r>
  <r>
    <n v="873"/>
    <x v="1"/>
    <x v="11"/>
    <n v="83"/>
    <n v="127"/>
    <x v="1"/>
    <x v="3"/>
    <n v="2018"/>
    <x v="6"/>
    <n v="0.85575857954545465"/>
    <n v="1"/>
    <n v="127"/>
    <x v="832"/>
    <n v="6148.3421809090914"/>
    <x v="864"/>
    <x v="855"/>
  </r>
  <r>
    <n v="874"/>
    <x v="1"/>
    <x v="0"/>
    <n v="134"/>
    <n v="143"/>
    <x v="0"/>
    <x v="3"/>
    <n v="2018"/>
    <x v="0"/>
    <n v="0.85575857954545465"/>
    <n v="0.85575857954545465"/>
    <n v="122.37347687500001"/>
    <x v="833"/>
    <n v="10450.701547613637"/>
    <x v="865"/>
    <x v="856"/>
  </r>
  <r>
    <n v="875"/>
    <x v="1"/>
    <x v="5"/>
    <n v="115"/>
    <n v="129"/>
    <x v="1"/>
    <x v="1"/>
    <n v="2018"/>
    <x v="4"/>
    <n v="0.86596289695652162"/>
    <n v="1"/>
    <n v="129"/>
    <x v="834"/>
    <n v="8007.2153232499995"/>
    <x v="866"/>
    <x v="857"/>
  </r>
  <r>
    <n v="876"/>
    <x v="4"/>
    <x v="2"/>
    <n v="11"/>
    <n v="205"/>
    <x v="1"/>
    <x v="4"/>
    <n v="2018"/>
    <x v="2"/>
    <n v="0.87842254526315788"/>
    <n v="1"/>
    <n v="205"/>
    <x v="835"/>
    <n v="1518"/>
    <x v="867"/>
    <x v="858"/>
  </r>
  <r>
    <n v="877"/>
    <x v="1"/>
    <x v="2"/>
    <n v="104"/>
    <n v="121"/>
    <x v="1"/>
    <x v="0"/>
    <n v="2018"/>
    <x v="2"/>
    <n v="0.84667593318181822"/>
    <n v="1"/>
    <n v="121"/>
    <x v="836"/>
    <n v="7811.1492289527268"/>
    <x v="868"/>
    <x v="859"/>
  </r>
  <r>
    <n v="878"/>
    <x v="4"/>
    <x v="0"/>
    <n v="75"/>
    <n v="242"/>
    <x v="0"/>
    <x v="6"/>
    <n v="2018"/>
    <x v="0"/>
    <n v="0.87977327500000013"/>
    <n v="0.87977327500000013"/>
    <n v="212.90513255000002"/>
    <x v="837"/>
    <n v="10453.639650000001"/>
    <x v="869"/>
    <x v="860"/>
  </r>
  <r>
    <n v="879"/>
    <x v="0"/>
    <x v="12"/>
    <n v="92"/>
    <n v="173"/>
    <x v="1"/>
    <x v="0"/>
    <n v="2018"/>
    <x v="4"/>
    <n v="0.84667593318181822"/>
    <n v="1"/>
    <n v="173"/>
    <x v="838"/>
    <n v="6533.2488321709097"/>
    <x v="870"/>
    <x v="861"/>
  </r>
  <r>
    <n v="880"/>
    <x v="1"/>
    <x v="1"/>
    <n v="124"/>
    <n v="131"/>
    <x v="1"/>
    <x v="8"/>
    <n v="2018"/>
    <x v="1"/>
    <n v="0.85633569142857147"/>
    <n v="1"/>
    <n v="131"/>
    <x v="839"/>
    <n v="9300"/>
    <x v="871"/>
    <x v="862"/>
  </r>
  <r>
    <n v="881"/>
    <x v="1"/>
    <x v="1"/>
    <n v="110"/>
    <n v="132"/>
    <x v="1"/>
    <x v="0"/>
    <n v="2018"/>
    <x v="1"/>
    <n v="0.84667593318181822"/>
    <n v="1"/>
    <n v="132"/>
    <x v="840"/>
    <n v="7601.7924537000008"/>
    <x v="872"/>
    <x v="863"/>
  </r>
  <r>
    <n v="882"/>
    <x v="3"/>
    <x v="10"/>
    <n v="1"/>
    <n v="447"/>
    <x v="1"/>
    <x v="2"/>
    <n v="2018"/>
    <x v="4"/>
    <n v="0.87081632260869579"/>
    <n v="1"/>
    <n v="447"/>
    <x v="242"/>
    <n v="216"/>
    <x v="873"/>
    <x v="864"/>
  </r>
  <r>
    <n v="883"/>
    <x v="2"/>
    <x v="9"/>
    <n v="111"/>
    <n v="151"/>
    <x v="1"/>
    <x v="11"/>
    <n v="2018"/>
    <x v="6"/>
    <n v="0.80989594699999989"/>
    <n v="1"/>
    <n v="151"/>
    <x v="841"/>
    <n v="11100"/>
    <x v="434"/>
    <x v="323"/>
  </r>
  <r>
    <n v="884"/>
    <x v="1"/>
    <x v="1"/>
    <n v="91"/>
    <n v="128"/>
    <x v="1"/>
    <x v="8"/>
    <n v="2018"/>
    <x v="1"/>
    <n v="0.85633569142857147"/>
    <n v="1"/>
    <n v="128"/>
    <x v="842"/>
    <n v="6704.25394392"/>
    <x v="874"/>
    <x v="865"/>
  </r>
  <r>
    <n v="885"/>
    <x v="0"/>
    <x v="0"/>
    <n v="141"/>
    <n v="188"/>
    <x v="0"/>
    <x v="0"/>
    <n v="2018"/>
    <x v="0"/>
    <n v="0.84667593318181822"/>
    <n v="0.84667593318181822"/>
    <n v="159.17507543818184"/>
    <x v="843"/>
    <n v="10024.201810516364"/>
    <x v="875"/>
    <x v="866"/>
  </r>
  <r>
    <n v="886"/>
    <x v="2"/>
    <x v="6"/>
    <n v="123"/>
    <n v="145"/>
    <x v="1"/>
    <x v="3"/>
    <n v="2018"/>
    <x v="3"/>
    <n v="0.85575857954545465"/>
    <n v="1"/>
    <n v="145"/>
    <x v="844"/>
    <n v="10232.564759318182"/>
    <x v="876"/>
    <x v="867"/>
  </r>
  <r>
    <n v="887"/>
    <x v="4"/>
    <x v="2"/>
    <n v="87"/>
    <n v="207"/>
    <x v="1"/>
    <x v="6"/>
    <n v="2018"/>
    <x v="2"/>
    <n v="0.87977327500000013"/>
    <n v="1"/>
    <n v="207"/>
    <x v="845"/>
    <n v="11874.695465325001"/>
    <x v="877"/>
    <x v="868"/>
  </r>
  <r>
    <n v="888"/>
    <x v="0"/>
    <x v="16"/>
    <n v="131"/>
    <n v="170"/>
    <x v="1"/>
    <x v="3"/>
    <n v="2018"/>
    <x v="4"/>
    <n v="0.85575857954545465"/>
    <n v="1"/>
    <n v="170"/>
    <x v="846"/>
    <n v="9482.3399654545465"/>
    <x v="878"/>
    <x v="869"/>
  </r>
  <r>
    <n v="889"/>
    <x v="4"/>
    <x v="2"/>
    <n v="136"/>
    <n v="205"/>
    <x v="1"/>
    <x v="4"/>
    <n v="2018"/>
    <x v="2"/>
    <n v="0.87842254526315788"/>
    <n v="1"/>
    <n v="205"/>
    <x v="847"/>
    <n v="20128"/>
    <x v="879"/>
    <x v="870"/>
  </r>
  <r>
    <n v="890"/>
    <x v="2"/>
    <x v="16"/>
    <n v="159"/>
    <n v="150"/>
    <x v="1"/>
    <x v="3"/>
    <n v="2018"/>
    <x v="4"/>
    <n v="0.85575857954545465"/>
    <n v="1"/>
    <n v="150"/>
    <x v="848"/>
    <n v="13515"/>
    <x v="880"/>
    <x v="871"/>
  </r>
  <r>
    <n v="891"/>
    <x v="2"/>
    <x v="0"/>
    <n v="94"/>
    <n v="158"/>
    <x v="0"/>
    <x v="11"/>
    <n v="2018"/>
    <x v="0"/>
    <n v="0.80989594699999989"/>
    <n v="0.80989594699999989"/>
    <n v="127.96355962599998"/>
    <x v="849"/>
    <n v="8930"/>
    <x v="881"/>
    <x v="872"/>
  </r>
  <r>
    <n v="892"/>
    <x v="3"/>
    <x v="6"/>
    <n v="132"/>
    <n v="436"/>
    <x v="1"/>
    <x v="2"/>
    <n v="2018"/>
    <x v="3"/>
    <n v="0.87081632260869579"/>
    <n v="1"/>
    <n v="436"/>
    <x v="850"/>
    <n v="30480.685641808697"/>
    <x v="882"/>
    <x v="873"/>
  </r>
  <r>
    <n v="893"/>
    <x v="1"/>
    <x v="2"/>
    <n v="127"/>
    <n v="121"/>
    <x v="1"/>
    <x v="0"/>
    <n v="2018"/>
    <x v="2"/>
    <n v="0.84667593318181822"/>
    <n v="1"/>
    <n v="121"/>
    <x v="851"/>
    <n v="11039.694904598637"/>
    <x v="883"/>
    <x v="874"/>
  </r>
  <r>
    <n v="894"/>
    <x v="2"/>
    <x v="1"/>
    <n v="206"/>
    <n v="136"/>
    <x v="1"/>
    <x v="9"/>
    <n v="2018"/>
    <x v="1"/>
    <n v="0.81064183952380953"/>
    <n v="1"/>
    <n v="136"/>
    <x v="852"/>
    <n v="20600"/>
    <x v="751"/>
    <x v="875"/>
  </r>
  <r>
    <n v="895"/>
    <x v="3"/>
    <x v="15"/>
    <n v="75"/>
    <n v="539"/>
    <x v="0"/>
    <x v="2"/>
    <n v="2018"/>
    <x v="5"/>
    <n v="0.87081632260869579"/>
    <n v="0.87081632260869579"/>
    <n v="469.36999788608705"/>
    <x v="853"/>
    <n v="17918.571387391305"/>
    <x v="884"/>
    <x v="876"/>
  </r>
  <r>
    <n v="896"/>
    <x v="4"/>
    <x v="2"/>
    <n v="10"/>
    <n v="205"/>
    <x v="1"/>
    <x v="6"/>
    <n v="2018"/>
    <x v="2"/>
    <n v="0.87977327500000013"/>
    <n v="1"/>
    <n v="205"/>
    <x v="854"/>
    <n v="1354.75238775"/>
    <x v="885"/>
    <x v="877"/>
  </r>
  <r>
    <n v="897"/>
    <x v="2"/>
    <x v="3"/>
    <n v="179"/>
    <n v="174"/>
    <x v="0"/>
    <x v="3"/>
    <n v="2018"/>
    <x v="1"/>
    <n v="0.85575857954545465"/>
    <n v="0.85575857954545465"/>
    <n v="148.90199284090912"/>
    <x v="855"/>
    <n v="13590.124001363638"/>
    <x v="886"/>
    <x v="878"/>
  </r>
  <r>
    <n v="898"/>
    <x v="2"/>
    <x v="2"/>
    <n v="108"/>
    <n v="135"/>
    <x v="1"/>
    <x v="1"/>
    <n v="2018"/>
    <x v="2"/>
    <n v="0.86596289695652162"/>
    <n v="1"/>
    <n v="135"/>
    <x v="856"/>
    <n v="9379.2437790104341"/>
    <x v="887"/>
    <x v="879"/>
  </r>
  <r>
    <n v="899"/>
    <x v="4"/>
    <x v="2"/>
    <n v="100"/>
    <n v="203"/>
    <x v="1"/>
    <x v="5"/>
    <n v="2018"/>
    <x v="2"/>
    <n v="0.8198508345454546"/>
    <n v="1"/>
    <n v="203"/>
    <x v="857"/>
    <n v="14143.373505090909"/>
    <x v="888"/>
    <x v="880"/>
  </r>
  <r>
    <n v="900"/>
    <x v="1"/>
    <x v="0"/>
    <n v="121"/>
    <n v="141"/>
    <x v="0"/>
    <x v="8"/>
    <n v="2018"/>
    <x v="0"/>
    <n v="0.85633569142857147"/>
    <n v="0.85633569142857147"/>
    <n v="120.74333249142857"/>
    <x v="858"/>
    <n v="8034.0481278514289"/>
    <x v="889"/>
    <x v="881"/>
  </r>
  <r>
    <n v="901"/>
    <x v="1"/>
    <x v="0"/>
    <n v="67"/>
    <n v="146"/>
    <x v="0"/>
    <x v="3"/>
    <n v="2018"/>
    <x v="0"/>
    <n v="0.85575857954545465"/>
    <n v="0.85575857954545465"/>
    <n v="124.94075261363638"/>
    <x v="859"/>
    <n v="4895.4703656250003"/>
    <x v="890"/>
    <x v="882"/>
  </r>
  <r>
    <n v="902"/>
    <x v="1"/>
    <x v="0"/>
    <n v="69"/>
    <n v="143"/>
    <x v="0"/>
    <x v="1"/>
    <n v="2018"/>
    <x v="0"/>
    <n v="0.86596289695652162"/>
    <n v="0.86596289695652162"/>
    <n v="123.83269426478259"/>
    <x v="860"/>
    <n v="5328.5835136199994"/>
    <x v="891"/>
    <x v="883"/>
  </r>
  <r>
    <n v="903"/>
    <x v="4"/>
    <x v="8"/>
    <n v="49"/>
    <n v="217"/>
    <x v="1"/>
    <x v="4"/>
    <n v="2018"/>
    <x v="5"/>
    <n v="0.87842254526315788"/>
    <n v="1"/>
    <n v="217"/>
    <x v="861"/>
    <n v="7938"/>
    <x v="892"/>
    <x v="884"/>
  </r>
  <r>
    <n v="904"/>
    <x v="2"/>
    <x v="6"/>
    <n v="108"/>
    <n v="145"/>
    <x v="1"/>
    <x v="3"/>
    <n v="2018"/>
    <x v="3"/>
    <n v="0.85575857954545465"/>
    <n v="1"/>
    <n v="145"/>
    <x v="862"/>
    <n v="8183.0033018181821"/>
    <x v="893"/>
    <x v="885"/>
  </r>
  <r>
    <n v="905"/>
    <x v="4"/>
    <x v="2"/>
    <n v="80"/>
    <n v="209"/>
    <x v="1"/>
    <x v="6"/>
    <n v="2018"/>
    <x v="2"/>
    <n v="0.87977327500000013"/>
    <n v="1"/>
    <n v="209"/>
    <x v="211"/>
    <n v="12480"/>
    <x v="894"/>
    <x v="886"/>
  </r>
  <r>
    <n v="906"/>
    <x v="3"/>
    <x v="2"/>
    <n v="212"/>
    <n v="409"/>
    <x v="1"/>
    <x v="2"/>
    <n v="2018"/>
    <x v="2"/>
    <n v="0.87081632260869579"/>
    <n v="1"/>
    <n v="409"/>
    <x v="863"/>
    <n v="49184"/>
    <x v="895"/>
    <x v="887"/>
  </r>
  <r>
    <n v="907"/>
    <x v="2"/>
    <x v="0"/>
    <n v="147"/>
    <n v="159"/>
    <x v="0"/>
    <x v="2"/>
    <n v="2018"/>
    <x v="0"/>
    <n v="0.87081632260869579"/>
    <n v="0.87081632260869579"/>
    <n v="138.45979529478262"/>
    <x v="864"/>
    <n v="13083"/>
    <x v="896"/>
    <x v="888"/>
  </r>
  <r>
    <n v="908"/>
    <x v="1"/>
    <x v="2"/>
    <n v="72"/>
    <n v="118"/>
    <x v="1"/>
    <x v="1"/>
    <n v="2018"/>
    <x v="2"/>
    <n v="0.86596289695652162"/>
    <n v="1"/>
    <n v="118"/>
    <x v="394"/>
    <n v="5908.4453000660869"/>
    <x v="897"/>
    <x v="889"/>
  </r>
  <r>
    <n v="909"/>
    <x v="2"/>
    <x v="8"/>
    <n v="113"/>
    <n v="136"/>
    <x v="1"/>
    <x v="6"/>
    <n v="2018"/>
    <x v="5"/>
    <n v="0.87977327500000013"/>
    <n v="1"/>
    <n v="136"/>
    <x v="865"/>
    <n v="10509"/>
    <x v="898"/>
    <x v="890"/>
  </r>
  <r>
    <n v="910"/>
    <x v="3"/>
    <x v="6"/>
    <n v="1"/>
    <n v="476"/>
    <x v="1"/>
    <x v="2"/>
    <n v="2018"/>
    <x v="3"/>
    <n v="0.87081632260869579"/>
    <n v="1"/>
    <n v="476"/>
    <x v="866"/>
    <n v="209.49795871304349"/>
    <x v="899"/>
    <x v="891"/>
  </r>
  <r>
    <n v="911"/>
    <x v="1"/>
    <x v="0"/>
    <n v="82"/>
    <n v="141"/>
    <x v="0"/>
    <x v="8"/>
    <n v="2018"/>
    <x v="0"/>
    <n v="0.85633569142857147"/>
    <n v="0.85633569142857147"/>
    <n v="120.74333249142857"/>
    <x v="867"/>
    <n v="7052"/>
    <x v="900"/>
    <x v="892"/>
  </r>
  <r>
    <n v="912"/>
    <x v="2"/>
    <x v="4"/>
    <n v="67"/>
    <n v="140"/>
    <x v="1"/>
    <x v="7"/>
    <n v="2018"/>
    <x v="3"/>
    <n v="0.85776296200000002"/>
    <n v="1"/>
    <n v="140"/>
    <x v="868"/>
    <n v="5152.0875810560001"/>
    <x v="901"/>
    <x v="893"/>
  </r>
  <r>
    <n v="913"/>
    <x v="1"/>
    <x v="0"/>
    <n v="111"/>
    <n v="134"/>
    <x v="0"/>
    <x v="8"/>
    <n v="2018"/>
    <x v="0"/>
    <n v="0.85633569142857147"/>
    <n v="0.85633569142857147"/>
    <n v="114.74898265142858"/>
    <x v="869"/>
    <n v="8435.3728322400002"/>
    <x v="902"/>
    <x v="894"/>
  </r>
  <r>
    <n v="914"/>
    <x v="1"/>
    <x v="5"/>
    <n v="137"/>
    <n v="124"/>
    <x v="1"/>
    <x v="0"/>
    <n v="2018"/>
    <x v="4"/>
    <n v="0.84667593318181822"/>
    <n v="1"/>
    <n v="124"/>
    <x v="870"/>
    <n v="8834.7355394495462"/>
    <x v="903"/>
    <x v="895"/>
  </r>
  <r>
    <n v="915"/>
    <x v="2"/>
    <x v="1"/>
    <n v="1"/>
    <n v="143"/>
    <x v="1"/>
    <x v="7"/>
    <n v="2018"/>
    <x v="1"/>
    <n v="0.85776296200000002"/>
    <n v="1"/>
    <n v="143"/>
    <x v="244"/>
    <n v="82.327881415999997"/>
    <x v="904"/>
    <x v="896"/>
  </r>
  <r>
    <n v="916"/>
    <x v="1"/>
    <x v="5"/>
    <n v="100"/>
    <n v="132"/>
    <x v="1"/>
    <x v="3"/>
    <n v="2018"/>
    <x v="4"/>
    <n v="0.85575857954545465"/>
    <n v="1"/>
    <n v="132"/>
    <x v="20"/>
    <n v="7407.6411818181823"/>
    <x v="905"/>
    <x v="897"/>
  </r>
  <r>
    <n v="917"/>
    <x v="1"/>
    <x v="5"/>
    <n v="84"/>
    <n v="131"/>
    <x v="1"/>
    <x v="1"/>
    <n v="2018"/>
    <x v="4"/>
    <n v="0.86596289695652162"/>
    <n v="1"/>
    <n v="131"/>
    <x v="871"/>
    <n v="6246.2303506278258"/>
    <x v="906"/>
    <x v="898"/>
  </r>
  <r>
    <n v="918"/>
    <x v="2"/>
    <x v="15"/>
    <n v="90"/>
    <n v="160"/>
    <x v="0"/>
    <x v="11"/>
    <n v="2018"/>
    <x v="5"/>
    <n v="0.80989594699999989"/>
    <n v="0.80989594699999989"/>
    <n v="129.58335151999998"/>
    <x v="872"/>
    <n v="7296.5631956399993"/>
    <x v="907"/>
    <x v="899"/>
  </r>
  <r>
    <n v="919"/>
    <x v="2"/>
    <x v="14"/>
    <n v="109"/>
    <n v="140"/>
    <x v="1"/>
    <x v="1"/>
    <n v="2018"/>
    <x v="5"/>
    <n v="0.86596289695652162"/>
    <n v="1"/>
    <n v="140"/>
    <x v="433"/>
    <n v="7146.7178768765207"/>
    <x v="908"/>
    <x v="900"/>
  </r>
  <r>
    <n v="920"/>
    <x v="0"/>
    <x v="2"/>
    <n v="53"/>
    <n v="160"/>
    <x v="1"/>
    <x v="8"/>
    <n v="2018"/>
    <x v="2"/>
    <n v="0.85633569142857147"/>
    <n v="1"/>
    <n v="160"/>
    <x v="873"/>
    <n v="4293"/>
    <x v="909"/>
    <x v="901"/>
  </r>
  <r>
    <n v="921"/>
    <x v="1"/>
    <x v="0"/>
    <n v="143"/>
    <n v="144"/>
    <x v="0"/>
    <x v="8"/>
    <n v="2018"/>
    <x v="0"/>
    <n v="0.85633569142857147"/>
    <n v="0.85633569142857147"/>
    <n v="123.3123395657143"/>
    <x v="874"/>
    <n v="10167.888185965716"/>
    <x v="910"/>
    <x v="902"/>
  </r>
  <r>
    <n v="922"/>
    <x v="0"/>
    <x v="0"/>
    <n v="128"/>
    <n v="188"/>
    <x v="0"/>
    <x v="0"/>
    <n v="2018"/>
    <x v="0"/>
    <n v="0.84667593318181822"/>
    <n v="0.84667593318181822"/>
    <n v="159.17507543818184"/>
    <x v="875"/>
    <n v="9211.8341530181824"/>
    <x v="911"/>
    <x v="903"/>
  </r>
  <r>
    <n v="923"/>
    <x v="2"/>
    <x v="14"/>
    <n v="1"/>
    <n v="135"/>
    <x v="1"/>
    <x v="5"/>
    <n v="2018"/>
    <x v="5"/>
    <n v="0.8198508345454546"/>
    <n v="1"/>
    <n v="135"/>
    <x v="876"/>
    <n v="96"/>
    <x v="912"/>
    <x v="904"/>
  </r>
  <r>
    <n v="924"/>
    <x v="1"/>
    <x v="0"/>
    <n v="109"/>
    <n v="144"/>
    <x v="0"/>
    <x v="9"/>
    <n v="2018"/>
    <x v="0"/>
    <n v="0.81064183952380953"/>
    <n v="0.81064183952380953"/>
    <n v="116.73242489142856"/>
    <x v="877"/>
    <n v="9897.678499307618"/>
    <x v="913"/>
    <x v="905"/>
  </r>
  <r>
    <n v="925"/>
    <x v="0"/>
    <x v="0"/>
    <n v="80"/>
    <n v="188"/>
    <x v="0"/>
    <x v="0"/>
    <n v="2018"/>
    <x v="0"/>
    <n v="0.84667593318181822"/>
    <n v="0.84667593318181822"/>
    <n v="159.17507543818184"/>
    <x v="878"/>
    <n v="6480"/>
    <x v="914"/>
    <x v="449"/>
  </r>
  <r>
    <n v="926"/>
    <x v="0"/>
    <x v="0"/>
    <n v="128"/>
    <n v="188"/>
    <x v="0"/>
    <x v="8"/>
    <n v="2018"/>
    <x v="0"/>
    <n v="0.85633569142857147"/>
    <n v="0.85633569142857147"/>
    <n v="160.99110998857142"/>
    <x v="879"/>
    <n v="9942.1593936457139"/>
    <x v="915"/>
    <x v="906"/>
  </r>
  <r>
    <n v="927"/>
    <x v="0"/>
    <x v="0"/>
    <n v="55"/>
    <n v="190"/>
    <x v="0"/>
    <x v="0"/>
    <n v="2018"/>
    <x v="0"/>
    <n v="0.84667593318181822"/>
    <n v="0.84667593318181822"/>
    <n v="160.86842730454546"/>
    <x v="880"/>
    <n v="4252.6122317999998"/>
    <x v="916"/>
    <x v="907"/>
  </r>
  <r>
    <n v="928"/>
    <x v="2"/>
    <x v="10"/>
    <n v="70"/>
    <n v="147"/>
    <x v="1"/>
    <x v="2"/>
    <n v="2018"/>
    <x v="4"/>
    <n v="0.87081632260869579"/>
    <n v="1"/>
    <n v="147"/>
    <x v="881"/>
    <n v="4325.9428439652183"/>
    <x v="917"/>
    <x v="908"/>
  </r>
  <r>
    <n v="929"/>
    <x v="3"/>
    <x v="6"/>
    <n v="1"/>
    <n v="440"/>
    <x v="1"/>
    <x v="2"/>
    <n v="2018"/>
    <x v="3"/>
    <n v="0.87081632260869579"/>
    <n v="1"/>
    <n v="440"/>
    <x v="4"/>
    <n v="228.28714277478261"/>
    <x v="918"/>
    <x v="909"/>
  </r>
  <r>
    <n v="930"/>
    <x v="4"/>
    <x v="0"/>
    <n v="158"/>
    <n v="241"/>
    <x v="0"/>
    <x v="6"/>
    <n v="2018"/>
    <x v="0"/>
    <n v="0.87977327500000013"/>
    <n v="0.87977327500000013"/>
    <n v="212.02535927500003"/>
    <x v="882"/>
    <n v="25771.204695050001"/>
    <x v="919"/>
    <x v="910"/>
  </r>
  <r>
    <n v="931"/>
    <x v="0"/>
    <x v="0"/>
    <n v="10"/>
    <n v="186"/>
    <x v="0"/>
    <x v="8"/>
    <n v="2018"/>
    <x v="0"/>
    <n v="0.85633569142857147"/>
    <n v="0.85633569142857147"/>
    <n v="159.27843860571429"/>
    <x v="883"/>
    <n v="820"/>
    <x v="920"/>
    <x v="911"/>
  </r>
  <r>
    <n v="932"/>
    <x v="2"/>
    <x v="7"/>
    <n v="42"/>
    <n v="150"/>
    <x v="1"/>
    <x v="9"/>
    <n v="2018"/>
    <x v="5"/>
    <n v="0.81064183952380953"/>
    <n v="1"/>
    <n v="150"/>
    <x v="884"/>
    <n v="3218.8174356"/>
    <x v="921"/>
    <x v="912"/>
  </r>
  <r>
    <n v="933"/>
    <x v="2"/>
    <x v="17"/>
    <n v="87"/>
    <n v="137"/>
    <x v="1"/>
    <x v="9"/>
    <n v="2018"/>
    <x v="5"/>
    <n v="0.81064183952380953"/>
    <n v="1"/>
    <n v="137"/>
    <x v="885"/>
    <n v="6276.7997634328576"/>
    <x v="922"/>
    <x v="913"/>
  </r>
  <r>
    <n v="934"/>
    <x v="4"/>
    <x v="2"/>
    <n v="39"/>
    <n v="206"/>
    <x v="1"/>
    <x v="6"/>
    <n v="2018"/>
    <x v="2"/>
    <n v="0.87977327500000013"/>
    <n v="1"/>
    <n v="206"/>
    <x v="886"/>
    <n v="5928"/>
    <x v="923"/>
    <x v="914"/>
  </r>
  <r>
    <n v="935"/>
    <x v="2"/>
    <x v="9"/>
    <n v="72"/>
    <n v="147"/>
    <x v="1"/>
    <x v="7"/>
    <n v="2018"/>
    <x v="6"/>
    <n v="0.85776296200000002"/>
    <n v="1"/>
    <n v="147"/>
    <x v="887"/>
    <n v="6264"/>
    <x v="924"/>
    <x v="915"/>
  </r>
  <r>
    <n v="936"/>
    <x v="3"/>
    <x v="15"/>
    <n v="1"/>
    <n v="534"/>
    <x v="0"/>
    <x v="2"/>
    <n v="2018"/>
    <x v="5"/>
    <n v="0.87081632260869579"/>
    <n v="0.87081632260869579"/>
    <n v="465.01591627304356"/>
    <x v="888"/>
    <n v="220"/>
    <x v="925"/>
    <x v="916"/>
  </r>
  <r>
    <n v="937"/>
    <x v="2"/>
    <x v="8"/>
    <n v="74"/>
    <n v="140"/>
    <x v="1"/>
    <x v="3"/>
    <n v="2018"/>
    <x v="5"/>
    <n v="0.85575857954545465"/>
    <n v="1"/>
    <n v="140"/>
    <x v="889"/>
    <n v="5786.1771722727281"/>
    <x v="926"/>
    <x v="917"/>
  </r>
  <r>
    <n v="938"/>
    <x v="4"/>
    <x v="0"/>
    <n v="38"/>
    <n v="240"/>
    <x v="0"/>
    <x v="6"/>
    <n v="2018"/>
    <x v="0"/>
    <n v="0.87977327500000013"/>
    <n v="0.87977327500000013"/>
    <n v="211.14558600000004"/>
    <x v="890"/>
    <n v="5000.1969115000002"/>
    <x v="927"/>
    <x v="918"/>
  </r>
  <r>
    <n v="939"/>
    <x v="2"/>
    <x v="11"/>
    <n v="118"/>
    <n v="141"/>
    <x v="1"/>
    <x v="3"/>
    <n v="2018"/>
    <x v="6"/>
    <n v="0.85575857954545465"/>
    <n v="1"/>
    <n v="141"/>
    <x v="891"/>
    <n v="10515.590247727272"/>
    <x v="928"/>
    <x v="919"/>
  </r>
  <r>
    <n v="940"/>
    <x v="1"/>
    <x v="2"/>
    <n v="139"/>
    <n v="124"/>
    <x v="1"/>
    <x v="1"/>
    <n v="2018"/>
    <x v="2"/>
    <n v="0.86596289695652162"/>
    <n v="1"/>
    <n v="124"/>
    <x v="892"/>
    <n v="10712.826998249129"/>
    <x v="929"/>
    <x v="920"/>
  </r>
  <r>
    <n v="941"/>
    <x v="2"/>
    <x v="11"/>
    <n v="153"/>
    <n v="141"/>
    <x v="1"/>
    <x v="7"/>
    <n v="2018"/>
    <x v="6"/>
    <n v="0.85776296200000002"/>
    <n v="1"/>
    <n v="141"/>
    <x v="893"/>
    <n v="9818.4111929280007"/>
    <x v="930"/>
    <x v="921"/>
  </r>
  <r>
    <n v="942"/>
    <x v="2"/>
    <x v="17"/>
    <n v="40"/>
    <n v="145"/>
    <x v="1"/>
    <x v="3"/>
    <n v="2018"/>
    <x v="5"/>
    <n v="0.85575857954545465"/>
    <n v="1"/>
    <n v="145"/>
    <x v="894"/>
    <n v="2603.0564727272731"/>
    <x v="931"/>
    <x v="922"/>
  </r>
  <r>
    <n v="943"/>
    <x v="1"/>
    <x v="0"/>
    <n v="36"/>
    <n v="142"/>
    <x v="0"/>
    <x v="8"/>
    <n v="2018"/>
    <x v="0"/>
    <n v="0.85633569142857147"/>
    <n v="0.85633569142857147"/>
    <n v="121.59966818285714"/>
    <x v="895"/>
    <n v="2791.4672258742858"/>
    <x v="932"/>
    <x v="923"/>
  </r>
  <r>
    <n v="944"/>
    <x v="0"/>
    <x v="2"/>
    <n v="157"/>
    <n v="155"/>
    <x v="1"/>
    <x v="8"/>
    <n v="2018"/>
    <x v="2"/>
    <n v="0.85633569142857147"/>
    <n v="1"/>
    <n v="155"/>
    <x v="896"/>
    <n v="11230.124584822857"/>
    <x v="933"/>
    <x v="924"/>
  </r>
  <r>
    <n v="945"/>
    <x v="4"/>
    <x v="0"/>
    <n v="40"/>
    <n v="244"/>
    <x v="0"/>
    <x v="5"/>
    <n v="2018"/>
    <x v="0"/>
    <n v="0.8198508345454546"/>
    <n v="0.8198508345454546"/>
    <n v="200.04360362909091"/>
    <x v="897"/>
    <n v="5084.8422394909094"/>
    <x v="934"/>
    <x v="925"/>
  </r>
  <r>
    <n v="946"/>
    <x v="4"/>
    <x v="2"/>
    <n v="62"/>
    <n v="206"/>
    <x v="1"/>
    <x v="4"/>
    <n v="2018"/>
    <x v="2"/>
    <n v="0.87842254526315788"/>
    <n v="1"/>
    <n v="206"/>
    <x v="898"/>
    <n v="8696.9758245052635"/>
    <x v="935"/>
    <x v="926"/>
  </r>
  <r>
    <n v="947"/>
    <x v="4"/>
    <x v="8"/>
    <n v="34"/>
    <n v="218"/>
    <x v="1"/>
    <x v="6"/>
    <n v="2018"/>
    <x v="5"/>
    <n v="0.87977327500000013"/>
    <n v="1"/>
    <n v="218"/>
    <x v="899"/>
    <n v="4896"/>
    <x v="936"/>
    <x v="927"/>
  </r>
  <r>
    <n v="948"/>
    <x v="0"/>
    <x v="0"/>
    <n v="10"/>
    <n v="183"/>
    <x v="0"/>
    <x v="8"/>
    <n v="2018"/>
    <x v="0"/>
    <n v="0.85633569142857147"/>
    <n v="0.85633569142857147"/>
    <n v="156.70943153142858"/>
    <x v="900"/>
    <n v="679.54798720000008"/>
    <x v="937"/>
    <x v="928"/>
  </r>
  <r>
    <n v="949"/>
    <x v="1"/>
    <x v="2"/>
    <n v="131"/>
    <n v="130"/>
    <x v="1"/>
    <x v="1"/>
    <n v="2018"/>
    <x v="2"/>
    <n v="0.86596289695652162"/>
    <n v="1"/>
    <n v="130"/>
    <x v="901"/>
    <n v="9244.1746960626078"/>
    <x v="938"/>
    <x v="929"/>
  </r>
  <r>
    <n v="950"/>
    <x v="3"/>
    <x v="14"/>
    <n v="1"/>
    <n v="456"/>
    <x v="1"/>
    <x v="2"/>
    <n v="2018"/>
    <x v="5"/>
    <n v="0.87081632260869579"/>
    <n v="1"/>
    <n v="456"/>
    <x v="902"/>
    <n v="198.16326452173917"/>
    <x v="939"/>
    <x v="930"/>
  </r>
  <r>
    <n v="951"/>
    <x v="0"/>
    <x v="0"/>
    <n v="117"/>
    <n v="185"/>
    <x v="0"/>
    <x v="8"/>
    <n v="2018"/>
    <x v="0"/>
    <n v="0.85633569142857147"/>
    <n v="0.85633569142857147"/>
    <n v="158.42210291428572"/>
    <x v="903"/>
    <n v="8686.328898445714"/>
    <x v="940"/>
    <x v="931"/>
  </r>
  <r>
    <n v="952"/>
    <x v="1"/>
    <x v="12"/>
    <n v="71"/>
    <n v="132"/>
    <x v="1"/>
    <x v="3"/>
    <n v="2018"/>
    <x v="4"/>
    <n v="0.85575857954545465"/>
    <n v="1"/>
    <n v="132"/>
    <x v="403"/>
    <n v="4681.8720842045459"/>
    <x v="941"/>
    <x v="932"/>
  </r>
  <r>
    <n v="953"/>
    <x v="2"/>
    <x v="5"/>
    <n v="188"/>
    <n v="148"/>
    <x v="1"/>
    <x v="10"/>
    <n v="2018"/>
    <x v="4"/>
    <n v="0.81462485449999988"/>
    <n v="1"/>
    <n v="148"/>
    <x v="904"/>
    <n v="13700.968358759999"/>
    <x v="942"/>
    <x v="933"/>
  </r>
  <r>
    <n v="954"/>
    <x v="4"/>
    <x v="2"/>
    <n v="76"/>
    <n v="206"/>
    <x v="1"/>
    <x v="5"/>
    <n v="2018"/>
    <x v="2"/>
    <n v="0.8198508345454546"/>
    <n v="1"/>
    <n v="206"/>
    <x v="905"/>
    <n v="12084"/>
    <x v="943"/>
    <x v="934"/>
  </r>
  <r>
    <n v="955"/>
    <x v="1"/>
    <x v="2"/>
    <n v="94"/>
    <n v="118"/>
    <x v="1"/>
    <x v="9"/>
    <n v="2018"/>
    <x v="2"/>
    <n v="0.81064183952380953"/>
    <n v="1"/>
    <n v="118"/>
    <x v="906"/>
    <n v="6424.2169786771428"/>
    <x v="944"/>
    <x v="935"/>
  </r>
  <r>
    <n v="956"/>
    <x v="2"/>
    <x v="11"/>
    <n v="149"/>
    <n v="138"/>
    <x v="1"/>
    <x v="0"/>
    <n v="2018"/>
    <x v="6"/>
    <n v="0.84667593318181822"/>
    <n v="1"/>
    <n v="138"/>
    <x v="907"/>
    <n v="12601.520554998182"/>
    <x v="945"/>
    <x v="936"/>
  </r>
  <r>
    <n v="957"/>
    <x v="3"/>
    <x v="0"/>
    <n v="352"/>
    <n v="483"/>
    <x v="0"/>
    <x v="2"/>
    <n v="2018"/>
    <x v="0"/>
    <n v="0.87081632260869579"/>
    <n v="0.87081632260869579"/>
    <n v="420.60428382000009"/>
    <x v="908"/>
    <n v="75562.18764466088"/>
    <x v="946"/>
    <x v="937"/>
  </r>
  <r>
    <n v="958"/>
    <x v="2"/>
    <x v="13"/>
    <n v="91"/>
    <n v="166"/>
    <x v="0"/>
    <x v="11"/>
    <n v="2018"/>
    <x v="6"/>
    <n v="0.80989594699999989"/>
    <n v="0.80989594699999989"/>
    <n v="134.44272720199999"/>
    <x v="909"/>
    <n v="7007.7111547169998"/>
    <x v="947"/>
    <x v="938"/>
  </r>
  <r>
    <n v="959"/>
    <x v="1"/>
    <x v="1"/>
    <n v="104"/>
    <n v="128"/>
    <x v="1"/>
    <x v="0"/>
    <n v="2018"/>
    <x v="1"/>
    <n v="0.84667593318181822"/>
    <n v="1"/>
    <n v="128"/>
    <x v="910"/>
    <n v="7836.8324375309094"/>
    <x v="948"/>
    <x v="939"/>
  </r>
  <r>
    <n v="960"/>
    <x v="1"/>
    <x v="0"/>
    <n v="89"/>
    <n v="139"/>
    <x v="0"/>
    <x v="3"/>
    <n v="2018"/>
    <x v="0"/>
    <n v="0.85575857954545465"/>
    <n v="0.85575857954545465"/>
    <n v="118.95044255681819"/>
    <x v="911"/>
    <n v="6318.1375950568181"/>
    <x v="949"/>
    <x v="940"/>
  </r>
  <r>
    <n v="961"/>
    <x v="2"/>
    <x v="7"/>
    <n v="126"/>
    <n v="137"/>
    <x v="1"/>
    <x v="1"/>
    <n v="2018"/>
    <x v="5"/>
    <n v="0.86596289695652162"/>
    <n v="1"/>
    <n v="137"/>
    <x v="912"/>
    <n v="10458"/>
    <x v="950"/>
    <x v="941"/>
  </r>
  <r>
    <n v="962"/>
    <x v="4"/>
    <x v="8"/>
    <n v="69"/>
    <n v="214"/>
    <x v="1"/>
    <x v="6"/>
    <n v="2018"/>
    <x v="5"/>
    <n v="0.87977327500000013"/>
    <n v="1"/>
    <n v="214"/>
    <x v="913"/>
    <n v="10644.835035225"/>
    <x v="951"/>
    <x v="942"/>
  </r>
  <r>
    <n v="963"/>
    <x v="2"/>
    <x v="19"/>
    <n v="106"/>
    <n v="140"/>
    <x v="1"/>
    <x v="3"/>
    <n v="2018"/>
    <x v="5"/>
    <n v="0.85575857954545465"/>
    <n v="1"/>
    <n v="140"/>
    <x v="623"/>
    <n v="9010"/>
    <x v="740"/>
    <x v="943"/>
  </r>
  <r>
    <n v="964"/>
    <x v="2"/>
    <x v="11"/>
    <n v="110"/>
    <n v="140"/>
    <x v="1"/>
    <x v="5"/>
    <n v="2018"/>
    <x v="6"/>
    <n v="0.8198508345454546"/>
    <n v="1"/>
    <n v="140"/>
    <x v="914"/>
    <n v="9395.6913457999999"/>
    <x v="952"/>
    <x v="944"/>
  </r>
  <r>
    <n v="965"/>
    <x v="3"/>
    <x v="0"/>
    <n v="1"/>
    <n v="503"/>
    <x v="0"/>
    <x v="2"/>
    <n v="2018"/>
    <x v="0"/>
    <n v="0.87081632260869579"/>
    <n v="0.87081632260869579"/>
    <n v="438.020610272174"/>
    <x v="915"/>
    <n v="216.91428516521739"/>
    <x v="953"/>
    <x v="945"/>
  </r>
  <r>
    <n v="966"/>
    <x v="2"/>
    <x v="13"/>
    <n v="48"/>
    <n v="169"/>
    <x v="0"/>
    <x v="5"/>
    <n v="2018"/>
    <x v="6"/>
    <n v="0.8198508345454546"/>
    <n v="0.8198508345454546"/>
    <n v="138.55479103818183"/>
    <x v="916"/>
    <n v="3745.76248128"/>
    <x v="954"/>
    <x v="946"/>
  </r>
  <r>
    <n v="967"/>
    <x v="1"/>
    <x v="2"/>
    <n v="92"/>
    <n v="119"/>
    <x v="1"/>
    <x v="8"/>
    <n v="2018"/>
    <x v="2"/>
    <n v="0.85633569142857147"/>
    <n v="1"/>
    <n v="119"/>
    <x v="917"/>
    <n v="6909.5784133485722"/>
    <x v="955"/>
    <x v="947"/>
  </r>
  <r>
    <n v="968"/>
    <x v="0"/>
    <x v="0"/>
    <n v="60"/>
    <n v="188"/>
    <x v="0"/>
    <x v="3"/>
    <n v="2018"/>
    <x v="0"/>
    <n v="0.85575857954545465"/>
    <n v="0.85575857954545465"/>
    <n v="160.88261295454546"/>
    <x v="918"/>
    <n v="5040"/>
    <x v="956"/>
    <x v="948"/>
  </r>
  <r>
    <n v="969"/>
    <x v="0"/>
    <x v="2"/>
    <n v="63"/>
    <n v="158"/>
    <x v="1"/>
    <x v="0"/>
    <n v="2018"/>
    <x v="2"/>
    <n v="0.84667593318181822"/>
    <n v="1"/>
    <n v="158"/>
    <x v="919"/>
    <n v="5544"/>
    <x v="957"/>
    <x v="949"/>
  </r>
  <r>
    <n v="970"/>
    <x v="2"/>
    <x v="1"/>
    <n v="90"/>
    <n v="135"/>
    <x v="1"/>
    <x v="2"/>
    <n v="2018"/>
    <x v="1"/>
    <n v="0.87081632260869579"/>
    <n v="1"/>
    <n v="135"/>
    <x v="920"/>
    <n v="8100"/>
    <x v="958"/>
    <x v="47"/>
  </r>
  <r>
    <n v="971"/>
    <x v="2"/>
    <x v="5"/>
    <n v="70"/>
    <n v="148"/>
    <x v="1"/>
    <x v="3"/>
    <n v="2018"/>
    <x v="4"/>
    <n v="0.85575857954545465"/>
    <n v="1"/>
    <n v="148"/>
    <x v="889"/>
    <n v="6160"/>
    <x v="959"/>
    <x v="950"/>
  </r>
  <r>
    <n v="972"/>
    <x v="0"/>
    <x v="11"/>
    <n v="33"/>
    <n v="171"/>
    <x v="1"/>
    <x v="0"/>
    <n v="2018"/>
    <x v="6"/>
    <n v="0.84667593318181822"/>
    <n v="1"/>
    <n v="171"/>
    <x v="921"/>
    <n v="2235.2244636000005"/>
    <x v="960"/>
    <x v="951"/>
  </r>
  <r>
    <n v="973"/>
    <x v="0"/>
    <x v="0"/>
    <n v="83"/>
    <n v="185"/>
    <x v="0"/>
    <x v="8"/>
    <n v="2018"/>
    <x v="0"/>
    <n v="0.85633569142857147"/>
    <n v="0.85633569142857147"/>
    <n v="158.42210291428572"/>
    <x v="922"/>
    <n v="5855.8206973257147"/>
    <x v="961"/>
    <x v="952"/>
  </r>
  <r>
    <n v="974"/>
    <x v="4"/>
    <x v="2"/>
    <n v="42"/>
    <n v="205"/>
    <x v="1"/>
    <x v="4"/>
    <n v="2018"/>
    <x v="2"/>
    <n v="0.87842254526315788"/>
    <n v="1"/>
    <n v="205"/>
    <x v="923"/>
    <n v="5129.8871467199997"/>
    <x v="962"/>
    <x v="953"/>
  </r>
  <r>
    <n v="975"/>
    <x v="1"/>
    <x v="1"/>
    <n v="104"/>
    <n v="127"/>
    <x v="1"/>
    <x v="1"/>
    <n v="2018"/>
    <x v="1"/>
    <n v="0.86596289695652162"/>
    <n v="1"/>
    <n v="127"/>
    <x v="534"/>
    <n v="7505.0672054573906"/>
    <x v="963"/>
    <x v="954"/>
  </r>
  <r>
    <n v="976"/>
    <x v="1"/>
    <x v="5"/>
    <n v="112"/>
    <n v="133"/>
    <x v="1"/>
    <x v="9"/>
    <n v="2018"/>
    <x v="4"/>
    <n v="0.81064183952380953"/>
    <n v="1"/>
    <n v="133"/>
    <x v="924"/>
    <n v="7505.9293895466662"/>
    <x v="964"/>
    <x v="955"/>
  </r>
  <r>
    <n v="977"/>
    <x v="4"/>
    <x v="2"/>
    <n v="10"/>
    <n v="209"/>
    <x v="1"/>
    <x v="4"/>
    <n v="2018"/>
    <x v="2"/>
    <n v="0.87842254526315788"/>
    <n v="1"/>
    <n v="209"/>
    <x v="925"/>
    <n v="1450"/>
    <x v="965"/>
    <x v="956"/>
  </r>
  <r>
    <n v="978"/>
    <x v="0"/>
    <x v="0"/>
    <n v="80"/>
    <n v="195"/>
    <x v="0"/>
    <x v="8"/>
    <n v="2018"/>
    <x v="0"/>
    <n v="0.85633569142857147"/>
    <n v="0.85633569142857147"/>
    <n v="166.98545982857144"/>
    <x v="926"/>
    <n v="6640"/>
    <x v="966"/>
    <x v="957"/>
  </r>
  <r>
    <n v="979"/>
    <x v="2"/>
    <x v="1"/>
    <n v="29"/>
    <n v="139"/>
    <x v="1"/>
    <x v="2"/>
    <n v="2018"/>
    <x v="1"/>
    <n v="0.87081632260869579"/>
    <n v="1"/>
    <n v="139"/>
    <x v="927"/>
    <n v="2523"/>
    <x v="967"/>
    <x v="958"/>
  </r>
  <r>
    <n v="980"/>
    <x v="3"/>
    <x v="16"/>
    <n v="1"/>
    <n v="442"/>
    <x v="1"/>
    <x v="2"/>
    <n v="2018"/>
    <x v="4"/>
    <n v="0.87081632260869579"/>
    <n v="1"/>
    <n v="442"/>
    <x v="928"/>
    <n v="230.91428516521739"/>
    <x v="968"/>
    <x v="959"/>
  </r>
  <r>
    <n v="981"/>
    <x v="3"/>
    <x v="13"/>
    <n v="1"/>
    <n v="535"/>
    <x v="0"/>
    <x v="2"/>
    <n v="2018"/>
    <x v="6"/>
    <n v="0.87081632260869579"/>
    <n v="0.87081632260869579"/>
    <n v="465.88673259565223"/>
    <x v="929"/>
    <n v="209.66530580869568"/>
    <x v="969"/>
    <x v="960"/>
  </r>
  <r>
    <n v="982"/>
    <x v="3"/>
    <x v="4"/>
    <n v="55"/>
    <n v="428"/>
    <x v="1"/>
    <x v="2"/>
    <n v="2018"/>
    <x v="3"/>
    <n v="0.87081632260869579"/>
    <n v="1"/>
    <n v="428"/>
    <x v="930"/>
    <n v="11825"/>
    <x v="970"/>
    <x v="961"/>
  </r>
  <r>
    <n v="983"/>
    <x v="2"/>
    <x v="16"/>
    <n v="141"/>
    <n v="139"/>
    <x v="1"/>
    <x v="10"/>
    <n v="2018"/>
    <x v="4"/>
    <n v="0.81462485449999988"/>
    <n v="1"/>
    <n v="139"/>
    <x v="931"/>
    <n v="10453.174687007999"/>
    <x v="971"/>
    <x v="962"/>
  </r>
  <r>
    <n v="984"/>
    <x v="1"/>
    <x v="0"/>
    <n v="75"/>
    <n v="143"/>
    <x v="0"/>
    <x v="8"/>
    <n v="2018"/>
    <x v="0"/>
    <n v="0.85633569142857147"/>
    <n v="0.85633569142857147"/>
    <n v="122.45600387428571"/>
    <x v="932"/>
    <n v="6074.5762379999996"/>
    <x v="972"/>
    <x v="963"/>
  </r>
  <r>
    <n v="985"/>
    <x v="1"/>
    <x v="2"/>
    <n v="100"/>
    <n v="119"/>
    <x v="1"/>
    <x v="10"/>
    <n v="2018"/>
    <x v="2"/>
    <n v="0.81462485449999988"/>
    <n v="1"/>
    <n v="119"/>
    <x v="410"/>
    <n v="6910.1993015999997"/>
    <x v="973"/>
    <x v="964"/>
  </r>
  <r>
    <n v="986"/>
    <x v="3"/>
    <x v="6"/>
    <n v="1"/>
    <n v="429"/>
    <x v="1"/>
    <x v="2"/>
    <n v="2018"/>
    <x v="3"/>
    <n v="0.87081632260869579"/>
    <n v="1"/>
    <n v="429"/>
    <x v="54"/>
    <n v="225.20142794000003"/>
    <x v="974"/>
    <x v="965"/>
  </r>
  <r>
    <n v="987"/>
    <x v="2"/>
    <x v="14"/>
    <n v="122"/>
    <n v="140"/>
    <x v="1"/>
    <x v="0"/>
    <n v="2018"/>
    <x v="5"/>
    <n v="0.84667593318181822"/>
    <n v="1"/>
    <n v="140"/>
    <x v="933"/>
    <n v="8637.6678308909104"/>
    <x v="975"/>
    <x v="966"/>
  </r>
  <r>
    <n v="988"/>
    <x v="2"/>
    <x v="19"/>
    <n v="89"/>
    <n v="142"/>
    <x v="1"/>
    <x v="2"/>
    <n v="2018"/>
    <x v="5"/>
    <n v="0.87081632260869579"/>
    <n v="1"/>
    <n v="142"/>
    <x v="934"/>
    <n v="7120"/>
    <x v="976"/>
    <x v="967"/>
  </r>
  <r>
    <n v="989"/>
    <x v="2"/>
    <x v="16"/>
    <n v="100"/>
    <n v="147"/>
    <x v="1"/>
    <x v="6"/>
    <n v="2018"/>
    <x v="4"/>
    <n v="0.87977327500000013"/>
    <n v="1"/>
    <n v="147"/>
    <x v="935"/>
    <n v="8130.548960000001"/>
    <x v="977"/>
    <x v="968"/>
  </r>
  <r>
    <n v="990"/>
    <x v="2"/>
    <x v="5"/>
    <n v="90"/>
    <n v="145"/>
    <x v="1"/>
    <x v="7"/>
    <n v="2018"/>
    <x v="4"/>
    <n v="0.85776296200000002"/>
    <n v="1"/>
    <n v="145"/>
    <x v="936"/>
    <n v="6930"/>
    <x v="376"/>
    <x v="969"/>
  </r>
  <r>
    <n v="991"/>
    <x v="2"/>
    <x v="8"/>
    <n v="165"/>
    <n v="145"/>
    <x v="1"/>
    <x v="8"/>
    <n v="2018"/>
    <x v="5"/>
    <n v="0.85633569142857147"/>
    <n v="1"/>
    <n v="145"/>
    <x v="937"/>
    <n v="12857.880406800001"/>
    <x v="978"/>
    <x v="970"/>
  </r>
  <r>
    <n v="992"/>
    <x v="2"/>
    <x v="11"/>
    <n v="166"/>
    <n v="139"/>
    <x v="1"/>
    <x v="7"/>
    <n v="2018"/>
    <x v="6"/>
    <n v="0.85776296200000002"/>
    <n v="1"/>
    <n v="139"/>
    <x v="938"/>
    <n v="16102"/>
    <x v="979"/>
    <x v="971"/>
  </r>
  <r>
    <n v="993"/>
    <x v="1"/>
    <x v="0"/>
    <n v="98"/>
    <n v="142"/>
    <x v="0"/>
    <x v="9"/>
    <n v="2018"/>
    <x v="0"/>
    <n v="0.81064183952380953"/>
    <n v="0.81064183952380953"/>
    <n v="115.11114121238096"/>
    <x v="939"/>
    <n v="6665.6882158533335"/>
    <x v="980"/>
    <x v="972"/>
  </r>
  <r>
    <n v="994"/>
    <x v="0"/>
    <x v="4"/>
    <n v="38"/>
    <n v="168"/>
    <x v="1"/>
    <x v="0"/>
    <n v="2018"/>
    <x v="3"/>
    <n v="0.84667593318181822"/>
    <n v="1"/>
    <n v="168"/>
    <x v="940"/>
    <n v="3069.905305670909"/>
    <x v="981"/>
    <x v="973"/>
  </r>
  <r>
    <n v="995"/>
    <x v="4"/>
    <x v="0"/>
    <n v="53"/>
    <n v="243"/>
    <x v="0"/>
    <x v="6"/>
    <n v="2018"/>
    <x v="0"/>
    <n v="0.87977327500000013"/>
    <n v="0.87977327500000013"/>
    <n v="213.78490582500004"/>
    <x v="941"/>
    <n v="8639"/>
    <x v="982"/>
    <x v="974"/>
  </r>
  <r>
    <n v="996"/>
    <x v="0"/>
    <x v="0"/>
    <n v="74"/>
    <n v="188"/>
    <x v="0"/>
    <x v="3"/>
    <n v="2018"/>
    <x v="0"/>
    <n v="0.85575857954545465"/>
    <n v="0.85575857954545465"/>
    <n v="160.88261295454546"/>
    <x v="942"/>
    <n v="5226.9158234090919"/>
    <x v="983"/>
    <x v="975"/>
  </r>
  <r>
    <n v="997"/>
    <x v="0"/>
    <x v="0"/>
    <n v="10"/>
    <n v="187"/>
    <x v="0"/>
    <x v="1"/>
    <n v="2018"/>
    <x v="0"/>
    <n v="0.86596289695652162"/>
    <n v="0.86596289695652162"/>
    <n v="161.93506173086953"/>
    <x v="943"/>
    <n v="681.02367466086957"/>
    <x v="984"/>
    <x v="976"/>
  </r>
  <r>
    <n v="998"/>
    <x v="1"/>
    <x v="0"/>
    <n v="104"/>
    <n v="148"/>
    <x v="0"/>
    <x v="10"/>
    <n v="2018"/>
    <x v="0"/>
    <n v="0.81462485449999988"/>
    <n v="0.81462485449999988"/>
    <n v="120.56447846599998"/>
    <x v="944"/>
    <n v="8112"/>
    <x v="985"/>
    <x v="977"/>
  </r>
  <r>
    <n v="999"/>
    <x v="2"/>
    <x v="5"/>
    <n v="185"/>
    <n v="146"/>
    <x v="1"/>
    <x v="1"/>
    <n v="2018"/>
    <x v="4"/>
    <n v="0.86596289695652162"/>
    <n v="1"/>
    <n v="146"/>
    <x v="945"/>
    <n v="14138.000699965216"/>
    <x v="986"/>
    <x v="978"/>
  </r>
  <r>
    <n v="1000"/>
    <x v="2"/>
    <x v="0"/>
    <n v="113"/>
    <n v="156"/>
    <x v="0"/>
    <x v="6"/>
    <n v="2018"/>
    <x v="0"/>
    <n v="0.87977327500000013"/>
    <n v="0.87977327500000013"/>
    <n v="137.24463090000003"/>
    <x v="946"/>
    <n v="9300.5203247999998"/>
    <x v="987"/>
    <x v="979"/>
  </r>
  <r>
    <n v="1001"/>
    <x v="2"/>
    <x v="12"/>
    <n v="88"/>
    <n v="143"/>
    <x v="1"/>
    <x v="2"/>
    <n v="2018"/>
    <x v="4"/>
    <n v="0.87081632260869579"/>
    <n v="1"/>
    <n v="143"/>
    <x v="836"/>
    <n v="9064"/>
    <x v="988"/>
    <x v="980"/>
  </r>
  <r>
    <n v="1002"/>
    <x v="1"/>
    <x v="1"/>
    <n v="103"/>
    <n v="127"/>
    <x v="1"/>
    <x v="10"/>
    <n v="2018"/>
    <x v="1"/>
    <n v="0.81462485449999988"/>
    <n v="1"/>
    <n v="127"/>
    <x v="947"/>
    <n v="7014.5052806479998"/>
    <x v="989"/>
    <x v="981"/>
  </r>
  <r>
    <n v="1003"/>
    <x v="2"/>
    <x v="19"/>
    <n v="173"/>
    <n v="150"/>
    <x v="1"/>
    <x v="5"/>
    <n v="2018"/>
    <x v="5"/>
    <n v="0.8198508345454546"/>
    <n v="1"/>
    <n v="150"/>
    <x v="948"/>
    <n v="15743"/>
    <x v="990"/>
    <x v="982"/>
  </r>
  <r>
    <n v="1004"/>
    <x v="3"/>
    <x v="0"/>
    <n v="1"/>
    <n v="492"/>
    <x v="0"/>
    <x v="2"/>
    <n v="2018"/>
    <x v="0"/>
    <n v="0.87081632260869579"/>
    <n v="0.87081632260869579"/>
    <n v="428.44163072347834"/>
    <x v="949"/>
    <n v="213.57959097391307"/>
    <x v="991"/>
    <x v="983"/>
  </r>
  <r>
    <n v="1005"/>
    <x v="3"/>
    <x v="9"/>
    <n v="1"/>
    <n v="438"/>
    <x v="1"/>
    <x v="2"/>
    <n v="2018"/>
    <x v="6"/>
    <n v="0.87081632260869579"/>
    <n v="1"/>
    <n v="438"/>
    <x v="950"/>
    <n v="219.57959097391307"/>
    <x v="992"/>
    <x v="984"/>
  </r>
  <r>
    <n v="1006"/>
    <x v="0"/>
    <x v="0"/>
    <n v="10"/>
    <n v="179"/>
    <x v="0"/>
    <x v="8"/>
    <n v="2018"/>
    <x v="0"/>
    <n v="0.85633569142857147"/>
    <n v="0.85633569142857147"/>
    <n v="153.2840887657143"/>
    <x v="951"/>
    <n v="731.1541350857143"/>
    <x v="993"/>
    <x v="985"/>
  </r>
  <r>
    <n v="1007"/>
    <x v="2"/>
    <x v="10"/>
    <n v="95"/>
    <n v="153"/>
    <x v="1"/>
    <x v="3"/>
    <n v="2018"/>
    <x v="4"/>
    <n v="0.85575857954545465"/>
    <n v="1"/>
    <n v="153"/>
    <x v="952"/>
    <n v="7198.0121636363647"/>
    <x v="994"/>
    <x v="986"/>
  </r>
  <r>
    <n v="1008"/>
    <x v="1"/>
    <x v="2"/>
    <n v="103"/>
    <n v="122"/>
    <x v="1"/>
    <x v="8"/>
    <n v="2018"/>
    <x v="2"/>
    <n v="0.85633569142857147"/>
    <n v="1"/>
    <n v="122"/>
    <x v="128"/>
    <n v="6438.7880638514289"/>
    <x v="995"/>
    <x v="987"/>
  </r>
  <r>
    <n v="1009"/>
    <x v="0"/>
    <x v="16"/>
    <n v="10"/>
    <n v="164"/>
    <x v="1"/>
    <x v="8"/>
    <n v="2018"/>
    <x v="4"/>
    <n v="0.85633569142857147"/>
    <n v="1"/>
    <n v="164"/>
    <x v="953"/>
    <n v="731.1541350857143"/>
    <x v="996"/>
    <x v="988"/>
  </r>
  <r>
    <n v="1010"/>
    <x v="1"/>
    <x v="0"/>
    <n v="97"/>
    <n v="139"/>
    <x v="0"/>
    <x v="10"/>
    <n v="2018"/>
    <x v="0"/>
    <n v="0.81462485449999988"/>
    <n v="0.81462485449999988"/>
    <n v="113.23285477549999"/>
    <x v="954"/>
    <n v="8216.1302762055002"/>
    <x v="997"/>
    <x v="989"/>
  </r>
  <r>
    <n v="1011"/>
    <x v="0"/>
    <x v="0"/>
    <n v="122"/>
    <n v="183"/>
    <x v="0"/>
    <x v="3"/>
    <n v="2018"/>
    <x v="0"/>
    <n v="0.85575857954545465"/>
    <n v="0.85575857954545465"/>
    <n v="156.60382005681819"/>
    <x v="955"/>
    <n v="10975.271307727273"/>
    <x v="998"/>
    <x v="990"/>
  </r>
  <r>
    <n v="1012"/>
    <x v="0"/>
    <x v="0"/>
    <n v="153"/>
    <n v="185"/>
    <x v="0"/>
    <x v="0"/>
    <n v="2018"/>
    <x v="0"/>
    <n v="0.84667593318181822"/>
    <n v="0.84667593318181822"/>
    <n v="156.63504763863637"/>
    <x v="956"/>
    <n v="11642.325368858183"/>
    <x v="999"/>
    <x v="991"/>
  </r>
  <r>
    <n v="1013"/>
    <x v="1"/>
    <x v="0"/>
    <n v="113"/>
    <n v="138"/>
    <x v="0"/>
    <x v="8"/>
    <n v="2018"/>
    <x v="0"/>
    <n v="0.85633569142857147"/>
    <n v="0.85633569142857147"/>
    <n v="118.17432541714287"/>
    <x v="957"/>
    <n v="10072.595598788572"/>
    <x v="1000"/>
    <x v="992"/>
  </r>
  <r>
    <n v="1014"/>
    <x v="1"/>
    <x v="2"/>
    <n v="75"/>
    <n v="124"/>
    <x v="1"/>
    <x v="0"/>
    <n v="2018"/>
    <x v="2"/>
    <n v="0.84667593318181822"/>
    <n v="1"/>
    <n v="124"/>
    <x v="958"/>
    <n v="5217.538224375"/>
    <x v="1001"/>
    <x v="993"/>
  </r>
  <r>
    <n v="1015"/>
    <x v="3"/>
    <x v="10"/>
    <n v="1"/>
    <n v="445"/>
    <x v="1"/>
    <x v="2"/>
    <n v="2018"/>
    <x v="4"/>
    <n v="0.87081632260869579"/>
    <n v="1"/>
    <n v="445"/>
    <x v="517"/>
    <n v="204.49795871304349"/>
    <x v="816"/>
    <x v="994"/>
  </r>
  <r>
    <n v="1016"/>
    <x v="0"/>
    <x v="6"/>
    <n v="52"/>
    <n v="167"/>
    <x v="1"/>
    <x v="0"/>
    <n v="2018"/>
    <x v="3"/>
    <n v="0.84667593318181822"/>
    <n v="1"/>
    <n v="167"/>
    <x v="959"/>
    <n v="3969.3574262727275"/>
    <x v="1002"/>
    <x v="995"/>
  </r>
  <r>
    <n v="1017"/>
    <x v="4"/>
    <x v="8"/>
    <n v="72"/>
    <n v="220"/>
    <x v="1"/>
    <x v="6"/>
    <n v="2018"/>
    <x v="5"/>
    <n v="0.87977327500000013"/>
    <n v="1"/>
    <n v="220"/>
    <x v="346"/>
    <n v="9881.6134248000017"/>
    <x v="1003"/>
    <x v="996"/>
  </r>
  <r>
    <n v="1018"/>
    <x v="4"/>
    <x v="2"/>
    <n v="80"/>
    <n v="209"/>
    <x v="1"/>
    <x v="4"/>
    <n v="2018"/>
    <x v="2"/>
    <n v="0.87842254526315788"/>
    <n v="1"/>
    <n v="209"/>
    <x v="211"/>
    <n v="12163.416377431578"/>
    <x v="1004"/>
    <x v="997"/>
  </r>
  <r>
    <n v="1019"/>
    <x v="0"/>
    <x v="0"/>
    <n v="122"/>
    <n v="189"/>
    <x v="0"/>
    <x v="0"/>
    <n v="2018"/>
    <x v="0"/>
    <n v="0.84667593318181822"/>
    <n v="0.84667593318181822"/>
    <n v="160.02175137136365"/>
    <x v="960"/>
    <n v="9246.0117708381822"/>
    <x v="1005"/>
    <x v="998"/>
  </r>
  <r>
    <n v="1020"/>
    <x v="0"/>
    <x v="2"/>
    <n v="187"/>
    <n v="166"/>
    <x v="1"/>
    <x v="3"/>
    <n v="2018"/>
    <x v="2"/>
    <n v="0.85575857954545465"/>
    <n v="1"/>
    <n v="166"/>
    <x v="961"/>
    <n v="13341.611262500002"/>
    <x v="1006"/>
    <x v="999"/>
  </r>
  <r>
    <n v="1021"/>
    <x v="1"/>
    <x v="0"/>
    <n v="99"/>
    <n v="140"/>
    <x v="0"/>
    <x v="3"/>
    <n v="2018"/>
    <x v="0"/>
    <n v="0.85575857954545465"/>
    <n v="0.85575857954545465"/>
    <n v="119.80620113636365"/>
    <x v="962"/>
    <n v="7376.404471875001"/>
    <x v="1007"/>
    <x v="1000"/>
  </r>
  <r>
    <n v="1022"/>
    <x v="3"/>
    <x v="0"/>
    <n v="41"/>
    <n v="487"/>
    <x v="0"/>
    <x v="2"/>
    <n v="2018"/>
    <x v="0"/>
    <n v="0.87081632260869579"/>
    <n v="0.87081632260869579"/>
    <n v="424.08754911043485"/>
    <x v="963"/>
    <n v="9163.4163072347837"/>
    <x v="1008"/>
    <x v="1001"/>
  </r>
  <r>
    <n v="1023"/>
    <x v="2"/>
    <x v="7"/>
    <n v="134"/>
    <n v="142"/>
    <x v="1"/>
    <x v="5"/>
    <n v="2018"/>
    <x v="5"/>
    <n v="0.8198508345454546"/>
    <n v="1"/>
    <n v="142"/>
    <x v="964"/>
    <n v="10720"/>
    <x v="1009"/>
    <x v="967"/>
  </r>
  <r>
    <n v="1024"/>
    <x v="2"/>
    <x v="0"/>
    <n v="195"/>
    <n v="165"/>
    <x v="0"/>
    <x v="1"/>
    <n v="2018"/>
    <x v="0"/>
    <n v="0.86596289695652162"/>
    <n v="0.86596289695652162"/>
    <n v="142.88387799782606"/>
    <x v="965"/>
    <n v="19274.745712102173"/>
    <x v="1010"/>
    <x v="1002"/>
  </r>
  <r>
    <n v="1025"/>
    <x v="1"/>
    <x v="1"/>
    <n v="84"/>
    <n v="124"/>
    <x v="1"/>
    <x v="1"/>
    <n v="2018"/>
    <x v="1"/>
    <n v="0.86596289695652162"/>
    <n v="1"/>
    <n v="124"/>
    <x v="966"/>
    <n v="7313.1861834104348"/>
    <x v="1011"/>
    <x v="1003"/>
  </r>
  <r>
    <n v="1026"/>
    <x v="2"/>
    <x v="9"/>
    <n v="80"/>
    <n v="144"/>
    <x v="1"/>
    <x v="8"/>
    <n v="2018"/>
    <x v="6"/>
    <n v="0.85633569142857147"/>
    <n v="1"/>
    <n v="144"/>
    <x v="967"/>
    <n v="7680"/>
    <x v="1012"/>
    <x v="47"/>
  </r>
  <r>
    <n v="1027"/>
    <x v="2"/>
    <x v="19"/>
    <n v="85"/>
    <n v="142"/>
    <x v="1"/>
    <x v="9"/>
    <n v="2018"/>
    <x v="5"/>
    <n v="0.81064183952380953"/>
    <n v="1"/>
    <n v="142"/>
    <x v="968"/>
    <n v="6640.5098324476194"/>
    <x v="1013"/>
    <x v="1004"/>
  </r>
  <r>
    <n v="1028"/>
    <x v="1"/>
    <x v="1"/>
    <n v="86"/>
    <n v="124"/>
    <x v="1"/>
    <x v="10"/>
    <n v="2018"/>
    <x v="1"/>
    <n v="0.81462485449999988"/>
    <n v="1"/>
    <n v="124"/>
    <x v="969"/>
    <n v="7482"/>
    <x v="1014"/>
    <x v="1005"/>
  </r>
  <r>
    <n v="1029"/>
    <x v="0"/>
    <x v="0"/>
    <n v="146"/>
    <n v="197"/>
    <x v="0"/>
    <x v="0"/>
    <n v="2018"/>
    <x v="0"/>
    <n v="0.84667593318181822"/>
    <n v="0.84667593318181822"/>
    <n v="166.79515883681819"/>
    <x v="970"/>
    <n v="11187.523097380001"/>
    <x v="1015"/>
    <x v="1006"/>
  </r>
  <r>
    <n v="1030"/>
    <x v="2"/>
    <x v="14"/>
    <n v="3"/>
    <n v="146"/>
    <x v="1"/>
    <x v="1"/>
    <n v="2018"/>
    <x v="5"/>
    <n v="0.86596289695652162"/>
    <n v="1"/>
    <n v="146"/>
    <x v="950"/>
    <n v="270"/>
    <x v="1016"/>
    <x v="1007"/>
  </r>
  <r>
    <n v="1031"/>
    <x v="3"/>
    <x v="0"/>
    <n v="82"/>
    <n v="468"/>
    <x v="0"/>
    <x v="2"/>
    <n v="2018"/>
    <x v="0"/>
    <n v="0.87081632260869579"/>
    <n v="0.87081632260869579"/>
    <n v="407.54203898086962"/>
    <x v="971"/>
    <n v="16835.520384043477"/>
    <x v="1017"/>
    <x v="1008"/>
  </r>
  <r>
    <n v="1032"/>
    <x v="1"/>
    <x v="1"/>
    <n v="130"/>
    <n v="121"/>
    <x v="1"/>
    <x v="0"/>
    <n v="2018"/>
    <x v="1"/>
    <n v="0.84667593318181822"/>
    <n v="1"/>
    <n v="121"/>
    <x v="972"/>
    <n v="8695.3618337772732"/>
    <x v="1018"/>
    <x v="1009"/>
  </r>
  <r>
    <n v="1033"/>
    <x v="1"/>
    <x v="2"/>
    <n v="88"/>
    <n v="121"/>
    <x v="1"/>
    <x v="1"/>
    <n v="2018"/>
    <x v="2"/>
    <n v="0.86596289695652162"/>
    <n v="1"/>
    <n v="121"/>
    <x v="973"/>
    <n v="6531.8746260660864"/>
    <x v="1019"/>
    <x v="1010"/>
  </r>
  <r>
    <n v="1034"/>
    <x v="2"/>
    <x v="0"/>
    <n v="141"/>
    <n v="168"/>
    <x v="0"/>
    <x v="7"/>
    <n v="2018"/>
    <x v="0"/>
    <n v="0.85776296200000002"/>
    <n v="0.85776296200000002"/>
    <n v="144.10417761600002"/>
    <x v="974"/>
    <n v="14805"/>
    <x v="1020"/>
    <x v="1011"/>
  </r>
  <r>
    <n v="1035"/>
    <x v="2"/>
    <x v="16"/>
    <n v="82"/>
    <n v="143"/>
    <x v="1"/>
    <x v="0"/>
    <n v="2018"/>
    <x v="4"/>
    <n v="0.84667593318181822"/>
    <n v="1"/>
    <n v="143"/>
    <x v="975"/>
    <n v="6443.0650034218188"/>
    <x v="1021"/>
    <x v="1012"/>
  </r>
  <r>
    <n v="1036"/>
    <x v="0"/>
    <x v="2"/>
    <n v="26"/>
    <n v="158"/>
    <x v="1"/>
    <x v="0"/>
    <n v="2018"/>
    <x v="2"/>
    <n v="0.84667593318181822"/>
    <n v="1"/>
    <n v="158"/>
    <x v="976"/>
    <n v="2028"/>
    <x v="1022"/>
    <x v="1013"/>
  </r>
  <r>
    <n v="1037"/>
    <x v="4"/>
    <x v="8"/>
    <n v="82"/>
    <n v="216"/>
    <x v="1"/>
    <x v="4"/>
    <n v="2018"/>
    <x v="5"/>
    <n v="0.87842254526315788"/>
    <n v="1"/>
    <n v="216"/>
    <x v="977"/>
    <n v="11174.451896926315"/>
    <x v="1023"/>
    <x v="1014"/>
  </r>
  <r>
    <n v="1038"/>
    <x v="2"/>
    <x v="9"/>
    <n v="61"/>
    <n v="150"/>
    <x v="1"/>
    <x v="6"/>
    <n v="2018"/>
    <x v="6"/>
    <n v="0.87977327500000013"/>
    <n v="1"/>
    <n v="150"/>
    <x v="978"/>
    <n v="4668.9567704250003"/>
    <x v="1024"/>
    <x v="1015"/>
  </r>
  <r>
    <n v="1039"/>
    <x v="3"/>
    <x v="11"/>
    <n v="1"/>
    <n v="433"/>
    <x v="1"/>
    <x v="2"/>
    <n v="2018"/>
    <x v="6"/>
    <n v="0.87081632260869579"/>
    <n v="1"/>
    <n v="433"/>
    <x v="979"/>
    <n v="216.01938742173914"/>
    <x v="1025"/>
    <x v="1016"/>
  </r>
  <r>
    <n v="1040"/>
    <x v="4"/>
    <x v="8"/>
    <n v="57"/>
    <n v="220"/>
    <x v="1"/>
    <x v="6"/>
    <n v="2018"/>
    <x v="5"/>
    <n v="0.87977327500000013"/>
    <n v="1"/>
    <n v="220"/>
    <x v="980"/>
    <n v="8892"/>
    <x v="1026"/>
    <x v="94"/>
  </r>
  <r>
    <n v="1041"/>
    <x v="1"/>
    <x v="5"/>
    <n v="117"/>
    <n v="132"/>
    <x v="1"/>
    <x v="9"/>
    <n v="2018"/>
    <x v="4"/>
    <n v="0.81064183952380953"/>
    <n v="1"/>
    <n v="132"/>
    <x v="648"/>
    <n v="8307"/>
    <x v="1027"/>
    <x v="1017"/>
  </r>
  <r>
    <n v="1042"/>
    <x v="4"/>
    <x v="2"/>
    <n v="59"/>
    <n v="208"/>
    <x v="1"/>
    <x v="4"/>
    <n v="2018"/>
    <x v="2"/>
    <n v="0.87842254526315788"/>
    <n v="1"/>
    <n v="208"/>
    <x v="803"/>
    <n v="8417.2890644947365"/>
    <x v="1028"/>
    <x v="1018"/>
  </r>
  <r>
    <n v="1043"/>
    <x v="3"/>
    <x v="0"/>
    <n v="1"/>
    <n v="499"/>
    <x v="0"/>
    <x v="2"/>
    <n v="2018"/>
    <x v="0"/>
    <n v="0.87081632260869579"/>
    <n v="0.87081632260869579"/>
    <n v="434.53734498173918"/>
    <x v="981"/>
    <n v="222.01938742173914"/>
    <x v="1029"/>
    <x v="1019"/>
  </r>
  <r>
    <n v="1044"/>
    <x v="2"/>
    <x v="9"/>
    <n v="11"/>
    <n v="145"/>
    <x v="1"/>
    <x v="5"/>
    <n v="2018"/>
    <x v="6"/>
    <n v="0.8198508345454546"/>
    <n v="1"/>
    <n v="145"/>
    <x v="982"/>
    <n v="935"/>
    <x v="1030"/>
    <x v="1020"/>
  </r>
  <r>
    <n v="1045"/>
    <x v="2"/>
    <x v="2"/>
    <n v="79"/>
    <n v="134"/>
    <x v="1"/>
    <x v="9"/>
    <n v="2018"/>
    <x v="2"/>
    <n v="0.81064183952380953"/>
    <n v="1"/>
    <n v="134"/>
    <x v="983"/>
    <n v="6340.0298269157147"/>
    <x v="1031"/>
    <x v="1021"/>
  </r>
  <r>
    <n v="1046"/>
    <x v="0"/>
    <x v="4"/>
    <n v="95"/>
    <n v="179"/>
    <x v="1"/>
    <x v="8"/>
    <n v="2018"/>
    <x v="3"/>
    <n v="0.85633569142857147"/>
    <n v="1"/>
    <n v="179"/>
    <x v="984"/>
    <n v="8031.9086112571431"/>
    <x v="1032"/>
    <x v="1022"/>
  </r>
  <r>
    <n v="1047"/>
    <x v="1"/>
    <x v="0"/>
    <n v="81"/>
    <n v="141"/>
    <x v="0"/>
    <x v="9"/>
    <n v="2018"/>
    <x v="0"/>
    <n v="0.81064183952380953"/>
    <n v="0.81064183952380953"/>
    <n v="114.30049937285715"/>
    <x v="985"/>
    <n v="4837.4374610699997"/>
    <x v="1033"/>
    <x v="1023"/>
  </r>
  <r>
    <n v="1048"/>
    <x v="2"/>
    <x v="6"/>
    <n v="104"/>
    <n v="150"/>
    <x v="1"/>
    <x v="5"/>
    <n v="2018"/>
    <x v="3"/>
    <n v="0.8198508345454546"/>
    <n v="1"/>
    <n v="150"/>
    <x v="545"/>
    <n v="8777.2897358545451"/>
    <x v="1034"/>
    <x v="1024"/>
  </r>
  <r>
    <n v="1049"/>
    <x v="2"/>
    <x v="13"/>
    <n v="122"/>
    <n v="164"/>
    <x v="0"/>
    <x v="3"/>
    <n v="2018"/>
    <x v="6"/>
    <n v="0.85575857954545465"/>
    <n v="0.85575857954545465"/>
    <n v="140.34440704545457"/>
    <x v="986"/>
    <n v="10393.373175909092"/>
    <x v="1035"/>
    <x v="1025"/>
  </r>
  <r>
    <n v="1050"/>
    <x v="2"/>
    <x v="0"/>
    <n v="52"/>
    <n v="159"/>
    <x v="0"/>
    <x v="6"/>
    <n v="2018"/>
    <x v="0"/>
    <n v="0.87977327500000013"/>
    <n v="0.87977327500000013"/>
    <n v="139.88395072500003"/>
    <x v="987"/>
    <n v="3568.3604034000005"/>
    <x v="1036"/>
    <x v="1026"/>
  </r>
  <r>
    <n v="1051"/>
    <x v="0"/>
    <x v="2"/>
    <n v="142"/>
    <n v="160"/>
    <x v="1"/>
    <x v="0"/>
    <n v="2018"/>
    <x v="2"/>
    <n v="0.84667593318181822"/>
    <n v="1"/>
    <n v="160"/>
    <x v="988"/>
    <n v="11460.38351033091"/>
    <x v="1037"/>
    <x v="1027"/>
  </r>
  <r>
    <n v="1052"/>
    <x v="2"/>
    <x v="19"/>
    <n v="167"/>
    <n v="149"/>
    <x v="1"/>
    <x v="3"/>
    <n v="2018"/>
    <x v="5"/>
    <n v="0.85575857954545465"/>
    <n v="1"/>
    <n v="149"/>
    <x v="989"/>
    <n v="12653.347698181818"/>
    <x v="1038"/>
    <x v="1028"/>
  </r>
  <r>
    <n v="1053"/>
    <x v="1"/>
    <x v="11"/>
    <n v="80"/>
    <n v="120"/>
    <x v="1"/>
    <x v="0"/>
    <n v="2018"/>
    <x v="6"/>
    <n v="0.84667593318181822"/>
    <n v="1"/>
    <n v="120"/>
    <x v="990"/>
    <n v="5147.7896737454548"/>
    <x v="1039"/>
    <x v="1029"/>
  </r>
  <r>
    <n v="1054"/>
    <x v="1"/>
    <x v="0"/>
    <n v="85"/>
    <n v="138"/>
    <x v="0"/>
    <x v="0"/>
    <n v="2018"/>
    <x v="0"/>
    <n v="0.84667593318181822"/>
    <n v="0.84667593318181822"/>
    <n v="116.84127877909091"/>
    <x v="991"/>
    <n v="6623.7721802431815"/>
    <x v="1040"/>
    <x v="1030"/>
  </r>
  <r>
    <n v="1055"/>
    <x v="4"/>
    <x v="2"/>
    <n v="96"/>
    <n v="209"/>
    <x v="1"/>
    <x v="4"/>
    <n v="2018"/>
    <x v="2"/>
    <n v="0.87842254526315788"/>
    <n v="1"/>
    <n v="209"/>
    <x v="992"/>
    <n v="13892.027622265265"/>
    <x v="1041"/>
    <x v="1031"/>
  </r>
  <r>
    <n v="1056"/>
    <x v="0"/>
    <x v="0"/>
    <n v="71"/>
    <n v="189"/>
    <x v="0"/>
    <x v="8"/>
    <n v="2018"/>
    <x v="0"/>
    <n v="0.85633569142857147"/>
    <n v="0.85633569142857147"/>
    <n v="161.84744568000002"/>
    <x v="993"/>
    <n v="5566.5946909257145"/>
    <x v="1042"/>
    <x v="1032"/>
  </r>
  <r>
    <n v="1057"/>
    <x v="2"/>
    <x v="11"/>
    <n v="139"/>
    <n v="149"/>
    <x v="1"/>
    <x v="5"/>
    <n v="2018"/>
    <x v="6"/>
    <n v="0.8198508345454546"/>
    <n v="1"/>
    <n v="149"/>
    <x v="994"/>
    <n v="10073.393024116365"/>
    <x v="1043"/>
    <x v="1033"/>
  </r>
  <r>
    <n v="1058"/>
    <x v="2"/>
    <x v="10"/>
    <n v="23"/>
    <n v="141"/>
    <x v="1"/>
    <x v="9"/>
    <n v="2018"/>
    <x v="4"/>
    <n v="0.81064183952380953"/>
    <n v="1"/>
    <n v="141"/>
    <x v="995"/>
    <n v="1472.9362224147617"/>
    <x v="1044"/>
    <x v="1034"/>
  </r>
  <r>
    <n v="1059"/>
    <x v="1"/>
    <x v="2"/>
    <n v="117"/>
    <n v="119"/>
    <x v="1"/>
    <x v="0"/>
    <n v="2018"/>
    <x v="2"/>
    <n v="0.84667593318181822"/>
    <n v="1"/>
    <n v="119"/>
    <x v="996"/>
    <n v="9828"/>
    <x v="1045"/>
    <x v="646"/>
  </r>
  <r>
    <n v="1060"/>
    <x v="3"/>
    <x v="11"/>
    <n v="1"/>
    <n v="440"/>
    <x v="1"/>
    <x v="2"/>
    <n v="2018"/>
    <x v="6"/>
    <n v="0.87081632260869579"/>
    <n v="1"/>
    <n v="440"/>
    <x v="4"/>
    <n v="215"/>
    <x v="1046"/>
    <x v="1035"/>
  </r>
  <r>
    <n v="1061"/>
    <x v="4"/>
    <x v="8"/>
    <n v="21"/>
    <n v="218"/>
    <x v="1"/>
    <x v="4"/>
    <n v="2018"/>
    <x v="5"/>
    <n v="0.87842254526315788"/>
    <n v="1"/>
    <n v="218"/>
    <x v="997"/>
    <n v="2904.6466751178946"/>
    <x v="1047"/>
    <x v="1036"/>
  </r>
  <r>
    <n v="1062"/>
    <x v="2"/>
    <x v="4"/>
    <n v="63"/>
    <n v="142"/>
    <x v="1"/>
    <x v="10"/>
    <n v="2018"/>
    <x v="3"/>
    <n v="0.81462485449999988"/>
    <n v="1"/>
    <n v="142"/>
    <x v="472"/>
    <n v="4607.5674133439998"/>
    <x v="1048"/>
    <x v="1037"/>
  </r>
  <r>
    <n v="1063"/>
    <x v="1"/>
    <x v="0"/>
    <n v="117"/>
    <n v="145"/>
    <x v="0"/>
    <x v="9"/>
    <n v="2018"/>
    <x v="0"/>
    <n v="0.81064183952380953"/>
    <n v="0.81064183952380953"/>
    <n v="117.54306673095238"/>
    <x v="998"/>
    <n v="10296"/>
    <x v="1049"/>
    <x v="1038"/>
  </r>
  <r>
    <n v="1064"/>
    <x v="1"/>
    <x v="0"/>
    <n v="89"/>
    <n v="134"/>
    <x v="0"/>
    <x v="0"/>
    <n v="2018"/>
    <x v="0"/>
    <n v="0.84667593318181822"/>
    <n v="0.84667593318181822"/>
    <n v="113.45457504636364"/>
    <x v="999"/>
    <n v="6780.0620607122728"/>
    <x v="1050"/>
    <x v="1039"/>
  </r>
  <r>
    <n v="1065"/>
    <x v="1"/>
    <x v="5"/>
    <n v="111"/>
    <n v="123"/>
    <x v="1"/>
    <x v="1"/>
    <n v="2018"/>
    <x v="4"/>
    <n v="0.86596289695652162"/>
    <n v="1"/>
    <n v="123"/>
    <x v="1000"/>
    <n v="8769"/>
    <x v="1051"/>
    <x v="1040"/>
  </r>
  <r>
    <n v="1066"/>
    <x v="2"/>
    <x v="5"/>
    <n v="46"/>
    <n v="153"/>
    <x v="1"/>
    <x v="2"/>
    <n v="2018"/>
    <x v="4"/>
    <n v="0.87081632260869579"/>
    <n v="1"/>
    <n v="153"/>
    <x v="1001"/>
    <n v="4416"/>
    <x v="1052"/>
    <x v="1041"/>
  </r>
  <r>
    <n v="1067"/>
    <x v="2"/>
    <x v="19"/>
    <n v="157"/>
    <n v="142"/>
    <x v="1"/>
    <x v="1"/>
    <n v="2018"/>
    <x v="5"/>
    <n v="0.86596289695652162"/>
    <n v="1"/>
    <n v="142"/>
    <x v="1002"/>
    <n v="14758"/>
    <x v="1053"/>
    <x v="1042"/>
  </r>
  <r>
    <n v="1068"/>
    <x v="2"/>
    <x v="0"/>
    <n v="134"/>
    <n v="162"/>
    <x v="0"/>
    <x v="9"/>
    <n v="2018"/>
    <x v="0"/>
    <n v="0.81064183952380953"/>
    <n v="0.81064183952380953"/>
    <n v="131.32397800285713"/>
    <x v="1003"/>
    <n v="13400"/>
    <x v="1054"/>
    <x v="1043"/>
  </r>
  <r>
    <n v="1069"/>
    <x v="2"/>
    <x v="9"/>
    <n v="90"/>
    <n v="143"/>
    <x v="1"/>
    <x v="1"/>
    <n v="2018"/>
    <x v="6"/>
    <n v="0.86596289695652162"/>
    <n v="1"/>
    <n v="143"/>
    <x v="1004"/>
    <n v="7380"/>
    <x v="1055"/>
    <x v="1044"/>
  </r>
  <r>
    <n v="1070"/>
    <x v="3"/>
    <x v="16"/>
    <n v="41"/>
    <n v="460"/>
    <x v="1"/>
    <x v="2"/>
    <n v="2018"/>
    <x v="4"/>
    <n v="0.87081632260869579"/>
    <n v="1"/>
    <n v="460"/>
    <x v="1005"/>
    <n v="9020.7948842913047"/>
    <x v="1056"/>
    <x v="1045"/>
  </r>
  <r>
    <n v="1071"/>
    <x v="1"/>
    <x v="2"/>
    <n v="86"/>
    <n v="121"/>
    <x v="1"/>
    <x v="10"/>
    <n v="2018"/>
    <x v="2"/>
    <n v="0.81462485449999988"/>
    <n v="1"/>
    <n v="121"/>
    <x v="1006"/>
    <n v="7396"/>
    <x v="1057"/>
    <x v="1046"/>
  </r>
  <r>
    <n v="1072"/>
    <x v="2"/>
    <x v="7"/>
    <n v="1"/>
    <n v="147"/>
    <x v="1"/>
    <x v="11"/>
    <n v="2018"/>
    <x v="5"/>
    <n v="0.80989594699999989"/>
    <n v="1"/>
    <n v="147"/>
    <x v="778"/>
    <n v="88"/>
    <x v="1058"/>
    <x v="1047"/>
  </r>
  <r>
    <n v="1073"/>
    <x v="1"/>
    <x v="1"/>
    <n v="87"/>
    <n v="131"/>
    <x v="1"/>
    <x v="3"/>
    <n v="2018"/>
    <x v="1"/>
    <n v="0.85575857954545465"/>
    <n v="1"/>
    <n v="131"/>
    <x v="1007"/>
    <n v="6698.1569749431819"/>
    <x v="1059"/>
    <x v="1048"/>
  </r>
  <r>
    <n v="1074"/>
    <x v="0"/>
    <x v="0"/>
    <n v="73"/>
    <n v="184"/>
    <x v="0"/>
    <x v="8"/>
    <n v="2018"/>
    <x v="0"/>
    <n v="0.85633569142857147"/>
    <n v="0.85633569142857147"/>
    <n v="157.56576722285715"/>
    <x v="1008"/>
    <n v="5692.3501532800001"/>
    <x v="1060"/>
    <x v="1049"/>
  </r>
  <r>
    <n v="1075"/>
    <x v="2"/>
    <x v="0"/>
    <n v="113"/>
    <n v="154"/>
    <x v="0"/>
    <x v="0"/>
    <n v="2018"/>
    <x v="0"/>
    <n v="0.84667593318181822"/>
    <n v="0.84667593318181822"/>
    <n v="130.38809370999999"/>
    <x v="1009"/>
    <n v="10509"/>
    <x v="1061"/>
    <x v="1050"/>
  </r>
  <r>
    <n v="1076"/>
    <x v="2"/>
    <x v="19"/>
    <n v="52"/>
    <n v="138"/>
    <x v="1"/>
    <x v="0"/>
    <n v="2018"/>
    <x v="5"/>
    <n v="0.84667593318181822"/>
    <n v="1"/>
    <n v="138"/>
    <x v="1010"/>
    <n v="4940"/>
    <x v="1062"/>
    <x v="573"/>
  </r>
  <r>
    <n v="1077"/>
    <x v="3"/>
    <x v="4"/>
    <n v="61"/>
    <n v="443"/>
    <x v="1"/>
    <x v="2"/>
    <n v="2018"/>
    <x v="3"/>
    <n v="0.87081632260869579"/>
    <n v="1"/>
    <n v="443"/>
    <x v="1011"/>
    <n v="13089.355049408698"/>
    <x v="1063"/>
    <x v="1051"/>
  </r>
  <r>
    <n v="1078"/>
    <x v="1"/>
    <x v="11"/>
    <n v="111"/>
    <n v="131"/>
    <x v="1"/>
    <x v="10"/>
    <n v="2018"/>
    <x v="6"/>
    <n v="0.81462485449999988"/>
    <n v="1"/>
    <n v="131"/>
    <x v="1012"/>
    <n v="7226.3212247759993"/>
    <x v="1064"/>
    <x v="1052"/>
  </r>
  <r>
    <n v="1079"/>
    <x v="1"/>
    <x v="12"/>
    <n v="108"/>
    <n v="129"/>
    <x v="1"/>
    <x v="3"/>
    <n v="2018"/>
    <x v="4"/>
    <n v="0.85575857954545465"/>
    <n v="1"/>
    <n v="129"/>
    <x v="1013"/>
    <n v="7784.2524763636366"/>
    <x v="1065"/>
    <x v="1053"/>
  </r>
  <r>
    <n v="1080"/>
    <x v="4"/>
    <x v="2"/>
    <n v="105"/>
    <n v="209"/>
    <x v="1"/>
    <x v="4"/>
    <n v="2018"/>
    <x v="2"/>
    <n v="0.87842254526315788"/>
    <n v="1"/>
    <n v="209"/>
    <x v="1014"/>
    <n v="14098.749380210527"/>
    <x v="1066"/>
    <x v="1054"/>
  </r>
  <r>
    <n v="1081"/>
    <x v="2"/>
    <x v="6"/>
    <n v="147"/>
    <n v="144"/>
    <x v="1"/>
    <x v="11"/>
    <n v="2018"/>
    <x v="3"/>
    <n v="0.80989594699999989"/>
    <n v="1"/>
    <n v="144"/>
    <x v="1015"/>
    <n v="14406"/>
    <x v="1067"/>
    <x v="1055"/>
  </r>
  <r>
    <n v="1082"/>
    <x v="0"/>
    <x v="0"/>
    <n v="36"/>
    <n v="188"/>
    <x v="0"/>
    <x v="0"/>
    <n v="2018"/>
    <x v="0"/>
    <n v="0.84667593318181822"/>
    <n v="0.84667593318181822"/>
    <n v="159.17507543818184"/>
    <x v="1016"/>
    <n v="2845.2216836454545"/>
    <x v="1068"/>
    <x v="1056"/>
  </r>
  <r>
    <n v="1083"/>
    <x v="1"/>
    <x v="0"/>
    <n v="132"/>
    <n v="144"/>
    <x v="0"/>
    <x v="10"/>
    <n v="2018"/>
    <x v="0"/>
    <n v="0.81462485449999988"/>
    <n v="0.81462485449999988"/>
    <n v="117.30597904799998"/>
    <x v="1017"/>
    <n v="9972.054520493999"/>
    <x v="1069"/>
    <x v="1057"/>
  </r>
  <r>
    <n v="1084"/>
    <x v="1"/>
    <x v="0"/>
    <n v="99"/>
    <n v="145"/>
    <x v="0"/>
    <x v="10"/>
    <n v="2018"/>
    <x v="0"/>
    <n v="0.81462485449999988"/>
    <n v="0.81462485449999988"/>
    <n v="118.12060390249998"/>
    <x v="1018"/>
    <n v="7237.0973085839996"/>
    <x v="1070"/>
    <x v="1058"/>
  </r>
  <r>
    <n v="1085"/>
    <x v="4"/>
    <x v="8"/>
    <n v="117"/>
    <n v="215"/>
    <x v="1"/>
    <x v="6"/>
    <n v="2018"/>
    <x v="5"/>
    <n v="0.87977327500000013"/>
    <n v="1"/>
    <n v="215"/>
    <x v="1019"/>
    <n v="18049.937668425002"/>
    <x v="1071"/>
    <x v="1059"/>
  </r>
  <r>
    <n v="1086"/>
    <x v="4"/>
    <x v="8"/>
    <n v="55"/>
    <n v="216"/>
    <x v="1"/>
    <x v="4"/>
    <n v="2018"/>
    <x v="5"/>
    <n v="0.87842254526315788"/>
    <n v="1"/>
    <n v="216"/>
    <x v="1020"/>
    <n v="7975"/>
    <x v="1072"/>
    <x v="1060"/>
  </r>
  <r>
    <n v="1087"/>
    <x v="1"/>
    <x v="1"/>
    <n v="86"/>
    <n v="132"/>
    <x v="1"/>
    <x v="1"/>
    <n v="2018"/>
    <x v="1"/>
    <n v="0.86596289695652162"/>
    <n v="1"/>
    <n v="132"/>
    <x v="1021"/>
    <n v="7068.8368548295648"/>
    <x v="1073"/>
    <x v="1061"/>
  </r>
  <r>
    <n v="1088"/>
    <x v="1"/>
    <x v="2"/>
    <n v="86"/>
    <n v="123"/>
    <x v="1"/>
    <x v="10"/>
    <n v="2018"/>
    <x v="2"/>
    <n v="0.81462485449999988"/>
    <n v="1"/>
    <n v="123"/>
    <x v="1022"/>
    <n v="7482"/>
    <x v="1074"/>
    <x v="1062"/>
  </r>
  <r>
    <n v="1089"/>
    <x v="3"/>
    <x v="4"/>
    <n v="226"/>
    <n v="437"/>
    <x v="1"/>
    <x v="2"/>
    <n v="2018"/>
    <x v="3"/>
    <n v="0.87081632260869579"/>
    <n v="1"/>
    <n v="437"/>
    <x v="1023"/>
    <n v="47816.987560104353"/>
    <x v="1075"/>
    <x v="1063"/>
  </r>
  <r>
    <n v="1090"/>
    <x v="0"/>
    <x v="16"/>
    <n v="87"/>
    <n v="166"/>
    <x v="1"/>
    <x v="3"/>
    <n v="2018"/>
    <x v="4"/>
    <n v="0.85575857954545465"/>
    <n v="1"/>
    <n v="166"/>
    <x v="1024"/>
    <n v="6409.5298926136365"/>
    <x v="1076"/>
    <x v="1064"/>
  </r>
  <r>
    <n v="1091"/>
    <x v="1"/>
    <x v="2"/>
    <n v="102"/>
    <n v="122"/>
    <x v="1"/>
    <x v="10"/>
    <n v="2018"/>
    <x v="2"/>
    <n v="0.81462485449999988"/>
    <n v="1"/>
    <n v="122"/>
    <x v="221"/>
    <n v="7705.6784931089996"/>
    <x v="1077"/>
    <x v="580"/>
  </r>
  <r>
    <n v="1092"/>
    <x v="1"/>
    <x v="1"/>
    <n v="78"/>
    <n v="127"/>
    <x v="1"/>
    <x v="0"/>
    <n v="2018"/>
    <x v="1"/>
    <n v="0.84667593318181822"/>
    <n v="1"/>
    <n v="127"/>
    <x v="1025"/>
    <n v="6240"/>
    <x v="1078"/>
    <x v="1065"/>
  </r>
  <r>
    <n v="1093"/>
    <x v="3"/>
    <x v="7"/>
    <n v="1"/>
    <n v="446"/>
    <x v="1"/>
    <x v="2"/>
    <n v="2018"/>
    <x v="5"/>
    <n v="0.87081632260869579"/>
    <n v="1"/>
    <n v="446"/>
    <x v="654"/>
    <n v="192.80918290869567"/>
    <x v="1079"/>
    <x v="1066"/>
  </r>
  <r>
    <n v="1094"/>
    <x v="0"/>
    <x v="0"/>
    <n v="140"/>
    <n v="184"/>
    <x v="0"/>
    <x v="10"/>
    <n v="2018"/>
    <x v="0"/>
    <n v="0.81462485449999988"/>
    <n v="0.81462485449999988"/>
    <n v="149.89097322799998"/>
    <x v="1026"/>
    <n v="11480"/>
    <x v="1080"/>
    <x v="1067"/>
  </r>
  <r>
    <n v="1095"/>
    <x v="2"/>
    <x v="16"/>
    <n v="45"/>
    <n v="143"/>
    <x v="1"/>
    <x v="4"/>
    <n v="2018"/>
    <x v="4"/>
    <n v="0.87842254526315788"/>
    <n v="1"/>
    <n v="143"/>
    <x v="1027"/>
    <n v="4149.1673343473685"/>
    <x v="1081"/>
    <x v="1068"/>
  </r>
  <r>
    <n v="1096"/>
    <x v="4"/>
    <x v="2"/>
    <n v="83"/>
    <n v="206"/>
    <x v="1"/>
    <x v="6"/>
    <n v="2018"/>
    <x v="2"/>
    <n v="0.87977327500000013"/>
    <n v="1"/>
    <n v="206"/>
    <x v="1028"/>
    <n v="12201"/>
    <x v="1082"/>
    <x v="1069"/>
  </r>
  <r>
    <n v="1097"/>
    <x v="1"/>
    <x v="2"/>
    <n v="100"/>
    <n v="124"/>
    <x v="1"/>
    <x v="8"/>
    <n v="2018"/>
    <x v="2"/>
    <n v="0.85633569142857147"/>
    <n v="1"/>
    <n v="124"/>
    <x v="290"/>
    <n v="7799.4349839999995"/>
    <x v="1083"/>
    <x v="1070"/>
  </r>
  <r>
    <n v="1098"/>
    <x v="4"/>
    <x v="8"/>
    <n v="10"/>
    <n v="215"/>
    <x v="1"/>
    <x v="4"/>
    <n v="2018"/>
    <x v="5"/>
    <n v="0.87842254526315788"/>
    <n v="1"/>
    <n v="215"/>
    <x v="1029"/>
    <n v="1237.7543779578948"/>
    <x v="1084"/>
    <x v="1071"/>
  </r>
  <r>
    <n v="1099"/>
    <x v="4"/>
    <x v="2"/>
    <n v="42"/>
    <n v="207"/>
    <x v="1"/>
    <x v="6"/>
    <n v="2018"/>
    <x v="2"/>
    <n v="0.87977327500000013"/>
    <n v="1"/>
    <n v="207"/>
    <x v="1030"/>
    <n v="5726.9105061"/>
    <x v="1085"/>
    <x v="1072"/>
  </r>
  <r>
    <n v="1100"/>
    <x v="3"/>
    <x v="9"/>
    <n v="1"/>
    <n v="453"/>
    <x v="1"/>
    <x v="2"/>
    <n v="2018"/>
    <x v="6"/>
    <n v="0.87081632260869579"/>
    <n v="1"/>
    <n v="453"/>
    <x v="278"/>
    <n v="221.99530600086956"/>
    <x v="1086"/>
    <x v="1073"/>
  </r>
  <r>
    <n v="1101"/>
    <x v="2"/>
    <x v="7"/>
    <n v="185"/>
    <n v="135"/>
    <x v="1"/>
    <x v="0"/>
    <n v="2018"/>
    <x v="5"/>
    <n v="0.84667593318181822"/>
    <n v="1"/>
    <n v="135"/>
    <x v="1031"/>
    <n v="14023.102858318181"/>
    <x v="1087"/>
    <x v="1074"/>
  </r>
  <r>
    <n v="1102"/>
    <x v="1"/>
    <x v="2"/>
    <n v="95"/>
    <n v="116"/>
    <x v="1"/>
    <x v="10"/>
    <n v="2018"/>
    <x v="2"/>
    <n v="0.81462485449999988"/>
    <n v="1"/>
    <n v="116"/>
    <x v="1032"/>
    <n v="8265"/>
    <x v="1088"/>
    <x v="735"/>
  </r>
  <r>
    <n v="1103"/>
    <x v="1"/>
    <x v="0"/>
    <n v="84"/>
    <n v="141"/>
    <x v="0"/>
    <x v="9"/>
    <n v="2018"/>
    <x v="0"/>
    <n v="0.81064183952380953"/>
    <n v="0.81064183952380953"/>
    <n v="114.30049937285715"/>
    <x v="1033"/>
    <n v="5032.5078969599999"/>
    <x v="1089"/>
    <x v="1075"/>
  </r>
  <r>
    <n v="1104"/>
    <x v="2"/>
    <x v="14"/>
    <n v="92"/>
    <n v="145"/>
    <x v="1"/>
    <x v="8"/>
    <n v="2018"/>
    <x v="5"/>
    <n v="0.85633569142857147"/>
    <n v="1"/>
    <n v="145"/>
    <x v="1034"/>
    <n v="7360"/>
    <x v="588"/>
    <x v="64"/>
  </r>
  <r>
    <n v="1105"/>
    <x v="0"/>
    <x v="1"/>
    <n v="25"/>
    <n v="172"/>
    <x v="1"/>
    <x v="8"/>
    <n v="2018"/>
    <x v="1"/>
    <n v="0.85633569142857147"/>
    <n v="1"/>
    <n v="172"/>
    <x v="161"/>
    <n v="1999.434984"/>
    <x v="1090"/>
    <x v="1076"/>
  </r>
  <r>
    <n v="1106"/>
    <x v="3"/>
    <x v="0"/>
    <n v="235"/>
    <n v="506"/>
    <x v="0"/>
    <x v="2"/>
    <n v="2018"/>
    <x v="0"/>
    <n v="0.87081632260869579"/>
    <n v="0.87081632260869579"/>
    <n v="440.63305924000008"/>
    <x v="1035"/>
    <n v="49956.203878869572"/>
    <x v="1091"/>
    <x v="1077"/>
  </r>
  <r>
    <n v="1107"/>
    <x v="2"/>
    <x v="12"/>
    <n v="143"/>
    <n v="140"/>
    <x v="1"/>
    <x v="0"/>
    <n v="2018"/>
    <x v="4"/>
    <n v="0.84667593318181822"/>
    <n v="1"/>
    <n v="140"/>
    <x v="1036"/>
    <n v="10156.882239139999"/>
    <x v="1092"/>
    <x v="1078"/>
  </r>
  <r>
    <n v="1108"/>
    <x v="0"/>
    <x v="6"/>
    <n v="117"/>
    <n v="172"/>
    <x v="1"/>
    <x v="3"/>
    <n v="2018"/>
    <x v="3"/>
    <n v="0.85575857954545465"/>
    <n v="1"/>
    <n v="172"/>
    <x v="1037"/>
    <n v="9360"/>
    <x v="1093"/>
    <x v="1079"/>
  </r>
  <r>
    <n v="1109"/>
    <x v="0"/>
    <x v="0"/>
    <n v="79"/>
    <n v="184"/>
    <x v="0"/>
    <x v="8"/>
    <n v="2018"/>
    <x v="0"/>
    <n v="0.85633569142857147"/>
    <n v="0.85633569142857147"/>
    <n v="157.56576722285715"/>
    <x v="1038"/>
    <n v="6320"/>
    <x v="1094"/>
    <x v="1080"/>
  </r>
  <r>
    <n v="1110"/>
    <x v="1"/>
    <x v="2"/>
    <n v="57"/>
    <n v="115"/>
    <x v="1"/>
    <x v="0"/>
    <n v="2018"/>
    <x v="2"/>
    <n v="0.84667593318181822"/>
    <n v="1"/>
    <n v="115"/>
    <x v="1039"/>
    <n v="5187"/>
    <x v="1095"/>
    <x v="1081"/>
  </r>
  <r>
    <n v="1111"/>
    <x v="2"/>
    <x v="4"/>
    <n v="3"/>
    <n v="140"/>
    <x v="1"/>
    <x v="4"/>
    <n v="2018"/>
    <x v="3"/>
    <n v="0.87842254526315788"/>
    <n v="1"/>
    <n v="140"/>
    <x v="1040"/>
    <n v="312"/>
    <x v="1096"/>
    <x v="1082"/>
  </r>
  <r>
    <n v="1112"/>
    <x v="4"/>
    <x v="2"/>
    <n v="117"/>
    <n v="207"/>
    <x v="1"/>
    <x v="6"/>
    <n v="2018"/>
    <x v="2"/>
    <n v="0.87977327500000013"/>
    <n v="1"/>
    <n v="207"/>
    <x v="1041"/>
    <n v="18252"/>
    <x v="1097"/>
    <x v="1083"/>
  </r>
  <r>
    <n v="1113"/>
    <x v="1"/>
    <x v="1"/>
    <n v="109"/>
    <n v="122"/>
    <x v="1"/>
    <x v="1"/>
    <n v="2018"/>
    <x v="1"/>
    <n v="0.86596289695652162"/>
    <n v="1"/>
    <n v="122"/>
    <x v="1042"/>
    <n v="7544.4667710830427"/>
    <x v="1098"/>
    <x v="1084"/>
  </r>
  <r>
    <n v="1114"/>
    <x v="4"/>
    <x v="0"/>
    <n v="92"/>
    <n v="242"/>
    <x v="0"/>
    <x v="6"/>
    <n v="2018"/>
    <x v="0"/>
    <n v="0.87977327500000013"/>
    <n v="0.87977327500000013"/>
    <n v="212.90513255000002"/>
    <x v="1043"/>
    <n v="14168"/>
    <x v="1099"/>
    <x v="1085"/>
  </r>
  <r>
    <n v="1115"/>
    <x v="2"/>
    <x v="6"/>
    <n v="326"/>
    <n v="140"/>
    <x v="1"/>
    <x v="2"/>
    <n v="2018"/>
    <x v="3"/>
    <n v="0.87081632260869579"/>
    <n v="1"/>
    <n v="140"/>
    <x v="1044"/>
    <n v="27058"/>
    <x v="1100"/>
    <x v="1086"/>
  </r>
  <r>
    <n v="1116"/>
    <x v="2"/>
    <x v="10"/>
    <n v="58"/>
    <n v="145"/>
    <x v="1"/>
    <x v="7"/>
    <n v="2018"/>
    <x v="4"/>
    <n v="0.85776296200000002"/>
    <n v="1"/>
    <n v="145"/>
    <x v="1045"/>
    <n v="4872"/>
    <x v="1101"/>
    <x v="1087"/>
  </r>
  <r>
    <n v="1117"/>
    <x v="3"/>
    <x v="3"/>
    <n v="157"/>
    <n v="539"/>
    <x v="0"/>
    <x v="2"/>
    <n v="2018"/>
    <x v="1"/>
    <n v="0.87081632260869579"/>
    <n v="0.87081632260869579"/>
    <n v="469.36999788608705"/>
    <x v="1046"/>
    <n v="37038.542770939137"/>
    <x v="1102"/>
    <x v="1088"/>
  </r>
  <r>
    <n v="1118"/>
    <x v="4"/>
    <x v="2"/>
    <n v="71"/>
    <n v="205"/>
    <x v="1"/>
    <x v="6"/>
    <n v="2018"/>
    <x v="2"/>
    <n v="0.87977327500000013"/>
    <n v="1"/>
    <n v="205"/>
    <x v="1047"/>
    <n v="8941.2765954250008"/>
    <x v="1103"/>
    <x v="1089"/>
  </r>
  <r>
    <n v="1119"/>
    <x v="1"/>
    <x v="0"/>
    <n v="137"/>
    <n v="143"/>
    <x v="0"/>
    <x v="1"/>
    <n v="2018"/>
    <x v="0"/>
    <n v="0.86596289695652162"/>
    <n v="0.86596289695652162"/>
    <n v="123.83269426478259"/>
    <x v="1048"/>
    <n v="11234"/>
    <x v="1104"/>
    <x v="1090"/>
  </r>
  <r>
    <n v="1120"/>
    <x v="2"/>
    <x v="2"/>
    <n v="62"/>
    <n v="133"/>
    <x v="1"/>
    <x v="9"/>
    <n v="2018"/>
    <x v="2"/>
    <n v="0.81064183952380953"/>
    <n v="1"/>
    <n v="133"/>
    <x v="1049"/>
    <n v="4843.6659954323804"/>
    <x v="1105"/>
    <x v="1091"/>
  </r>
  <r>
    <n v="1121"/>
    <x v="1"/>
    <x v="2"/>
    <n v="83"/>
    <n v="124"/>
    <x v="1"/>
    <x v="0"/>
    <n v="2018"/>
    <x v="2"/>
    <n v="0.84667593318181822"/>
    <n v="1"/>
    <n v="124"/>
    <x v="1050"/>
    <n v="5638.4820490818183"/>
    <x v="1106"/>
    <x v="1092"/>
  </r>
  <r>
    <n v="1122"/>
    <x v="1"/>
    <x v="2"/>
    <n v="125"/>
    <n v="122"/>
    <x v="1"/>
    <x v="9"/>
    <n v="2018"/>
    <x v="2"/>
    <n v="0.81064183952380953"/>
    <n v="1"/>
    <n v="122"/>
    <x v="666"/>
    <n v="7661.1905772619039"/>
    <x v="1107"/>
    <x v="1093"/>
  </r>
  <r>
    <n v="1123"/>
    <x v="0"/>
    <x v="0"/>
    <n v="100"/>
    <n v="196"/>
    <x v="0"/>
    <x v="10"/>
    <n v="2018"/>
    <x v="0"/>
    <n v="0.81462485449999988"/>
    <n v="0.81462485449999988"/>
    <n v="159.66647148199996"/>
    <x v="1051"/>
    <n v="8000"/>
    <x v="1108"/>
    <x v="1094"/>
  </r>
  <r>
    <n v="1124"/>
    <x v="4"/>
    <x v="2"/>
    <n v="10"/>
    <n v="207"/>
    <x v="1"/>
    <x v="6"/>
    <n v="2018"/>
    <x v="2"/>
    <n v="0.87977327500000013"/>
    <n v="1"/>
    <n v="207"/>
    <x v="754"/>
    <n v="1391.08890475"/>
    <x v="1109"/>
    <x v="1095"/>
  </r>
  <r>
    <n v="1125"/>
    <x v="1"/>
    <x v="0"/>
    <n v="126"/>
    <n v="143"/>
    <x v="0"/>
    <x v="10"/>
    <n v="2018"/>
    <x v="0"/>
    <n v="0.81462485449999988"/>
    <n v="0.81462485449999988"/>
    <n v="116.49135419349999"/>
    <x v="1052"/>
    <n v="7549.4938516829989"/>
    <x v="1110"/>
    <x v="1096"/>
  </r>
  <r>
    <n v="1126"/>
    <x v="4"/>
    <x v="0"/>
    <n v="82"/>
    <n v="239"/>
    <x v="0"/>
    <x v="4"/>
    <n v="2018"/>
    <x v="0"/>
    <n v="0.87842254526315788"/>
    <n v="0.87842254526315788"/>
    <n v="209.94298831789473"/>
    <x v="1053"/>
    <n v="12956"/>
    <x v="1111"/>
    <x v="1097"/>
  </r>
  <r>
    <n v="1127"/>
    <x v="4"/>
    <x v="2"/>
    <n v="37"/>
    <n v="205"/>
    <x v="1"/>
    <x v="6"/>
    <n v="2018"/>
    <x v="2"/>
    <n v="0.87977327500000013"/>
    <n v="1"/>
    <n v="205"/>
    <x v="1054"/>
    <n v="4998.3997857000004"/>
    <x v="1112"/>
    <x v="1098"/>
  </r>
  <r>
    <n v="1128"/>
    <x v="1"/>
    <x v="0"/>
    <n v="109"/>
    <n v="144"/>
    <x v="0"/>
    <x v="1"/>
    <n v="2018"/>
    <x v="0"/>
    <n v="0.86596289695652162"/>
    <n v="0.86596289695652162"/>
    <n v="124.69865716173911"/>
    <x v="1055"/>
    <n v="9483"/>
    <x v="1113"/>
    <x v="1099"/>
  </r>
  <r>
    <n v="1129"/>
    <x v="2"/>
    <x v="17"/>
    <n v="89"/>
    <n v="142"/>
    <x v="1"/>
    <x v="4"/>
    <n v="2018"/>
    <x v="5"/>
    <n v="0.87842254526315788"/>
    <n v="1"/>
    <n v="142"/>
    <x v="934"/>
    <n v="7476"/>
    <x v="1114"/>
    <x v="1100"/>
  </r>
  <r>
    <n v="1130"/>
    <x v="0"/>
    <x v="8"/>
    <n v="63"/>
    <n v="172"/>
    <x v="1"/>
    <x v="8"/>
    <n v="2018"/>
    <x v="5"/>
    <n v="0.85633569142857147"/>
    <n v="1"/>
    <n v="172"/>
    <x v="206"/>
    <n v="5326.4236053599998"/>
    <x v="1115"/>
    <x v="1101"/>
  </r>
  <r>
    <n v="1131"/>
    <x v="0"/>
    <x v="0"/>
    <n v="105"/>
    <n v="182"/>
    <x v="0"/>
    <x v="8"/>
    <n v="2018"/>
    <x v="0"/>
    <n v="0.85633569142857147"/>
    <n v="0.85633569142857147"/>
    <n v="155.85309584000001"/>
    <x v="1056"/>
    <n v="8397.6269327999998"/>
    <x v="1116"/>
    <x v="1102"/>
  </r>
  <r>
    <n v="1132"/>
    <x v="0"/>
    <x v="1"/>
    <n v="10"/>
    <n v="171"/>
    <x v="1"/>
    <x v="8"/>
    <n v="2018"/>
    <x v="1"/>
    <n v="0.85633569142857147"/>
    <n v="1"/>
    <n v="171"/>
    <x v="391"/>
    <n v="736.78770422857144"/>
    <x v="1117"/>
    <x v="1103"/>
  </r>
  <r>
    <n v="1133"/>
    <x v="0"/>
    <x v="0"/>
    <n v="55"/>
    <n v="185"/>
    <x v="0"/>
    <x v="8"/>
    <n v="2018"/>
    <x v="0"/>
    <n v="0.85633569142857147"/>
    <n v="0.85633569142857147"/>
    <n v="158.42210291428572"/>
    <x v="1057"/>
    <n v="4180"/>
    <x v="1118"/>
    <x v="1104"/>
  </r>
  <r>
    <n v="1134"/>
    <x v="3"/>
    <x v="10"/>
    <n v="128"/>
    <n v="449"/>
    <x v="1"/>
    <x v="2"/>
    <n v="2018"/>
    <x v="4"/>
    <n v="0.87081632260869579"/>
    <n v="1"/>
    <n v="449"/>
    <x v="1058"/>
    <n v="27594.187644660873"/>
    <x v="1119"/>
    <x v="1105"/>
  </r>
  <r>
    <n v="1135"/>
    <x v="2"/>
    <x v="14"/>
    <n v="114"/>
    <n v="142"/>
    <x v="1"/>
    <x v="11"/>
    <n v="2018"/>
    <x v="5"/>
    <n v="0.80989594699999989"/>
    <n v="1"/>
    <n v="142"/>
    <x v="1059"/>
    <n v="10944"/>
    <x v="1120"/>
    <x v="1106"/>
  </r>
  <r>
    <n v="1136"/>
    <x v="1"/>
    <x v="2"/>
    <n v="102"/>
    <n v="121"/>
    <x v="1"/>
    <x v="10"/>
    <n v="2018"/>
    <x v="2"/>
    <n v="0.81462485449999988"/>
    <n v="1"/>
    <n v="121"/>
    <x v="1060"/>
    <n v="6999.660319611"/>
    <x v="1121"/>
    <x v="1107"/>
  </r>
  <r>
    <n v="1137"/>
    <x v="4"/>
    <x v="2"/>
    <n v="38"/>
    <n v="206"/>
    <x v="1"/>
    <x v="6"/>
    <n v="2018"/>
    <x v="2"/>
    <n v="0.87977327500000013"/>
    <n v="1"/>
    <n v="206"/>
    <x v="1061"/>
    <n v="5501.6676782499999"/>
    <x v="1122"/>
    <x v="1108"/>
  </r>
  <r>
    <n v="1138"/>
    <x v="1"/>
    <x v="0"/>
    <n v="108"/>
    <n v="142"/>
    <x v="0"/>
    <x v="3"/>
    <n v="2018"/>
    <x v="0"/>
    <n v="0.85575857954545465"/>
    <n v="0.85575857954545465"/>
    <n v="121.51771829545456"/>
    <x v="1062"/>
    <n v="8314.9534861363645"/>
    <x v="1123"/>
    <x v="1109"/>
  </r>
  <r>
    <n v="1139"/>
    <x v="0"/>
    <x v="4"/>
    <n v="129"/>
    <n v="175"/>
    <x v="1"/>
    <x v="3"/>
    <n v="2018"/>
    <x v="3"/>
    <n v="0.85575857954545465"/>
    <n v="1"/>
    <n v="175"/>
    <x v="228"/>
    <n v="11223"/>
    <x v="1124"/>
    <x v="1110"/>
  </r>
  <r>
    <n v="1140"/>
    <x v="2"/>
    <x v="6"/>
    <n v="38"/>
    <n v="134"/>
    <x v="1"/>
    <x v="0"/>
    <n v="2018"/>
    <x v="3"/>
    <n v="0.84667593318181822"/>
    <n v="1"/>
    <n v="134"/>
    <x v="1063"/>
    <n v="3762"/>
    <x v="1125"/>
    <x v="1111"/>
  </r>
  <r>
    <n v="1141"/>
    <x v="1"/>
    <x v="1"/>
    <n v="103"/>
    <n v="133"/>
    <x v="1"/>
    <x v="3"/>
    <n v="2018"/>
    <x v="1"/>
    <n v="0.85575857954545465"/>
    <n v="1"/>
    <n v="133"/>
    <x v="1064"/>
    <n v="7191.1508771022736"/>
    <x v="1126"/>
    <x v="1112"/>
  </r>
  <r>
    <n v="1142"/>
    <x v="4"/>
    <x v="8"/>
    <n v="35"/>
    <n v="223"/>
    <x v="1"/>
    <x v="6"/>
    <n v="2018"/>
    <x v="5"/>
    <n v="0.87977327500000013"/>
    <n v="1"/>
    <n v="223"/>
    <x v="1065"/>
    <n v="4772.4254217500002"/>
    <x v="1127"/>
    <x v="1113"/>
  </r>
  <r>
    <n v="1143"/>
    <x v="1"/>
    <x v="0"/>
    <n v="123"/>
    <n v="148"/>
    <x v="0"/>
    <x v="8"/>
    <n v="2018"/>
    <x v="0"/>
    <n v="0.85633569142857147"/>
    <n v="0.85633569142857147"/>
    <n v="126.73768233142857"/>
    <x v="1066"/>
    <n v="9348"/>
    <x v="1128"/>
    <x v="1114"/>
  </r>
  <r>
    <n v="1144"/>
    <x v="2"/>
    <x v="6"/>
    <n v="123"/>
    <n v="140"/>
    <x v="1"/>
    <x v="4"/>
    <n v="2018"/>
    <x v="3"/>
    <n v="0.87842254526315788"/>
    <n v="1"/>
    <n v="140"/>
    <x v="474"/>
    <n v="9926.7583840421048"/>
    <x v="1129"/>
    <x v="1115"/>
  </r>
  <r>
    <n v="1145"/>
    <x v="1"/>
    <x v="0"/>
    <n v="74"/>
    <n v="140"/>
    <x v="0"/>
    <x v="1"/>
    <n v="2018"/>
    <x v="0"/>
    <n v="0.86596289695652162"/>
    <n v="0.86596289695652162"/>
    <n v="121.23480557391302"/>
    <x v="1067"/>
    <n v="6653.0876662417386"/>
    <x v="1130"/>
    <x v="1116"/>
  </r>
  <r>
    <n v="1146"/>
    <x v="1"/>
    <x v="2"/>
    <n v="111"/>
    <n v="122"/>
    <x v="1"/>
    <x v="10"/>
    <n v="2018"/>
    <x v="2"/>
    <n v="0.81462485449999988"/>
    <n v="1"/>
    <n v="122"/>
    <x v="1068"/>
    <n v="7992"/>
    <x v="1131"/>
    <x v="1117"/>
  </r>
  <r>
    <n v="1147"/>
    <x v="1"/>
    <x v="2"/>
    <n v="72"/>
    <n v="126"/>
    <x v="1"/>
    <x v="9"/>
    <n v="2018"/>
    <x v="2"/>
    <n v="0.81064183952380953"/>
    <n v="1"/>
    <n v="126"/>
    <x v="1069"/>
    <n v="4930.4795600571433"/>
    <x v="1132"/>
    <x v="1118"/>
  </r>
  <r>
    <n v="1148"/>
    <x v="0"/>
    <x v="5"/>
    <n v="86"/>
    <n v="178"/>
    <x v="1"/>
    <x v="8"/>
    <n v="2018"/>
    <x v="4"/>
    <n v="0.85633569142857147"/>
    <n v="1"/>
    <n v="178"/>
    <x v="1070"/>
    <n v="5895.4768671085712"/>
    <x v="1133"/>
    <x v="1119"/>
  </r>
  <r>
    <n v="1149"/>
    <x v="3"/>
    <x v="4"/>
    <n v="1"/>
    <n v="451"/>
    <x v="1"/>
    <x v="2"/>
    <n v="2018"/>
    <x v="3"/>
    <n v="0.87081632260869579"/>
    <n v="1"/>
    <n v="451"/>
    <x v="730"/>
    <n v="211.66530580869568"/>
    <x v="1134"/>
    <x v="1120"/>
  </r>
  <r>
    <n v="1150"/>
    <x v="2"/>
    <x v="9"/>
    <n v="64"/>
    <n v="148"/>
    <x v="1"/>
    <x v="3"/>
    <n v="2018"/>
    <x v="6"/>
    <n v="0.85575857954545465"/>
    <n v="1"/>
    <n v="148"/>
    <x v="1071"/>
    <n v="6400"/>
    <x v="1135"/>
    <x v="1121"/>
  </r>
  <r>
    <n v="1151"/>
    <x v="2"/>
    <x v="16"/>
    <n v="83"/>
    <n v="145"/>
    <x v="1"/>
    <x v="3"/>
    <n v="2018"/>
    <x v="4"/>
    <n v="0.85575857954545465"/>
    <n v="1"/>
    <n v="145"/>
    <x v="1072"/>
    <n v="8051"/>
    <x v="1136"/>
    <x v="1122"/>
  </r>
  <r>
    <n v="1152"/>
    <x v="2"/>
    <x v="10"/>
    <n v="87"/>
    <n v="149"/>
    <x v="1"/>
    <x v="2"/>
    <n v="2018"/>
    <x v="4"/>
    <n v="0.87081632260869579"/>
    <n v="1"/>
    <n v="149"/>
    <x v="1073"/>
    <n v="8006.50346154"/>
    <x v="1137"/>
    <x v="1123"/>
  </r>
  <r>
    <n v="1153"/>
    <x v="0"/>
    <x v="0"/>
    <n v="105"/>
    <n v="186"/>
    <x v="0"/>
    <x v="8"/>
    <n v="2018"/>
    <x v="0"/>
    <n v="0.85633569142857147"/>
    <n v="0.85633569142857147"/>
    <n v="159.27843860571429"/>
    <x v="1074"/>
    <n v="7482.7964376"/>
    <x v="1138"/>
    <x v="1124"/>
  </r>
  <r>
    <n v="1154"/>
    <x v="4"/>
    <x v="2"/>
    <n v="43"/>
    <n v="204"/>
    <x v="1"/>
    <x v="5"/>
    <n v="2018"/>
    <x v="2"/>
    <n v="0.8198508345454546"/>
    <n v="1"/>
    <n v="204"/>
    <x v="1075"/>
    <n v="7052"/>
    <x v="1139"/>
    <x v="1125"/>
  </r>
  <r>
    <n v="1155"/>
    <x v="2"/>
    <x v="18"/>
    <n v="46"/>
    <n v="142"/>
    <x v="1"/>
    <x v="4"/>
    <n v="2018"/>
    <x v="5"/>
    <n v="0.87842254526315788"/>
    <n v="1"/>
    <n v="142"/>
    <x v="1076"/>
    <n v="4186"/>
    <x v="1140"/>
    <x v="1126"/>
  </r>
  <r>
    <n v="1156"/>
    <x v="4"/>
    <x v="2"/>
    <n v="74"/>
    <n v="206"/>
    <x v="1"/>
    <x v="4"/>
    <n v="2018"/>
    <x v="2"/>
    <n v="0.87842254526315788"/>
    <n v="1"/>
    <n v="206"/>
    <x v="823"/>
    <n v="10656"/>
    <x v="1141"/>
    <x v="1127"/>
  </r>
  <r>
    <n v="1157"/>
    <x v="4"/>
    <x v="0"/>
    <n v="187"/>
    <n v="242"/>
    <x v="0"/>
    <x v="4"/>
    <n v="2018"/>
    <x v="0"/>
    <n v="0.87842254526315788"/>
    <n v="0.87842254526315788"/>
    <n v="212.57825595368422"/>
    <x v="1077"/>
    <n v="28985"/>
    <x v="1142"/>
    <x v="1128"/>
  </r>
  <r>
    <n v="1158"/>
    <x v="4"/>
    <x v="8"/>
    <n v="153"/>
    <n v="214"/>
    <x v="1"/>
    <x v="6"/>
    <n v="2018"/>
    <x v="5"/>
    <n v="0.87977327500000013"/>
    <n v="1"/>
    <n v="214"/>
    <x v="1078"/>
    <n v="20193.398330625001"/>
    <x v="1143"/>
    <x v="1129"/>
  </r>
  <r>
    <n v="1159"/>
    <x v="2"/>
    <x v="9"/>
    <n v="93"/>
    <n v="149"/>
    <x v="1"/>
    <x v="6"/>
    <n v="2018"/>
    <x v="6"/>
    <n v="0.87977327500000013"/>
    <n v="1"/>
    <n v="149"/>
    <x v="1079"/>
    <n v="7626"/>
    <x v="1144"/>
    <x v="1130"/>
  </r>
  <r>
    <n v="1160"/>
    <x v="2"/>
    <x v="11"/>
    <n v="99"/>
    <n v="159"/>
    <x v="1"/>
    <x v="2"/>
    <n v="2018"/>
    <x v="6"/>
    <n v="0.87081632260869579"/>
    <n v="1"/>
    <n v="159"/>
    <x v="1080"/>
    <n v="8712"/>
    <x v="1145"/>
    <x v="1131"/>
  </r>
  <r>
    <n v="1161"/>
    <x v="4"/>
    <x v="8"/>
    <n v="47"/>
    <n v="217"/>
    <x v="1"/>
    <x v="6"/>
    <n v="2018"/>
    <x v="5"/>
    <n v="0.87977327500000013"/>
    <n v="1"/>
    <n v="217"/>
    <x v="1081"/>
    <n v="7896"/>
    <x v="1146"/>
    <x v="1132"/>
  </r>
  <r>
    <n v="1162"/>
    <x v="3"/>
    <x v="13"/>
    <n v="13"/>
    <n v="540"/>
    <x v="0"/>
    <x v="2"/>
    <n v="2018"/>
    <x v="6"/>
    <n v="0.87081632260869579"/>
    <n v="0.87081632260869579"/>
    <n v="470.24081420869572"/>
    <x v="1082"/>
    <n v="3037.6489755130438"/>
    <x v="1147"/>
    <x v="1133"/>
  </r>
  <r>
    <n v="1163"/>
    <x v="4"/>
    <x v="0"/>
    <n v="28"/>
    <n v="243"/>
    <x v="0"/>
    <x v="4"/>
    <n v="2018"/>
    <x v="0"/>
    <n v="0.87842254526315788"/>
    <n v="0.87842254526315788"/>
    <n v="213.45667849894735"/>
    <x v="1083"/>
    <n v="3844.8622334905263"/>
    <x v="1148"/>
    <x v="1134"/>
  </r>
  <r>
    <n v="1164"/>
    <x v="2"/>
    <x v="4"/>
    <n v="129"/>
    <n v="151"/>
    <x v="1"/>
    <x v="1"/>
    <n v="2018"/>
    <x v="3"/>
    <n v="0.86596289695652162"/>
    <n v="1"/>
    <n v="151"/>
    <x v="1084"/>
    <n v="11079.226532102608"/>
    <x v="1149"/>
    <x v="1135"/>
  </r>
  <r>
    <n v="1165"/>
    <x v="2"/>
    <x v="15"/>
    <n v="169"/>
    <n v="168"/>
    <x v="0"/>
    <x v="11"/>
    <n v="2018"/>
    <x v="5"/>
    <n v="0.80989594699999989"/>
    <n v="0.80989594699999989"/>
    <n v="136.06251909599999"/>
    <x v="1085"/>
    <n v="18252"/>
    <x v="1150"/>
    <x v="1136"/>
  </r>
  <r>
    <n v="1166"/>
    <x v="2"/>
    <x v="10"/>
    <n v="181"/>
    <n v="140"/>
    <x v="1"/>
    <x v="5"/>
    <n v="2018"/>
    <x v="4"/>
    <n v="0.8198508345454546"/>
    <n v="1"/>
    <n v="140"/>
    <x v="1086"/>
    <n v="17557"/>
    <x v="1151"/>
    <x v="1137"/>
  </r>
  <r>
    <n v="1167"/>
    <x v="2"/>
    <x v="4"/>
    <n v="187"/>
    <n v="145"/>
    <x v="1"/>
    <x v="9"/>
    <n v="2018"/>
    <x v="3"/>
    <n v="0.81064183952380953"/>
    <n v="1"/>
    <n v="145"/>
    <x v="1087"/>
    <n v="15899.39050381"/>
    <x v="1152"/>
    <x v="1138"/>
  </r>
  <r>
    <n v="1168"/>
    <x v="2"/>
    <x v="19"/>
    <n v="56"/>
    <n v="138"/>
    <x v="1"/>
    <x v="4"/>
    <n v="2018"/>
    <x v="5"/>
    <n v="0.87842254526315788"/>
    <n v="1"/>
    <n v="138"/>
    <x v="1088"/>
    <n v="4127.4997520842098"/>
    <x v="1153"/>
    <x v="1139"/>
  </r>
  <r>
    <n v="1169"/>
    <x v="2"/>
    <x v="16"/>
    <n v="71"/>
    <n v="142"/>
    <x v="1"/>
    <x v="10"/>
    <n v="2018"/>
    <x v="4"/>
    <n v="0.81462485449999988"/>
    <n v="1"/>
    <n v="142"/>
    <x v="1089"/>
    <n v="4742.7459028989997"/>
    <x v="1154"/>
    <x v="1140"/>
  </r>
  <r>
    <n v="1170"/>
    <x v="3"/>
    <x v="0"/>
    <n v="1"/>
    <n v="492"/>
    <x v="0"/>
    <x v="2"/>
    <n v="2018"/>
    <x v="0"/>
    <n v="0.87081632260869579"/>
    <n v="0.87081632260869579"/>
    <n v="428.44163072347834"/>
    <x v="949"/>
    <n v="208.99591742608698"/>
    <x v="1155"/>
    <x v="1141"/>
  </r>
  <r>
    <n v="1171"/>
    <x v="1"/>
    <x v="0"/>
    <n v="119"/>
    <n v="152"/>
    <x v="0"/>
    <x v="10"/>
    <n v="2018"/>
    <x v="0"/>
    <n v="0.81462485449999988"/>
    <n v="0.81462485449999988"/>
    <n v="123.82297788399998"/>
    <x v="1090"/>
    <n v="8262.6003880734988"/>
    <x v="1156"/>
    <x v="1142"/>
  </r>
  <r>
    <n v="1172"/>
    <x v="3"/>
    <x v="4"/>
    <n v="189"/>
    <n v="463"/>
    <x v="1"/>
    <x v="2"/>
    <n v="2018"/>
    <x v="3"/>
    <n v="0.87081632260869579"/>
    <n v="1"/>
    <n v="463"/>
    <x v="1091"/>
    <n v="37091.057098382611"/>
    <x v="1157"/>
    <x v="1143"/>
  </r>
  <r>
    <n v="1173"/>
    <x v="0"/>
    <x v="0"/>
    <n v="193"/>
    <n v="191"/>
    <x v="0"/>
    <x v="8"/>
    <n v="2018"/>
    <x v="0"/>
    <n v="0.85633569142857147"/>
    <n v="0.85633569142857147"/>
    <n v="163.56011706285716"/>
    <x v="1092"/>
    <n v="15131.729230262858"/>
    <x v="1158"/>
    <x v="1144"/>
  </r>
  <r>
    <n v="1174"/>
    <x v="4"/>
    <x v="2"/>
    <n v="157"/>
    <n v="206"/>
    <x v="1"/>
    <x v="6"/>
    <n v="2018"/>
    <x v="2"/>
    <n v="0.87977327500000013"/>
    <n v="1"/>
    <n v="206"/>
    <x v="1093"/>
    <n v="21254.952334000001"/>
    <x v="1159"/>
    <x v="1145"/>
  </r>
  <r>
    <n v="1175"/>
    <x v="2"/>
    <x v="17"/>
    <n v="124"/>
    <n v="153"/>
    <x v="1"/>
    <x v="0"/>
    <n v="2018"/>
    <x v="5"/>
    <n v="0.84667593318181822"/>
    <n v="1"/>
    <n v="153"/>
    <x v="1094"/>
    <n v="9619.1714685890911"/>
    <x v="1160"/>
    <x v="1146"/>
  </r>
  <r>
    <n v="1176"/>
    <x v="2"/>
    <x v="8"/>
    <n v="46"/>
    <n v="133"/>
    <x v="1"/>
    <x v="10"/>
    <n v="2018"/>
    <x v="5"/>
    <n v="0.81462485449999988"/>
    <n v="1"/>
    <n v="133"/>
    <x v="1095"/>
    <n v="3640.2555716479997"/>
    <x v="1161"/>
    <x v="1147"/>
  </r>
  <r>
    <n v="1177"/>
    <x v="2"/>
    <x v="11"/>
    <n v="160"/>
    <n v="147"/>
    <x v="1"/>
    <x v="0"/>
    <n v="2018"/>
    <x v="6"/>
    <n v="0.84667593318181822"/>
    <n v="1"/>
    <n v="147"/>
    <x v="1096"/>
    <n v="16000"/>
    <x v="1162"/>
    <x v="1148"/>
  </r>
  <r>
    <n v="1178"/>
    <x v="1"/>
    <x v="0"/>
    <n v="103"/>
    <n v="144"/>
    <x v="0"/>
    <x v="1"/>
    <n v="2018"/>
    <x v="0"/>
    <n v="0.86596289695652162"/>
    <n v="0.86596289695652162"/>
    <n v="124.69865716173911"/>
    <x v="1097"/>
    <n v="7618.7380273934778"/>
    <x v="1163"/>
    <x v="1149"/>
  </r>
  <r>
    <n v="1179"/>
    <x v="1"/>
    <x v="0"/>
    <n v="85"/>
    <n v="143"/>
    <x v="0"/>
    <x v="0"/>
    <n v="2018"/>
    <x v="0"/>
    <n v="0.84667593318181822"/>
    <n v="0.84667593318181822"/>
    <n v="121.07465844500001"/>
    <x v="1098"/>
    <n v="6368.7721802431815"/>
    <x v="1164"/>
    <x v="1150"/>
  </r>
  <r>
    <n v="1180"/>
    <x v="3"/>
    <x v="0"/>
    <n v="219"/>
    <n v="498"/>
    <x v="0"/>
    <x v="2"/>
    <n v="2018"/>
    <x v="0"/>
    <n v="0.87081632260869579"/>
    <n v="0.87081632260869579"/>
    <n v="433.66652865913051"/>
    <x v="1099"/>
    <n v="46495.130113038264"/>
    <x v="1165"/>
    <x v="1151"/>
  </r>
  <r>
    <n v="1181"/>
    <x v="2"/>
    <x v="2"/>
    <n v="86"/>
    <n v="137"/>
    <x v="1"/>
    <x v="5"/>
    <n v="2018"/>
    <x v="2"/>
    <n v="0.8198508345454546"/>
    <n v="1"/>
    <n v="137"/>
    <x v="1100"/>
    <n v="8772"/>
    <x v="1057"/>
    <x v="1152"/>
  </r>
  <r>
    <n v="1182"/>
    <x v="3"/>
    <x v="6"/>
    <n v="1"/>
    <n v="443"/>
    <x v="1"/>
    <x v="2"/>
    <n v="2018"/>
    <x v="3"/>
    <n v="0.87081632260869579"/>
    <n v="1"/>
    <n v="443"/>
    <x v="180"/>
    <n v="238"/>
    <x v="1166"/>
    <x v="1153"/>
  </r>
  <r>
    <n v="1183"/>
    <x v="1"/>
    <x v="0"/>
    <n v="60"/>
    <n v="137"/>
    <x v="0"/>
    <x v="8"/>
    <n v="2018"/>
    <x v="0"/>
    <n v="0.85633569142857147"/>
    <n v="0.85633569142857147"/>
    <n v="117.31798972571428"/>
    <x v="1101"/>
    <n v="4240.3872157714286"/>
    <x v="1167"/>
    <x v="1154"/>
  </r>
  <r>
    <n v="1184"/>
    <x v="1"/>
    <x v="2"/>
    <n v="105"/>
    <n v="121"/>
    <x v="1"/>
    <x v="10"/>
    <n v="2018"/>
    <x v="2"/>
    <n v="0.81462485449999988"/>
    <n v="1"/>
    <n v="121"/>
    <x v="1102"/>
    <n v="8820"/>
    <x v="1168"/>
    <x v="432"/>
  </r>
  <r>
    <n v="1185"/>
    <x v="3"/>
    <x v="6"/>
    <n v="1"/>
    <n v="445"/>
    <x v="1"/>
    <x v="2"/>
    <n v="2018"/>
    <x v="3"/>
    <n v="0.87081632260869579"/>
    <n v="1"/>
    <n v="445"/>
    <x v="517"/>
    <n v="221.99530600086956"/>
    <x v="1169"/>
    <x v="1155"/>
  </r>
  <r>
    <n v="1186"/>
    <x v="4"/>
    <x v="2"/>
    <n v="123"/>
    <n v="206"/>
    <x v="1"/>
    <x v="6"/>
    <n v="2018"/>
    <x v="2"/>
    <n v="0.87977327500000013"/>
    <n v="1"/>
    <n v="206"/>
    <x v="1103"/>
    <n v="17685.029590124999"/>
    <x v="195"/>
    <x v="1156"/>
  </r>
  <r>
    <n v="1187"/>
    <x v="2"/>
    <x v="19"/>
    <n v="39"/>
    <n v="146"/>
    <x v="1"/>
    <x v="0"/>
    <n v="2018"/>
    <x v="5"/>
    <n v="0.84667593318181822"/>
    <n v="1"/>
    <n v="146"/>
    <x v="1104"/>
    <n v="3103.3845747981818"/>
    <x v="1170"/>
    <x v="1157"/>
  </r>
  <r>
    <n v="1188"/>
    <x v="1"/>
    <x v="2"/>
    <n v="122"/>
    <n v="123"/>
    <x v="1"/>
    <x v="3"/>
    <n v="2018"/>
    <x v="2"/>
    <n v="0.85575857954545465"/>
    <n v="1"/>
    <n v="123"/>
    <x v="1105"/>
    <n v="8904.8178269318178"/>
    <x v="1171"/>
    <x v="1158"/>
  </r>
  <r>
    <n v="1189"/>
    <x v="4"/>
    <x v="2"/>
    <n v="86"/>
    <n v="209"/>
    <x v="1"/>
    <x v="6"/>
    <n v="2018"/>
    <x v="2"/>
    <n v="0.87977327500000013"/>
    <n v="1"/>
    <n v="209"/>
    <x v="1106"/>
    <n v="12212"/>
    <x v="1172"/>
    <x v="1159"/>
  </r>
  <r>
    <n v="1190"/>
    <x v="1"/>
    <x v="2"/>
    <n v="110"/>
    <n v="117"/>
    <x v="1"/>
    <x v="1"/>
    <n v="2018"/>
    <x v="2"/>
    <n v="0.86596289695652162"/>
    <n v="1"/>
    <n v="117"/>
    <x v="1004"/>
    <n v="8800"/>
    <x v="1173"/>
    <x v="1160"/>
  </r>
  <r>
    <n v="1191"/>
    <x v="2"/>
    <x v="11"/>
    <n v="88"/>
    <n v="142"/>
    <x v="1"/>
    <x v="3"/>
    <n v="2018"/>
    <x v="6"/>
    <n v="0.85575857954545465"/>
    <n v="1"/>
    <n v="142"/>
    <x v="1107"/>
    <n v="7496.8593400000009"/>
    <x v="1174"/>
    <x v="1161"/>
  </r>
  <r>
    <n v="1192"/>
    <x v="1"/>
    <x v="12"/>
    <n v="134"/>
    <n v="130"/>
    <x v="1"/>
    <x v="3"/>
    <n v="2018"/>
    <x v="4"/>
    <n v="0.85575857954545465"/>
    <n v="1"/>
    <n v="130"/>
    <x v="1108"/>
    <n v="10718.701547613637"/>
    <x v="1175"/>
    <x v="1162"/>
  </r>
  <r>
    <n v="1193"/>
    <x v="2"/>
    <x v="8"/>
    <n v="163"/>
    <n v="141"/>
    <x v="1"/>
    <x v="0"/>
    <n v="2018"/>
    <x v="5"/>
    <n v="0.84667593318181822"/>
    <n v="1"/>
    <n v="141"/>
    <x v="1109"/>
    <n v="10762.425209649091"/>
    <x v="1176"/>
    <x v="1163"/>
  </r>
  <r>
    <n v="1194"/>
    <x v="2"/>
    <x v="2"/>
    <n v="76"/>
    <n v="129"/>
    <x v="1"/>
    <x v="10"/>
    <n v="2018"/>
    <x v="2"/>
    <n v="0.81462485449999988"/>
    <n v="1"/>
    <n v="129"/>
    <x v="1110"/>
    <n v="6916"/>
    <x v="1177"/>
    <x v="1164"/>
  </r>
  <r>
    <n v="1195"/>
    <x v="4"/>
    <x v="0"/>
    <n v="105"/>
    <n v="241"/>
    <x v="0"/>
    <x v="4"/>
    <n v="2018"/>
    <x v="0"/>
    <n v="0.87842254526315788"/>
    <n v="0.87842254526315788"/>
    <n v="211.69983340842106"/>
    <x v="1111"/>
    <n v="15049.156079557895"/>
    <x v="1178"/>
    <x v="1165"/>
  </r>
  <r>
    <n v="1196"/>
    <x v="4"/>
    <x v="2"/>
    <n v="68"/>
    <n v="208"/>
    <x v="1"/>
    <x v="6"/>
    <n v="2018"/>
    <x v="2"/>
    <n v="0.87977327500000013"/>
    <n v="1"/>
    <n v="208"/>
    <x v="459"/>
    <n v="9376.4940818000014"/>
    <x v="1179"/>
    <x v="1166"/>
  </r>
  <r>
    <n v="1197"/>
    <x v="1"/>
    <x v="2"/>
    <n v="125"/>
    <n v="127"/>
    <x v="1"/>
    <x v="10"/>
    <n v="2018"/>
    <x v="2"/>
    <n v="0.81462485449999988"/>
    <n v="1"/>
    <n v="127"/>
    <x v="1112"/>
    <n v="11337.7967476875"/>
    <x v="1180"/>
    <x v="1167"/>
  </r>
  <r>
    <n v="1198"/>
    <x v="4"/>
    <x v="2"/>
    <n v="122"/>
    <n v="204"/>
    <x v="1"/>
    <x v="5"/>
    <n v="2018"/>
    <x v="2"/>
    <n v="0.8198508345454546"/>
    <n v="1"/>
    <n v="204"/>
    <x v="1113"/>
    <n v="17864.915676210909"/>
    <x v="1181"/>
    <x v="1168"/>
  </r>
  <r>
    <n v="1199"/>
    <x v="2"/>
    <x v="2"/>
    <n v="140"/>
    <n v="138"/>
    <x v="1"/>
    <x v="9"/>
    <n v="2018"/>
    <x v="2"/>
    <n v="0.81064183952380953"/>
    <n v="1"/>
    <n v="138"/>
    <x v="1114"/>
    <n v="10797.310312266667"/>
    <x v="1182"/>
    <x v="1169"/>
  </r>
  <r>
    <n v="1200"/>
    <x v="2"/>
    <x v="5"/>
    <n v="85"/>
    <n v="142"/>
    <x v="1"/>
    <x v="8"/>
    <n v="2018"/>
    <x v="4"/>
    <n v="0.85633569142857147"/>
    <n v="1"/>
    <n v="142"/>
    <x v="968"/>
    <n v="8245"/>
    <x v="555"/>
    <x v="1170"/>
  </r>
  <r>
    <n v="1201"/>
    <x v="2"/>
    <x v="18"/>
    <n v="45"/>
    <n v="139"/>
    <x v="1"/>
    <x v="1"/>
    <n v="2018"/>
    <x v="5"/>
    <n v="0.86596289695652162"/>
    <n v="1"/>
    <n v="139"/>
    <x v="1115"/>
    <n v="3039.5297683173912"/>
    <x v="1183"/>
    <x v="1171"/>
  </r>
  <r>
    <n v="1202"/>
    <x v="2"/>
    <x v="14"/>
    <n v="73"/>
    <n v="144"/>
    <x v="1"/>
    <x v="5"/>
    <n v="2018"/>
    <x v="5"/>
    <n v="0.8198508345454546"/>
    <n v="1"/>
    <n v="144"/>
    <x v="1116"/>
    <n v="6040.7395426836365"/>
    <x v="1184"/>
    <x v="1172"/>
  </r>
  <r>
    <n v="1203"/>
    <x v="2"/>
    <x v="7"/>
    <n v="147"/>
    <n v="144"/>
    <x v="1"/>
    <x v="2"/>
    <n v="2018"/>
    <x v="5"/>
    <n v="0.87081632260869579"/>
    <n v="1"/>
    <n v="144"/>
    <x v="1015"/>
    <n v="11720.639963102611"/>
    <x v="1185"/>
    <x v="1173"/>
  </r>
  <r>
    <n v="1204"/>
    <x v="1"/>
    <x v="2"/>
    <n v="150"/>
    <n v="118"/>
    <x v="1"/>
    <x v="8"/>
    <n v="2018"/>
    <x v="2"/>
    <n v="0.85633569142857147"/>
    <n v="1"/>
    <n v="118"/>
    <x v="1117"/>
    <n v="11631.113441142857"/>
    <x v="1186"/>
    <x v="1174"/>
  </r>
  <r>
    <n v="1205"/>
    <x v="4"/>
    <x v="0"/>
    <n v="10"/>
    <n v="246"/>
    <x v="0"/>
    <x v="4"/>
    <n v="2018"/>
    <x v="0"/>
    <n v="0.87842254526315788"/>
    <n v="0.87842254526315788"/>
    <n v="216.09194613473684"/>
    <x v="1118"/>
    <n v="1500"/>
    <x v="1187"/>
    <x v="1175"/>
  </r>
  <r>
    <n v="1206"/>
    <x v="4"/>
    <x v="2"/>
    <n v="134"/>
    <n v="207"/>
    <x v="1"/>
    <x v="4"/>
    <n v="2018"/>
    <x v="2"/>
    <n v="0.87842254526315788"/>
    <n v="1"/>
    <n v="207"/>
    <x v="1119"/>
    <n v="17724.689685221052"/>
    <x v="1188"/>
    <x v="1176"/>
  </r>
  <r>
    <n v="1207"/>
    <x v="0"/>
    <x v="0"/>
    <n v="155"/>
    <n v="190"/>
    <x v="0"/>
    <x v="0"/>
    <n v="2018"/>
    <x v="0"/>
    <n v="0.84667593318181822"/>
    <n v="0.84667593318181822"/>
    <n v="160.86842730454546"/>
    <x v="1120"/>
    <n v="12214.086178590909"/>
    <x v="1189"/>
    <x v="1177"/>
  </r>
  <r>
    <n v="1208"/>
    <x v="1"/>
    <x v="0"/>
    <n v="90"/>
    <n v="140"/>
    <x v="0"/>
    <x v="8"/>
    <n v="2018"/>
    <x v="0"/>
    <n v="0.85633569142857147"/>
    <n v="0.85633569142857147"/>
    <n v="119.88699680000001"/>
    <x v="1121"/>
    <n v="7379.4914855999996"/>
    <x v="1190"/>
    <x v="276"/>
  </r>
  <r>
    <n v="1209"/>
    <x v="0"/>
    <x v="5"/>
    <n v="103"/>
    <n v="167"/>
    <x v="1"/>
    <x v="0"/>
    <n v="2018"/>
    <x v="4"/>
    <n v="0.84667593318181822"/>
    <n v="1"/>
    <n v="167"/>
    <x v="1122"/>
    <n v="8677.4362546495449"/>
    <x v="1191"/>
    <x v="1178"/>
  </r>
  <r>
    <n v="1210"/>
    <x v="4"/>
    <x v="2"/>
    <n v="53"/>
    <n v="205"/>
    <x v="1"/>
    <x v="6"/>
    <n v="2018"/>
    <x v="2"/>
    <n v="0.87977327500000013"/>
    <n v="1"/>
    <n v="205"/>
    <x v="1123"/>
    <n v="7620.3786038750004"/>
    <x v="1192"/>
    <x v="1179"/>
  </r>
  <r>
    <n v="1211"/>
    <x v="0"/>
    <x v="2"/>
    <n v="74"/>
    <n v="158"/>
    <x v="1"/>
    <x v="10"/>
    <n v="2018"/>
    <x v="2"/>
    <n v="0.81462485449999988"/>
    <n v="1"/>
    <n v="158"/>
    <x v="1124"/>
    <n v="5476"/>
    <x v="1193"/>
    <x v="726"/>
  </r>
  <r>
    <n v="1212"/>
    <x v="4"/>
    <x v="2"/>
    <n v="64"/>
    <n v="207"/>
    <x v="1"/>
    <x v="6"/>
    <n v="2018"/>
    <x v="2"/>
    <n v="0.87977327500000013"/>
    <n v="1"/>
    <n v="207"/>
    <x v="392"/>
    <n v="7909.3842720000011"/>
    <x v="1194"/>
    <x v="1180"/>
  </r>
  <r>
    <n v="1213"/>
    <x v="2"/>
    <x v="18"/>
    <n v="143"/>
    <n v="146"/>
    <x v="1"/>
    <x v="10"/>
    <n v="2018"/>
    <x v="5"/>
    <n v="0.81462485449999988"/>
    <n v="1"/>
    <n v="146"/>
    <x v="1125"/>
    <n v="13585"/>
    <x v="1195"/>
    <x v="1181"/>
  </r>
  <r>
    <n v="1214"/>
    <x v="4"/>
    <x v="8"/>
    <n v="77"/>
    <n v="217"/>
    <x v="1"/>
    <x v="6"/>
    <n v="2018"/>
    <x v="5"/>
    <n v="0.87977327500000013"/>
    <n v="1"/>
    <n v="217"/>
    <x v="1126"/>
    <n v="10468.18677135"/>
    <x v="1196"/>
    <x v="1182"/>
  </r>
  <r>
    <n v="1215"/>
    <x v="2"/>
    <x v="18"/>
    <n v="87"/>
    <n v="146"/>
    <x v="1"/>
    <x v="4"/>
    <n v="2018"/>
    <x v="5"/>
    <n v="0.87842254526315788"/>
    <n v="1"/>
    <n v="146"/>
    <x v="1127"/>
    <n v="7284.7477777768418"/>
    <x v="1197"/>
    <x v="1183"/>
  </r>
  <r>
    <n v="1216"/>
    <x v="3"/>
    <x v="1"/>
    <n v="175"/>
    <n v="441"/>
    <x v="1"/>
    <x v="2"/>
    <n v="2018"/>
    <x v="1"/>
    <n v="0.87081632260869579"/>
    <n v="1"/>
    <n v="441"/>
    <x v="1128"/>
    <n v="37216.428516521744"/>
    <x v="1198"/>
    <x v="1184"/>
  </r>
  <r>
    <n v="1217"/>
    <x v="3"/>
    <x v="7"/>
    <n v="1"/>
    <n v="459"/>
    <x v="1"/>
    <x v="2"/>
    <n v="2018"/>
    <x v="5"/>
    <n v="0.87081632260869579"/>
    <n v="1"/>
    <n v="459"/>
    <x v="1129"/>
    <n v="208.99591742608698"/>
    <x v="1199"/>
    <x v="1185"/>
  </r>
  <r>
    <n v="1218"/>
    <x v="1"/>
    <x v="12"/>
    <n v="113"/>
    <n v="139"/>
    <x v="1"/>
    <x v="9"/>
    <n v="2018"/>
    <x v="4"/>
    <n v="0.81064183952380953"/>
    <n v="1"/>
    <n v="139"/>
    <x v="1130"/>
    <n v="6748.5238654433324"/>
    <x v="1200"/>
    <x v="1186"/>
  </r>
  <r>
    <n v="1219"/>
    <x v="1"/>
    <x v="0"/>
    <n v="105"/>
    <n v="145"/>
    <x v="0"/>
    <x v="8"/>
    <n v="2018"/>
    <x v="0"/>
    <n v="0.85633569142857147"/>
    <n v="0.85633569142857147"/>
    <n v="124.16867525714287"/>
    <x v="1131"/>
    <n v="6491.3556468000006"/>
    <x v="1201"/>
    <x v="1187"/>
  </r>
  <r>
    <n v="1220"/>
    <x v="2"/>
    <x v="15"/>
    <n v="111"/>
    <n v="169"/>
    <x v="0"/>
    <x v="0"/>
    <n v="2018"/>
    <x v="5"/>
    <n v="0.84667593318181822"/>
    <n v="0.84667593318181822"/>
    <n v="143.08823270772729"/>
    <x v="1132"/>
    <n v="9615.5826288299995"/>
    <x v="1202"/>
    <x v="1188"/>
  </r>
  <r>
    <n v="1221"/>
    <x v="1"/>
    <x v="2"/>
    <n v="144"/>
    <n v="118"/>
    <x v="1"/>
    <x v="3"/>
    <n v="2018"/>
    <x v="2"/>
    <n v="0.85575857954545465"/>
    <n v="1"/>
    <n v="118"/>
    <x v="1133"/>
    <n v="10748.691008181819"/>
    <x v="1203"/>
    <x v="1189"/>
  </r>
  <r>
    <n v="1222"/>
    <x v="1"/>
    <x v="0"/>
    <n v="99"/>
    <n v="141"/>
    <x v="0"/>
    <x v="9"/>
    <n v="2018"/>
    <x v="0"/>
    <n v="0.81064183952380953"/>
    <n v="0.81064183952380953"/>
    <n v="114.30049937285715"/>
    <x v="1134"/>
    <n v="8104.5212526771429"/>
    <x v="1204"/>
    <x v="1190"/>
  </r>
  <r>
    <n v="1223"/>
    <x v="2"/>
    <x v="7"/>
    <n v="121"/>
    <n v="145"/>
    <x v="1"/>
    <x v="4"/>
    <n v="2018"/>
    <x v="5"/>
    <n v="0.87842254526315788"/>
    <n v="1"/>
    <n v="145"/>
    <x v="1135"/>
    <n v="9706.504190517895"/>
    <x v="1205"/>
    <x v="1191"/>
  </r>
  <r>
    <n v="1224"/>
    <x v="2"/>
    <x v="17"/>
    <n v="207"/>
    <n v="150"/>
    <x v="1"/>
    <x v="9"/>
    <n v="2018"/>
    <x v="5"/>
    <n v="0.81064183952380953"/>
    <n v="1"/>
    <n v="150"/>
    <x v="1136"/>
    <n v="17181"/>
    <x v="1206"/>
    <x v="1192"/>
  </r>
  <r>
    <n v="1225"/>
    <x v="2"/>
    <x v="14"/>
    <n v="178"/>
    <n v="142"/>
    <x v="1"/>
    <x v="10"/>
    <n v="2018"/>
    <x v="5"/>
    <n v="0.81462485449999988"/>
    <n v="1"/>
    <n v="142"/>
    <x v="1137"/>
    <n v="14418"/>
    <x v="1207"/>
    <x v="1193"/>
  </r>
  <r>
    <n v="1226"/>
    <x v="4"/>
    <x v="2"/>
    <n v="45"/>
    <n v="208"/>
    <x v="1"/>
    <x v="6"/>
    <n v="2018"/>
    <x v="2"/>
    <n v="0.87977327500000013"/>
    <n v="1"/>
    <n v="208"/>
    <x v="1138"/>
    <n v="6317.183790000001"/>
    <x v="1208"/>
    <x v="1194"/>
  </r>
  <r>
    <n v="1227"/>
    <x v="0"/>
    <x v="0"/>
    <n v="66"/>
    <n v="192"/>
    <x v="0"/>
    <x v="8"/>
    <n v="2018"/>
    <x v="0"/>
    <n v="0.85633569142857147"/>
    <n v="0.85633569142857147"/>
    <n v="164.41645275428573"/>
    <x v="1139"/>
    <n v="4804.0432289142855"/>
    <x v="1209"/>
    <x v="1195"/>
  </r>
  <r>
    <n v="1228"/>
    <x v="0"/>
    <x v="2"/>
    <n v="116"/>
    <n v="158"/>
    <x v="1"/>
    <x v="8"/>
    <n v="2018"/>
    <x v="2"/>
    <n v="0.85633569142857147"/>
    <n v="1"/>
    <n v="158"/>
    <x v="1140"/>
    <n v="8746.7180865828577"/>
    <x v="1210"/>
    <x v="1196"/>
  </r>
  <r>
    <n v="1229"/>
    <x v="1"/>
    <x v="11"/>
    <n v="108"/>
    <n v="131"/>
    <x v="1"/>
    <x v="0"/>
    <n v="2018"/>
    <x v="6"/>
    <n v="0.84667593318181822"/>
    <n v="1"/>
    <n v="131"/>
    <x v="1141"/>
    <n v="7187.7890227254547"/>
    <x v="1211"/>
    <x v="1197"/>
  </r>
  <r>
    <n v="1230"/>
    <x v="2"/>
    <x v="12"/>
    <n v="5"/>
    <n v="142"/>
    <x v="1"/>
    <x v="8"/>
    <n v="2018"/>
    <x v="4"/>
    <n v="0.85633569142857147"/>
    <n v="1"/>
    <n v="142"/>
    <x v="1142"/>
    <n v="401.1541350857143"/>
    <x v="1212"/>
    <x v="1198"/>
  </r>
  <r>
    <n v="1231"/>
    <x v="1"/>
    <x v="0"/>
    <n v="104"/>
    <n v="136"/>
    <x v="0"/>
    <x v="1"/>
    <n v="2018"/>
    <x v="0"/>
    <n v="0.86596289695652162"/>
    <n v="0.86596289695652162"/>
    <n v="117.77095398608694"/>
    <x v="1143"/>
    <n v="9574.4209889843478"/>
    <x v="1213"/>
    <x v="1199"/>
  </r>
  <r>
    <n v="1232"/>
    <x v="1"/>
    <x v="0"/>
    <n v="137"/>
    <n v="146"/>
    <x v="0"/>
    <x v="1"/>
    <n v="2018"/>
    <x v="0"/>
    <n v="0.86596289695652162"/>
    <n v="0.86596289695652162"/>
    <n v="126.43058295565216"/>
    <x v="1144"/>
    <n v="9727"/>
    <x v="1214"/>
    <x v="1200"/>
  </r>
  <r>
    <n v="1233"/>
    <x v="0"/>
    <x v="16"/>
    <n v="92"/>
    <n v="171"/>
    <x v="1"/>
    <x v="8"/>
    <n v="2018"/>
    <x v="4"/>
    <n v="0.85633569142857147"/>
    <n v="1"/>
    <n v="171"/>
    <x v="1145"/>
    <n v="7145.4072494628581"/>
    <x v="1215"/>
    <x v="1201"/>
  </r>
  <r>
    <n v="1234"/>
    <x v="2"/>
    <x v="4"/>
    <n v="96"/>
    <n v="149"/>
    <x v="1"/>
    <x v="9"/>
    <n v="2018"/>
    <x v="3"/>
    <n v="0.81064183952380953"/>
    <n v="1"/>
    <n v="149"/>
    <x v="1146"/>
    <n v="6996.5834620342857"/>
    <x v="1216"/>
    <x v="1202"/>
  </r>
  <r>
    <n v="1235"/>
    <x v="2"/>
    <x v="12"/>
    <n v="136"/>
    <n v="140"/>
    <x v="1"/>
    <x v="7"/>
    <n v="2018"/>
    <x v="4"/>
    <n v="0.85776296200000002"/>
    <n v="1"/>
    <n v="140"/>
    <x v="1147"/>
    <n v="10265.707129216"/>
    <x v="1217"/>
    <x v="1203"/>
  </r>
  <r>
    <n v="1236"/>
    <x v="2"/>
    <x v="16"/>
    <n v="63"/>
    <n v="146"/>
    <x v="1"/>
    <x v="3"/>
    <n v="2018"/>
    <x v="4"/>
    <n v="0.85575857954545465"/>
    <n v="1"/>
    <n v="146"/>
    <x v="1148"/>
    <n v="5355"/>
    <x v="1218"/>
    <x v="1204"/>
  </r>
  <r>
    <n v="1237"/>
    <x v="3"/>
    <x v="0"/>
    <n v="1"/>
    <n v="493"/>
    <x v="0"/>
    <x v="2"/>
    <n v="2018"/>
    <x v="0"/>
    <n v="0.87081632260869579"/>
    <n v="0.87081632260869579"/>
    <n v="429.31244704608702"/>
    <x v="1149"/>
    <n v="213.49795871304349"/>
    <x v="1219"/>
    <x v="1205"/>
  </r>
  <r>
    <n v="1238"/>
    <x v="0"/>
    <x v="8"/>
    <n v="102"/>
    <n v="170"/>
    <x v="1"/>
    <x v="0"/>
    <n v="2018"/>
    <x v="5"/>
    <n v="0.84667593318181822"/>
    <n v="1"/>
    <n v="170"/>
    <x v="1150"/>
    <n v="9001.1893007209092"/>
    <x v="1220"/>
    <x v="1206"/>
  </r>
  <r>
    <n v="1239"/>
    <x v="2"/>
    <x v="7"/>
    <n v="56"/>
    <n v="147"/>
    <x v="1"/>
    <x v="8"/>
    <n v="2018"/>
    <x v="5"/>
    <n v="0.85633569142857147"/>
    <n v="1"/>
    <n v="147"/>
    <x v="1151"/>
    <n v="4704"/>
    <x v="1221"/>
    <x v="1207"/>
  </r>
  <r>
    <n v="1240"/>
    <x v="0"/>
    <x v="1"/>
    <n v="151"/>
    <n v="167"/>
    <x v="1"/>
    <x v="8"/>
    <n v="2018"/>
    <x v="1"/>
    <n v="0.85633569142857147"/>
    <n v="1"/>
    <n v="167"/>
    <x v="1152"/>
    <n v="11929"/>
    <x v="1222"/>
    <x v="1208"/>
  </r>
  <r>
    <n v="1241"/>
    <x v="2"/>
    <x v="17"/>
    <n v="83"/>
    <n v="141"/>
    <x v="1"/>
    <x v="0"/>
    <n v="2018"/>
    <x v="5"/>
    <n v="0.84667593318181822"/>
    <n v="1"/>
    <n v="141"/>
    <x v="1153"/>
    <n v="7636"/>
    <x v="1223"/>
    <x v="164"/>
  </r>
  <r>
    <n v="1242"/>
    <x v="2"/>
    <x v="5"/>
    <n v="50"/>
    <n v="149"/>
    <x v="1"/>
    <x v="10"/>
    <n v="2018"/>
    <x v="4"/>
    <n v="0.81462485449999988"/>
    <n v="1"/>
    <n v="149"/>
    <x v="1154"/>
    <n v="4100"/>
    <x v="1224"/>
    <x v="1130"/>
  </r>
  <r>
    <n v="1243"/>
    <x v="2"/>
    <x v="5"/>
    <n v="150"/>
    <n v="153"/>
    <x v="1"/>
    <x v="9"/>
    <n v="2018"/>
    <x v="4"/>
    <n v="0.81064183952380953"/>
    <n v="1"/>
    <n v="153"/>
    <x v="1155"/>
    <n v="15000"/>
    <x v="1225"/>
    <x v="1209"/>
  </r>
  <r>
    <n v="1244"/>
    <x v="2"/>
    <x v="9"/>
    <n v="150"/>
    <n v="146"/>
    <x v="1"/>
    <x v="0"/>
    <n v="2018"/>
    <x v="6"/>
    <n v="0.84667593318181822"/>
    <n v="1"/>
    <n v="146"/>
    <x v="1156"/>
    <n v="12836.094518454545"/>
    <x v="1226"/>
    <x v="1210"/>
  </r>
  <r>
    <n v="1245"/>
    <x v="1"/>
    <x v="0"/>
    <n v="100"/>
    <n v="143"/>
    <x v="0"/>
    <x v="8"/>
    <n v="2018"/>
    <x v="0"/>
    <n v="0.85633569142857147"/>
    <n v="0.85633569142857147"/>
    <n v="122.45600387428571"/>
    <x v="1157"/>
    <n v="7367.3120262857146"/>
    <x v="1227"/>
    <x v="1211"/>
  </r>
  <r>
    <n v="1246"/>
    <x v="2"/>
    <x v="16"/>
    <n v="64"/>
    <n v="147"/>
    <x v="1"/>
    <x v="2"/>
    <n v="2018"/>
    <x v="4"/>
    <n v="0.87081632260869579"/>
    <n v="1"/>
    <n v="147"/>
    <x v="1158"/>
    <n v="5102.863657405218"/>
    <x v="1228"/>
    <x v="1212"/>
  </r>
  <r>
    <n v="1247"/>
    <x v="2"/>
    <x v="5"/>
    <n v="16"/>
    <n v="144"/>
    <x v="1"/>
    <x v="0"/>
    <n v="2018"/>
    <x v="4"/>
    <n v="0.84667593318181822"/>
    <n v="1"/>
    <n v="144"/>
    <x v="1159"/>
    <n v="1282.996155578182"/>
    <x v="1229"/>
    <x v="1213"/>
  </r>
  <r>
    <n v="1248"/>
    <x v="2"/>
    <x v="1"/>
    <n v="133"/>
    <n v="140"/>
    <x v="1"/>
    <x v="11"/>
    <n v="2018"/>
    <x v="1"/>
    <n v="0.80989594699999989"/>
    <n v="1"/>
    <n v="140"/>
    <x v="371"/>
    <n v="11704"/>
    <x v="1230"/>
    <x v="379"/>
  </r>
  <r>
    <n v="1249"/>
    <x v="4"/>
    <x v="8"/>
    <n v="88"/>
    <n v="216"/>
    <x v="1"/>
    <x v="4"/>
    <n v="2018"/>
    <x v="5"/>
    <n v="0.87842254526315788"/>
    <n v="1"/>
    <n v="216"/>
    <x v="1160"/>
    <n v="11904.094718652632"/>
    <x v="1231"/>
    <x v="1214"/>
  </r>
  <r>
    <n v="1250"/>
    <x v="2"/>
    <x v="13"/>
    <n v="41"/>
    <n v="169"/>
    <x v="0"/>
    <x v="5"/>
    <n v="2018"/>
    <x v="6"/>
    <n v="0.8198508345454546"/>
    <n v="0.8198508345454546"/>
    <n v="138.55479103818183"/>
    <x v="1161"/>
    <n v="3246.8330529818186"/>
    <x v="1232"/>
    <x v="1215"/>
  </r>
  <r>
    <n v="1251"/>
    <x v="2"/>
    <x v="10"/>
    <n v="107"/>
    <n v="146"/>
    <x v="1"/>
    <x v="7"/>
    <n v="2018"/>
    <x v="4"/>
    <n v="0.85776296200000002"/>
    <n v="1"/>
    <n v="146"/>
    <x v="1162"/>
    <n v="8013.960763776"/>
    <x v="1233"/>
    <x v="1216"/>
  </r>
  <r>
    <n v="1252"/>
    <x v="2"/>
    <x v="15"/>
    <n v="1"/>
    <n v="177"/>
    <x v="0"/>
    <x v="9"/>
    <n v="2018"/>
    <x v="5"/>
    <n v="0.81064183952380953"/>
    <n v="0.81064183952380953"/>
    <n v="143.48360559571429"/>
    <x v="1163"/>
    <n v="80"/>
    <x v="1234"/>
    <x v="1217"/>
  </r>
  <r>
    <n v="1253"/>
    <x v="3"/>
    <x v="18"/>
    <n v="30"/>
    <n v="452"/>
    <x v="1"/>
    <x v="2"/>
    <n v="2018"/>
    <x v="5"/>
    <n v="0.87081632260869579"/>
    <n v="1"/>
    <n v="452"/>
    <x v="1164"/>
    <n v="6870"/>
    <x v="1235"/>
    <x v="1218"/>
  </r>
  <r>
    <n v="1254"/>
    <x v="1"/>
    <x v="2"/>
    <n v="129"/>
    <n v="128"/>
    <x v="1"/>
    <x v="1"/>
    <n v="2018"/>
    <x v="2"/>
    <n v="0.86596289695652162"/>
    <n v="1"/>
    <n v="128"/>
    <x v="1165"/>
    <n v="9103.0422579547812"/>
    <x v="1236"/>
    <x v="1219"/>
  </r>
  <r>
    <n v="1255"/>
    <x v="4"/>
    <x v="0"/>
    <n v="94"/>
    <n v="242"/>
    <x v="0"/>
    <x v="5"/>
    <n v="2018"/>
    <x v="0"/>
    <n v="0.8198508345454546"/>
    <n v="0.8198508345454546"/>
    <n v="198.40390196000001"/>
    <x v="1166"/>
    <n v="12770.517504287272"/>
    <x v="1237"/>
    <x v="1220"/>
  </r>
  <r>
    <n v="1256"/>
    <x v="4"/>
    <x v="0"/>
    <n v="65"/>
    <n v="239"/>
    <x v="0"/>
    <x v="6"/>
    <n v="2018"/>
    <x v="0"/>
    <n v="0.87977327500000013"/>
    <n v="0.87977327500000013"/>
    <n v="210.26581272500002"/>
    <x v="1167"/>
    <n v="9150.7473443750005"/>
    <x v="1238"/>
    <x v="1221"/>
  </r>
  <r>
    <n v="1257"/>
    <x v="2"/>
    <x v="15"/>
    <n v="54"/>
    <n v="176"/>
    <x v="0"/>
    <x v="9"/>
    <n v="2018"/>
    <x v="5"/>
    <n v="0.81064183952380953"/>
    <n v="0.81064183952380953"/>
    <n v="142.67296375619048"/>
    <x v="1168"/>
    <n v="3989.5781973942858"/>
    <x v="1239"/>
    <x v="1222"/>
  </r>
  <r>
    <n v="1258"/>
    <x v="2"/>
    <x v="19"/>
    <n v="81"/>
    <n v="143"/>
    <x v="1"/>
    <x v="1"/>
    <n v="2018"/>
    <x v="5"/>
    <n v="0.86596289695652162"/>
    <n v="1"/>
    <n v="143"/>
    <x v="1169"/>
    <n v="6710.4328342578265"/>
    <x v="1240"/>
    <x v="1223"/>
  </r>
  <r>
    <n v="1259"/>
    <x v="3"/>
    <x v="19"/>
    <n v="1"/>
    <n v="440"/>
    <x v="1"/>
    <x v="2"/>
    <n v="2018"/>
    <x v="5"/>
    <n v="0.87081632260869579"/>
    <n v="1"/>
    <n v="440"/>
    <x v="4"/>
    <n v="246"/>
    <x v="1241"/>
    <x v="1224"/>
  </r>
  <r>
    <n v="1260"/>
    <x v="2"/>
    <x v="15"/>
    <n v="4"/>
    <n v="167"/>
    <x v="0"/>
    <x v="9"/>
    <n v="2018"/>
    <x v="5"/>
    <n v="0.81064183952380953"/>
    <n v="0.81064183952380953"/>
    <n v="135.37718720047619"/>
    <x v="1170"/>
    <n v="368"/>
    <x v="1242"/>
    <x v="1225"/>
  </r>
  <r>
    <n v="1261"/>
    <x v="2"/>
    <x v="7"/>
    <n v="92"/>
    <n v="148"/>
    <x v="1"/>
    <x v="10"/>
    <n v="2018"/>
    <x v="5"/>
    <n v="0.81462485449999988"/>
    <n v="1"/>
    <n v="148"/>
    <x v="1171"/>
    <n v="6745.0937952599988"/>
    <x v="1243"/>
    <x v="1226"/>
  </r>
  <r>
    <n v="1262"/>
    <x v="1"/>
    <x v="0"/>
    <n v="87"/>
    <n v="134"/>
    <x v="0"/>
    <x v="9"/>
    <n v="2018"/>
    <x v="0"/>
    <n v="0.81064183952380953"/>
    <n v="0.81064183952380953"/>
    <n v="108.62600649619047"/>
    <x v="1172"/>
    <n v="6148.6808802699998"/>
    <x v="1244"/>
    <x v="1227"/>
  </r>
  <r>
    <n v="1263"/>
    <x v="1"/>
    <x v="0"/>
    <n v="137"/>
    <n v="150"/>
    <x v="0"/>
    <x v="1"/>
    <n v="2018"/>
    <x v="0"/>
    <n v="0.86596289695652162"/>
    <n v="0.86596289695652162"/>
    <n v="129.89443454347824"/>
    <x v="1173"/>
    <n v="10592.738337660869"/>
    <x v="1245"/>
    <x v="1228"/>
  </r>
  <r>
    <n v="1264"/>
    <x v="3"/>
    <x v="2"/>
    <n v="241"/>
    <n v="419"/>
    <x v="1"/>
    <x v="2"/>
    <n v="2018"/>
    <x v="2"/>
    <n v="0.87081632260869579"/>
    <n v="1"/>
    <n v="419"/>
    <x v="1174"/>
    <n v="58081"/>
    <x v="1246"/>
    <x v="1229"/>
  </r>
  <r>
    <n v="1265"/>
    <x v="2"/>
    <x v="14"/>
    <n v="78"/>
    <n v="139"/>
    <x v="1"/>
    <x v="5"/>
    <n v="2018"/>
    <x v="5"/>
    <n v="0.8198508345454546"/>
    <n v="1"/>
    <n v="139"/>
    <x v="49"/>
    <n v="7722"/>
    <x v="1247"/>
    <x v="848"/>
  </r>
  <r>
    <n v="1266"/>
    <x v="3"/>
    <x v="2"/>
    <n v="157"/>
    <n v="412"/>
    <x v="1"/>
    <x v="2"/>
    <n v="2018"/>
    <x v="2"/>
    <n v="0.87081632260869579"/>
    <n v="1"/>
    <n v="412"/>
    <x v="1175"/>
    <n v="37509.542770939137"/>
    <x v="1248"/>
    <x v="1230"/>
  </r>
  <r>
    <n v="1267"/>
    <x v="4"/>
    <x v="8"/>
    <n v="100"/>
    <n v="216"/>
    <x v="1"/>
    <x v="6"/>
    <n v="2018"/>
    <x v="5"/>
    <n v="0.87977327500000013"/>
    <n v="1"/>
    <n v="216"/>
    <x v="1176"/>
    <n v="14100"/>
    <x v="1249"/>
    <x v="396"/>
  </r>
  <r>
    <n v="1268"/>
    <x v="2"/>
    <x v="0"/>
    <n v="236"/>
    <n v="140"/>
    <x v="0"/>
    <x v="5"/>
    <n v="2018"/>
    <x v="0"/>
    <n v="0.8198508345454546"/>
    <n v="0.8198508345454546"/>
    <n v="114.77911683636364"/>
    <x v="1177"/>
    <n v="17103.027004974545"/>
    <x v="1250"/>
    <x v="1231"/>
  </r>
  <r>
    <n v="1269"/>
    <x v="4"/>
    <x v="0"/>
    <n v="55"/>
    <n v="244"/>
    <x v="0"/>
    <x v="4"/>
    <n v="2018"/>
    <x v="0"/>
    <n v="0.87842254526315788"/>
    <n v="0.87842254526315788"/>
    <n v="214.33510104421052"/>
    <x v="1178"/>
    <n v="6234.5769589052634"/>
    <x v="1251"/>
    <x v="1232"/>
  </r>
  <r>
    <n v="1270"/>
    <x v="1"/>
    <x v="1"/>
    <n v="136"/>
    <n v="125"/>
    <x v="1"/>
    <x v="3"/>
    <n v="2018"/>
    <x v="1"/>
    <n v="0.85575857954545465"/>
    <n v="1"/>
    <n v="125"/>
    <x v="1179"/>
    <n v="10559.541507727274"/>
    <x v="1252"/>
    <x v="1233"/>
  </r>
  <r>
    <n v="1271"/>
    <x v="3"/>
    <x v="4"/>
    <n v="1"/>
    <n v="440"/>
    <x v="1"/>
    <x v="2"/>
    <n v="2018"/>
    <x v="3"/>
    <n v="0.87081632260869579"/>
    <n v="1"/>
    <n v="440"/>
    <x v="4"/>
    <n v="205.49795871304349"/>
    <x v="1253"/>
    <x v="1234"/>
  </r>
  <r>
    <n v="1272"/>
    <x v="1"/>
    <x v="0"/>
    <n v="131"/>
    <n v="141"/>
    <x v="0"/>
    <x v="1"/>
    <n v="2018"/>
    <x v="0"/>
    <n v="0.86596289695652162"/>
    <n v="0.86596289695652162"/>
    <n v="122.10076847086955"/>
    <x v="1180"/>
    <n v="9846.4981145665206"/>
    <x v="1254"/>
    <x v="1235"/>
  </r>
  <r>
    <n v="1273"/>
    <x v="1"/>
    <x v="5"/>
    <n v="114"/>
    <n v="130"/>
    <x v="1"/>
    <x v="1"/>
    <n v="2018"/>
    <x v="4"/>
    <n v="0.86596289695652162"/>
    <n v="1"/>
    <n v="130"/>
    <x v="1181"/>
    <n v="8022.2303506278258"/>
    <x v="1255"/>
    <x v="1236"/>
  </r>
  <r>
    <n v="1274"/>
    <x v="0"/>
    <x v="0"/>
    <n v="57"/>
    <n v="193"/>
    <x v="0"/>
    <x v="3"/>
    <n v="2018"/>
    <x v="0"/>
    <n v="0.85575857954545465"/>
    <n v="0.85575857954545465"/>
    <n v="165.16140585227274"/>
    <x v="1182"/>
    <n v="4330.3430197159087"/>
    <x v="1256"/>
    <x v="1237"/>
  </r>
  <r>
    <n v="1275"/>
    <x v="2"/>
    <x v="0"/>
    <n v="69"/>
    <n v="157"/>
    <x v="0"/>
    <x v="10"/>
    <n v="2018"/>
    <x v="0"/>
    <n v="0.81462485449999988"/>
    <n v="0.81462485449999988"/>
    <n v="127.89610215649998"/>
    <x v="1183"/>
    <n v="5478.2198173139996"/>
    <x v="1257"/>
    <x v="1238"/>
  </r>
  <r>
    <n v="1276"/>
    <x v="2"/>
    <x v="15"/>
    <n v="76"/>
    <n v="170"/>
    <x v="0"/>
    <x v="8"/>
    <n v="2018"/>
    <x v="5"/>
    <n v="0.85633569142857147"/>
    <n v="0.85633569142857147"/>
    <n v="145.57706754285715"/>
    <x v="1184"/>
    <n v="7185.5268890057141"/>
    <x v="1258"/>
    <x v="1239"/>
  </r>
  <r>
    <n v="1277"/>
    <x v="3"/>
    <x v="17"/>
    <n v="315"/>
    <n v="460"/>
    <x v="1"/>
    <x v="2"/>
    <n v="2018"/>
    <x v="5"/>
    <n v="0.87081632260869579"/>
    <n v="1"/>
    <n v="460"/>
    <x v="1185"/>
    <n v="62267.721148134791"/>
    <x v="1259"/>
    <x v="1240"/>
  </r>
  <r>
    <n v="1278"/>
    <x v="0"/>
    <x v="2"/>
    <n v="58"/>
    <n v="158"/>
    <x v="1"/>
    <x v="0"/>
    <n v="2018"/>
    <x v="2"/>
    <n v="0.84667593318181822"/>
    <n v="1"/>
    <n v="158"/>
    <x v="1186"/>
    <n v="4582"/>
    <x v="1260"/>
    <x v="27"/>
  </r>
  <r>
    <n v="1279"/>
    <x v="4"/>
    <x v="0"/>
    <n v="83"/>
    <n v="241"/>
    <x v="0"/>
    <x v="4"/>
    <n v="2018"/>
    <x v="0"/>
    <n v="0.87842254526315788"/>
    <n v="0.87842254526315788"/>
    <n v="211.69983340842106"/>
    <x v="1187"/>
    <n v="12865"/>
    <x v="1261"/>
    <x v="1241"/>
  </r>
  <r>
    <n v="1280"/>
    <x v="0"/>
    <x v="4"/>
    <n v="72"/>
    <n v="166"/>
    <x v="1"/>
    <x v="3"/>
    <n v="2018"/>
    <x v="3"/>
    <n v="0.85575857954545465"/>
    <n v="1"/>
    <n v="166"/>
    <x v="1188"/>
    <n v="5836.1062990909104"/>
    <x v="1262"/>
    <x v="1242"/>
  </r>
  <r>
    <n v="1281"/>
    <x v="2"/>
    <x v="3"/>
    <n v="73"/>
    <n v="163"/>
    <x v="0"/>
    <x v="5"/>
    <n v="2018"/>
    <x v="1"/>
    <n v="0.8198508345454546"/>
    <n v="0.8198508345454546"/>
    <n v="133.63568603090911"/>
    <x v="1189"/>
    <n v="6497"/>
    <x v="1263"/>
    <x v="1243"/>
  </r>
  <r>
    <n v="1282"/>
    <x v="2"/>
    <x v="12"/>
    <n v="58"/>
    <n v="146"/>
    <x v="1"/>
    <x v="0"/>
    <n v="2018"/>
    <x v="4"/>
    <n v="0.84667593318181822"/>
    <n v="1"/>
    <n v="146"/>
    <x v="1190"/>
    <n v="4142.0034309745461"/>
    <x v="1264"/>
    <x v="1244"/>
  </r>
  <r>
    <n v="1283"/>
    <x v="4"/>
    <x v="2"/>
    <n v="10"/>
    <n v="204"/>
    <x v="1"/>
    <x v="6"/>
    <n v="2018"/>
    <x v="2"/>
    <n v="0.87977327500000013"/>
    <n v="1"/>
    <n v="204"/>
    <x v="1191"/>
    <n v="1507.8072837500001"/>
    <x v="1265"/>
    <x v="1245"/>
  </r>
  <r>
    <n v="1284"/>
    <x v="2"/>
    <x v="13"/>
    <n v="117"/>
    <n v="167"/>
    <x v="0"/>
    <x v="6"/>
    <n v="2018"/>
    <x v="6"/>
    <n v="0.87977327500000013"/>
    <n v="0.87977327500000013"/>
    <n v="146.92213692500002"/>
    <x v="1192"/>
    <n v="9101.008390500001"/>
    <x v="1266"/>
    <x v="1246"/>
  </r>
  <r>
    <n v="1285"/>
    <x v="2"/>
    <x v="6"/>
    <n v="67"/>
    <n v="140"/>
    <x v="1"/>
    <x v="0"/>
    <n v="2018"/>
    <x v="3"/>
    <n v="0.84667593318181822"/>
    <n v="1"/>
    <n v="140"/>
    <x v="868"/>
    <n v="5733.4555515763641"/>
    <x v="1267"/>
    <x v="1247"/>
  </r>
  <r>
    <n v="1286"/>
    <x v="0"/>
    <x v="2"/>
    <n v="110"/>
    <n v="162"/>
    <x v="1"/>
    <x v="0"/>
    <n v="2018"/>
    <x v="2"/>
    <n v="0.84667593318181822"/>
    <n v="1"/>
    <n v="162"/>
    <x v="1193"/>
    <n v="8514.0305795000004"/>
    <x v="1268"/>
    <x v="1248"/>
  </r>
  <r>
    <n v="1287"/>
    <x v="3"/>
    <x v="0"/>
    <n v="455"/>
    <n v="499"/>
    <x v="0"/>
    <x v="2"/>
    <n v="2018"/>
    <x v="0"/>
    <n v="0.87081632260869579"/>
    <n v="0.87081632260869579"/>
    <n v="434.53734498173918"/>
    <x v="1194"/>
    <n v="98127.714142956524"/>
    <x v="1269"/>
    <x v="1249"/>
  </r>
  <r>
    <n v="1288"/>
    <x v="4"/>
    <x v="2"/>
    <n v="38"/>
    <n v="205"/>
    <x v="1"/>
    <x v="4"/>
    <n v="2018"/>
    <x v="2"/>
    <n v="0.87842254526315788"/>
    <n v="1"/>
    <n v="205"/>
    <x v="1195"/>
    <n v="5301.1862959199998"/>
    <x v="1270"/>
    <x v="1250"/>
  </r>
  <r>
    <n v="1289"/>
    <x v="2"/>
    <x v="16"/>
    <n v="114"/>
    <n v="140"/>
    <x v="1"/>
    <x v="5"/>
    <n v="2018"/>
    <x v="4"/>
    <n v="0.8198508345454546"/>
    <n v="1"/>
    <n v="140"/>
    <x v="303"/>
    <n v="8603.6316888436377"/>
    <x v="1271"/>
    <x v="1251"/>
  </r>
  <r>
    <n v="1290"/>
    <x v="4"/>
    <x v="8"/>
    <n v="118"/>
    <n v="216"/>
    <x v="1"/>
    <x v="6"/>
    <n v="2018"/>
    <x v="5"/>
    <n v="0.87977327500000013"/>
    <n v="1"/>
    <n v="216"/>
    <x v="1196"/>
    <n v="17228"/>
    <x v="1272"/>
    <x v="1252"/>
  </r>
  <r>
    <n v="1291"/>
    <x v="1"/>
    <x v="0"/>
    <n v="79"/>
    <n v="140"/>
    <x v="0"/>
    <x v="3"/>
    <n v="2018"/>
    <x v="0"/>
    <n v="0.85575857954545465"/>
    <n v="0.85575857954545465"/>
    <n v="119.80620113636365"/>
    <x v="1197"/>
    <n v="5515.5429057386364"/>
    <x v="1273"/>
    <x v="1253"/>
  </r>
  <r>
    <n v="1292"/>
    <x v="4"/>
    <x v="0"/>
    <n v="104"/>
    <n v="239"/>
    <x v="0"/>
    <x v="4"/>
    <n v="2018"/>
    <x v="0"/>
    <n v="0.87842254526315788"/>
    <n v="0.87842254526315788"/>
    <n v="209.94298831789473"/>
    <x v="1198"/>
    <n v="13222.577696640001"/>
    <x v="1274"/>
    <x v="1254"/>
  </r>
  <r>
    <n v="1293"/>
    <x v="0"/>
    <x v="1"/>
    <n v="85"/>
    <n v="163"/>
    <x v="1"/>
    <x v="0"/>
    <n v="2018"/>
    <x v="1"/>
    <n v="0.84667593318181822"/>
    <n v="1"/>
    <n v="163"/>
    <x v="1199"/>
    <n v="7455.0887209727271"/>
    <x v="1275"/>
    <x v="1255"/>
  </r>
  <r>
    <n v="1294"/>
    <x v="4"/>
    <x v="2"/>
    <n v="10"/>
    <n v="200"/>
    <x v="1"/>
    <x v="4"/>
    <n v="2018"/>
    <x v="2"/>
    <n v="0.87842254526315788"/>
    <n v="1"/>
    <n v="200"/>
    <x v="1200"/>
    <n v="1187.0535271578947"/>
    <x v="1276"/>
    <x v="1256"/>
  </r>
  <r>
    <n v="1295"/>
    <x v="0"/>
    <x v="1"/>
    <n v="71"/>
    <n v="173"/>
    <x v="1"/>
    <x v="0"/>
    <n v="2018"/>
    <x v="1"/>
    <n v="0.84667593318181822"/>
    <n v="1"/>
    <n v="173"/>
    <x v="1201"/>
    <n v="5680"/>
    <x v="1277"/>
    <x v="1257"/>
  </r>
  <r>
    <n v="1296"/>
    <x v="3"/>
    <x v="16"/>
    <n v="308"/>
    <n v="463"/>
    <x v="1"/>
    <x v="2"/>
    <n v="2018"/>
    <x v="4"/>
    <n v="0.87081632260869579"/>
    <n v="1"/>
    <n v="463"/>
    <x v="1202"/>
    <n v="70736.914189078263"/>
    <x v="1278"/>
    <x v="1258"/>
  </r>
  <r>
    <n v="1297"/>
    <x v="2"/>
    <x v="8"/>
    <n v="57"/>
    <n v="144"/>
    <x v="1"/>
    <x v="11"/>
    <n v="2018"/>
    <x v="5"/>
    <n v="0.80989594699999989"/>
    <n v="1"/>
    <n v="144"/>
    <x v="1203"/>
    <n v="5529"/>
    <x v="1279"/>
    <x v="1259"/>
  </r>
  <r>
    <n v="1298"/>
    <x v="2"/>
    <x v="9"/>
    <n v="44"/>
    <n v="141"/>
    <x v="1"/>
    <x v="2"/>
    <n v="2018"/>
    <x v="6"/>
    <n v="0.87081632260869579"/>
    <n v="1"/>
    <n v="141"/>
    <x v="1204"/>
    <n v="4400"/>
    <x v="1280"/>
    <x v="1260"/>
  </r>
  <r>
    <n v="1299"/>
    <x v="1"/>
    <x v="1"/>
    <n v="111"/>
    <n v="124"/>
    <x v="1"/>
    <x v="1"/>
    <n v="2018"/>
    <x v="1"/>
    <n v="0.86596289695652162"/>
    <n v="1"/>
    <n v="124"/>
    <x v="1205"/>
    <n v="9102"/>
    <x v="1281"/>
    <x v="466"/>
  </r>
  <r>
    <n v="1300"/>
    <x v="2"/>
    <x v="18"/>
    <n v="109"/>
    <n v="135"/>
    <x v="1"/>
    <x v="7"/>
    <n v="2018"/>
    <x v="5"/>
    <n v="0.85776296200000002"/>
    <n v="1"/>
    <n v="135"/>
    <x v="1206"/>
    <n v="8646.739074344001"/>
    <x v="1282"/>
    <x v="1261"/>
  </r>
  <r>
    <n v="1301"/>
    <x v="1"/>
    <x v="11"/>
    <n v="73"/>
    <n v="131"/>
    <x v="1"/>
    <x v="10"/>
    <n v="2018"/>
    <x v="6"/>
    <n v="0.81462485449999988"/>
    <n v="1"/>
    <n v="131"/>
    <x v="1207"/>
    <n v="5964.2733006495"/>
    <x v="1283"/>
    <x v="1262"/>
  </r>
  <r>
    <n v="1302"/>
    <x v="0"/>
    <x v="0"/>
    <n v="70"/>
    <n v="189"/>
    <x v="0"/>
    <x v="0"/>
    <n v="2018"/>
    <x v="0"/>
    <n v="0.84667593318181822"/>
    <n v="0.84667593318181822"/>
    <n v="160.02175137136365"/>
    <x v="1208"/>
    <n v="4956.0389193636365"/>
    <x v="1284"/>
    <x v="1263"/>
  </r>
  <r>
    <n v="1303"/>
    <x v="2"/>
    <x v="18"/>
    <n v="1"/>
    <n v="150"/>
    <x v="1"/>
    <x v="1"/>
    <n v="2018"/>
    <x v="5"/>
    <n v="0.86596289695652162"/>
    <n v="1"/>
    <n v="150"/>
    <x v="1209"/>
    <n v="78.802623623043473"/>
    <x v="1285"/>
    <x v="1264"/>
  </r>
  <r>
    <n v="1304"/>
    <x v="0"/>
    <x v="2"/>
    <n v="49"/>
    <n v="164"/>
    <x v="1"/>
    <x v="8"/>
    <n v="2018"/>
    <x v="2"/>
    <n v="0.85633569142857147"/>
    <n v="1"/>
    <n v="164"/>
    <x v="1210"/>
    <n v="3918.8925686399998"/>
    <x v="1286"/>
    <x v="1265"/>
  </r>
  <r>
    <n v="1305"/>
    <x v="1"/>
    <x v="0"/>
    <n v="104"/>
    <n v="147"/>
    <x v="0"/>
    <x v="9"/>
    <n v="2018"/>
    <x v="0"/>
    <n v="0.81064183952380953"/>
    <n v="0.81064183952380953"/>
    <n v="119.16435041"/>
    <x v="1211"/>
    <n v="7166.7240629028565"/>
    <x v="1287"/>
    <x v="1266"/>
  </r>
  <r>
    <n v="1306"/>
    <x v="1"/>
    <x v="1"/>
    <n v="120"/>
    <n v="118"/>
    <x v="1"/>
    <x v="8"/>
    <n v="2018"/>
    <x v="1"/>
    <n v="0.85633569142857147"/>
    <n v="1"/>
    <n v="118"/>
    <x v="1212"/>
    <n v="10080"/>
    <x v="1288"/>
    <x v="1267"/>
  </r>
  <r>
    <n v="1307"/>
    <x v="2"/>
    <x v="10"/>
    <n v="238"/>
    <n v="144"/>
    <x v="1"/>
    <x v="3"/>
    <n v="2018"/>
    <x v="4"/>
    <n v="0.85575857954545465"/>
    <n v="1"/>
    <n v="144"/>
    <x v="1213"/>
    <n v="22848"/>
    <x v="1289"/>
    <x v="47"/>
  </r>
  <r>
    <n v="1308"/>
    <x v="1"/>
    <x v="0"/>
    <n v="99"/>
    <n v="142"/>
    <x v="0"/>
    <x v="10"/>
    <n v="2018"/>
    <x v="0"/>
    <n v="0.81462485449999988"/>
    <n v="0.81462485449999988"/>
    <n v="115.67672933899999"/>
    <x v="1214"/>
    <n v="6599.1537267975"/>
    <x v="1290"/>
    <x v="1268"/>
  </r>
  <r>
    <n v="1309"/>
    <x v="1"/>
    <x v="0"/>
    <n v="87"/>
    <n v="143"/>
    <x v="0"/>
    <x v="1"/>
    <n v="2018"/>
    <x v="0"/>
    <n v="0.86596289695652162"/>
    <n v="0.86596289695652162"/>
    <n v="123.83269426478259"/>
    <x v="1215"/>
    <n v="7835.3714042465217"/>
    <x v="1291"/>
    <x v="1269"/>
  </r>
  <r>
    <n v="1310"/>
    <x v="2"/>
    <x v="2"/>
    <n v="75"/>
    <n v="133"/>
    <x v="1"/>
    <x v="4"/>
    <n v="2018"/>
    <x v="2"/>
    <n v="0.87842254526315788"/>
    <n v="1"/>
    <n v="133"/>
    <x v="1216"/>
    <n v="6300"/>
    <x v="1292"/>
    <x v="373"/>
  </r>
  <r>
    <n v="1311"/>
    <x v="1"/>
    <x v="0"/>
    <n v="94"/>
    <n v="140"/>
    <x v="0"/>
    <x v="0"/>
    <n v="2018"/>
    <x v="0"/>
    <n v="0.84667593318181822"/>
    <n v="0.84667593318181822"/>
    <n v="118.53463064545456"/>
    <x v="1217"/>
    <n v="7715.5252263145458"/>
    <x v="1293"/>
    <x v="1270"/>
  </r>
  <r>
    <n v="1312"/>
    <x v="3"/>
    <x v="0"/>
    <n v="240"/>
    <n v="482"/>
    <x v="0"/>
    <x v="2"/>
    <n v="2018"/>
    <x v="0"/>
    <n v="0.87081632260869579"/>
    <n v="0.87081632260869579"/>
    <n v="419.73346749739136"/>
    <x v="1218"/>
    <n v="56878.873440208699"/>
    <x v="1294"/>
    <x v="1271"/>
  </r>
  <r>
    <n v="1313"/>
    <x v="0"/>
    <x v="2"/>
    <n v="10"/>
    <n v="154"/>
    <x v="1"/>
    <x v="10"/>
    <n v="2018"/>
    <x v="2"/>
    <n v="0.81462485449999988"/>
    <n v="1"/>
    <n v="154"/>
    <x v="1219"/>
    <n v="840"/>
    <x v="1295"/>
    <x v="1272"/>
  </r>
  <r>
    <n v="1314"/>
    <x v="1"/>
    <x v="2"/>
    <n v="78"/>
    <n v="130"/>
    <x v="1"/>
    <x v="8"/>
    <n v="2018"/>
    <x v="2"/>
    <n v="0.85633569142857147"/>
    <n v="1"/>
    <n v="130"/>
    <x v="1220"/>
    <n v="4954.416139474286"/>
    <x v="1296"/>
    <x v="1273"/>
  </r>
  <r>
    <n v="1315"/>
    <x v="3"/>
    <x v="6"/>
    <n v="1"/>
    <n v="439"/>
    <x v="1"/>
    <x v="2"/>
    <n v="2018"/>
    <x v="3"/>
    <n v="0.87081632260869579"/>
    <n v="1"/>
    <n v="439"/>
    <x v="262"/>
    <n v="219"/>
    <x v="753"/>
    <x v="1274"/>
  </r>
  <r>
    <n v="1316"/>
    <x v="4"/>
    <x v="0"/>
    <n v="110"/>
    <n v="238"/>
    <x v="0"/>
    <x v="4"/>
    <n v="2018"/>
    <x v="0"/>
    <n v="0.87842254526315788"/>
    <n v="0.87842254526315788"/>
    <n v="209.06456577263157"/>
    <x v="1221"/>
    <n v="17384.69751896842"/>
    <x v="1297"/>
    <x v="1275"/>
  </r>
  <r>
    <n v="1317"/>
    <x v="2"/>
    <x v="11"/>
    <n v="143"/>
    <n v="137"/>
    <x v="1"/>
    <x v="2"/>
    <n v="2018"/>
    <x v="6"/>
    <n v="0.87081632260869579"/>
    <n v="1"/>
    <n v="137"/>
    <x v="1222"/>
    <n v="10548.497111450437"/>
    <x v="1298"/>
    <x v="1276"/>
  </r>
  <r>
    <n v="1318"/>
    <x v="4"/>
    <x v="2"/>
    <n v="77"/>
    <n v="207"/>
    <x v="1"/>
    <x v="5"/>
    <n v="2018"/>
    <x v="2"/>
    <n v="0.8198508345454546"/>
    <n v="1"/>
    <n v="207"/>
    <x v="1223"/>
    <n v="9360.2931969399997"/>
    <x v="1299"/>
    <x v="1277"/>
  </r>
  <r>
    <n v="1319"/>
    <x v="2"/>
    <x v="16"/>
    <n v="40"/>
    <n v="147"/>
    <x v="1"/>
    <x v="11"/>
    <n v="2018"/>
    <x v="4"/>
    <n v="0.80989594699999989"/>
    <n v="1"/>
    <n v="147"/>
    <x v="87"/>
    <n v="3840"/>
    <x v="1300"/>
    <x v="1278"/>
  </r>
  <r>
    <n v="1320"/>
    <x v="0"/>
    <x v="0"/>
    <n v="53"/>
    <n v="184"/>
    <x v="0"/>
    <x v="0"/>
    <n v="2018"/>
    <x v="0"/>
    <n v="0.84667593318181822"/>
    <n v="0.84667593318181822"/>
    <n v="155.78837170545455"/>
    <x v="1224"/>
    <n v="4314.2147337590904"/>
    <x v="1301"/>
    <x v="1279"/>
  </r>
  <r>
    <n v="1321"/>
    <x v="2"/>
    <x v="12"/>
    <n v="149"/>
    <n v="143"/>
    <x v="1"/>
    <x v="6"/>
    <n v="2018"/>
    <x v="4"/>
    <n v="0.87977327500000013"/>
    <n v="1"/>
    <n v="143"/>
    <x v="1225"/>
    <n v="15347"/>
    <x v="1302"/>
    <x v="980"/>
  </r>
  <r>
    <n v="1322"/>
    <x v="3"/>
    <x v="4"/>
    <n v="162"/>
    <n v="450"/>
    <x v="1"/>
    <x v="2"/>
    <n v="2018"/>
    <x v="3"/>
    <n v="0.87081632260869579"/>
    <n v="1"/>
    <n v="450"/>
    <x v="1226"/>
    <n v="34218.53251646088"/>
    <x v="1303"/>
    <x v="1280"/>
  </r>
  <r>
    <n v="1323"/>
    <x v="4"/>
    <x v="0"/>
    <n v="51"/>
    <n v="240"/>
    <x v="0"/>
    <x v="6"/>
    <n v="2018"/>
    <x v="0"/>
    <n v="0.87977327500000013"/>
    <n v="0.87977327500000013"/>
    <n v="211.14558600000004"/>
    <x v="1227"/>
    <n v="6831.1852806750012"/>
    <x v="1304"/>
    <x v="1281"/>
  </r>
  <r>
    <n v="1324"/>
    <x v="2"/>
    <x v="2"/>
    <n v="41"/>
    <n v="141"/>
    <x v="1"/>
    <x v="3"/>
    <n v="2018"/>
    <x v="2"/>
    <n v="0.85575857954545465"/>
    <n v="1"/>
    <n v="141"/>
    <x v="1228"/>
    <n v="3052.4908532386366"/>
    <x v="1305"/>
    <x v="1282"/>
  </r>
  <r>
    <n v="1325"/>
    <x v="0"/>
    <x v="0"/>
    <n v="40"/>
    <n v="194"/>
    <x v="0"/>
    <x v="0"/>
    <n v="2018"/>
    <x v="0"/>
    <n v="0.84667593318181822"/>
    <n v="0.84667593318181822"/>
    <n v="164.25513103727275"/>
    <x v="1229"/>
    <n v="3080"/>
    <x v="1306"/>
    <x v="1283"/>
  </r>
  <r>
    <n v="1326"/>
    <x v="4"/>
    <x v="8"/>
    <n v="31"/>
    <n v="217"/>
    <x v="1"/>
    <x v="4"/>
    <n v="2018"/>
    <x v="5"/>
    <n v="0.87842254526315788"/>
    <n v="1"/>
    <n v="217"/>
    <x v="1230"/>
    <n v="4132.8117585073687"/>
    <x v="1307"/>
    <x v="1284"/>
  </r>
  <r>
    <n v="1327"/>
    <x v="2"/>
    <x v="11"/>
    <n v="100"/>
    <n v="140"/>
    <x v="1"/>
    <x v="8"/>
    <n v="2018"/>
    <x v="6"/>
    <n v="0.85633569142857147"/>
    <n v="1"/>
    <n v="140"/>
    <x v="1231"/>
    <n v="8000"/>
    <x v="1308"/>
    <x v="1207"/>
  </r>
  <r>
    <n v="1328"/>
    <x v="2"/>
    <x v="15"/>
    <n v="18"/>
    <n v="169"/>
    <x v="0"/>
    <x v="8"/>
    <n v="2018"/>
    <x v="5"/>
    <n v="0.85633569142857147"/>
    <n v="0.85633569142857147"/>
    <n v="144.72073185142858"/>
    <x v="1232"/>
    <n v="1422"/>
    <x v="1309"/>
    <x v="1285"/>
  </r>
  <r>
    <n v="1329"/>
    <x v="4"/>
    <x v="0"/>
    <n v="10"/>
    <n v="243"/>
    <x v="0"/>
    <x v="4"/>
    <n v="2018"/>
    <x v="0"/>
    <n v="0.87842254526315788"/>
    <n v="0.87842254526315788"/>
    <n v="213.45667849894735"/>
    <x v="1233"/>
    <n v="1298.8169089473686"/>
    <x v="1310"/>
    <x v="1286"/>
  </r>
  <r>
    <n v="1330"/>
    <x v="1"/>
    <x v="2"/>
    <n v="65"/>
    <n v="118"/>
    <x v="1"/>
    <x v="1"/>
    <n v="2018"/>
    <x v="2"/>
    <n v="0.86596289695652162"/>
    <n v="1"/>
    <n v="118"/>
    <x v="1234"/>
    <n v="4680"/>
    <x v="1311"/>
    <x v="1287"/>
  </r>
  <r>
    <n v="1331"/>
    <x v="1"/>
    <x v="2"/>
    <n v="117"/>
    <n v="119"/>
    <x v="1"/>
    <x v="8"/>
    <n v="2018"/>
    <x v="2"/>
    <n v="0.85633569142857147"/>
    <n v="1"/>
    <n v="119"/>
    <x v="996"/>
    <n v="8908.1476553828579"/>
    <x v="1312"/>
    <x v="1288"/>
  </r>
  <r>
    <n v="1332"/>
    <x v="2"/>
    <x v="6"/>
    <n v="83"/>
    <n v="144"/>
    <x v="1"/>
    <x v="9"/>
    <n v="2018"/>
    <x v="3"/>
    <n v="0.81064183952380953"/>
    <n v="1"/>
    <n v="144"/>
    <x v="1188"/>
    <n v="4911.6789056747621"/>
    <x v="1313"/>
    <x v="1289"/>
  </r>
  <r>
    <n v="1333"/>
    <x v="2"/>
    <x v="15"/>
    <n v="116"/>
    <n v="174"/>
    <x v="0"/>
    <x v="8"/>
    <n v="2018"/>
    <x v="5"/>
    <n v="0.85633569142857147"/>
    <n v="0.85633569142857147"/>
    <n v="149.00241030857143"/>
    <x v="1235"/>
    <n v="9886.7759339885706"/>
    <x v="1314"/>
    <x v="1290"/>
  </r>
  <r>
    <n v="1334"/>
    <x v="4"/>
    <x v="2"/>
    <n v="102"/>
    <n v="208"/>
    <x v="1"/>
    <x v="4"/>
    <n v="2018"/>
    <x v="2"/>
    <n v="0.87842254526315788"/>
    <n v="1"/>
    <n v="208"/>
    <x v="1236"/>
    <n v="13553.932471263157"/>
    <x v="1315"/>
    <x v="1291"/>
  </r>
  <r>
    <n v="1335"/>
    <x v="1"/>
    <x v="2"/>
    <n v="104"/>
    <n v="124"/>
    <x v="1"/>
    <x v="1"/>
    <n v="2018"/>
    <x v="2"/>
    <n v="0.86596289695652162"/>
    <n v="1"/>
    <n v="124"/>
    <x v="1237"/>
    <n v="8112"/>
    <x v="537"/>
    <x v="400"/>
  </r>
  <r>
    <n v="1336"/>
    <x v="0"/>
    <x v="0"/>
    <n v="123"/>
    <n v="193"/>
    <x v="0"/>
    <x v="0"/>
    <n v="2018"/>
    <x v="0"/>
    <n v="0.84667593318181822"/>
    <n v="0.84667593318181822"/>
    <n v="163.4084551040909"/>
    <x v="1238"/>
    <n v="9102"/>
    <x v="1316"/>
    <x v="1292"/>
  </r>
  <r>
    <n v="1337"/>
    <x v="1"/>
    <x v="2"/>
    <n v="105"/>
    <n v="124"/>
    <x v="1"/>
    <x v="8"/>
    <n v="2018"/>
    <x v="2"/>
    <n v="0.85633569142857147"/>
    <n v="1"/>
    <n v="124"/>
    <x v="1239"/>
    <n v="9087.3726755999996"/>
    <x v="1317"/>
    <x v="1293"/>
  </r>
  <r>
    <n v="1338"/>
    <x v="1"/>
    <x v="0"/>
    <n v="129"/>
    <n v="144"/>
    <x v="0"/>
    <x v="1"/>
    <n v="2018"/>
    <x v="0"/>
    <n v="0.86596289695652162"/>
    <n v="0.86596289695652162"/>
    <n v="124.69865716173911"/>
    <x v="1240"/>
    <n v="10714.964495951739"/>
    <x v="1318"/>
    <x v="1294"/>
  </r>
  <r>
    <n v="1339"/>
    <x v="1"/>
    <x v="0"/>
    <n v="125"/>
    <n v="138"/>
    <x v="0"/>
    <x v="10"/>
    <n v="2018"/>
    <x v="0"/>
    <n v="0.81462485449999988"/>
    <n v="0.81462485449999988"/>
    <n v="112.41822992099998"/>
    <x v="1241"/>
    <n v="8451.7328654374978"/>
    <x v="1319"/>
    <x v="1295"/>
  </r>
  <r>
    <n v="1340"/>
    <x v="0"/>
    <x v="0"/>
    <n v="91"/>
    <n v="194"/>
    <x v="0"/>
    <x v="8"/>
    <n v="2018"/>
    <x v="0"/>
    <n v="0.85633569142857147"/>
    <n v="0.85633569142857147"/>
    <n v="166.12912413714287"/>
    <x v="1242"/>
    <n v="7368.9433417600003"/>
    <x v="1320"/>
    <x v="1296"/>
  </r>
  <r>
    <n v="1341"/>
    <x v="0"/>
    <x v="16"/>
    <n v="127"/>
    <n v="175"/>
    <x v="1"/>
    <x v="0"/>
    <n v="2018"/>
    <x v="4"/>
    <n v="0.84667593318181822"/>
    <n v="1"/>
    <n v="175"/>
    <x v="1243"/>
    <n v="11265.779618394547"/>
    <x v="1321"/>
    <x v="1297"/>
  </r>
  <r>
    <n v="1342"/>
    <x v="2"/>
    <x v="19"/>
    <n v="206"/>
    <n v="150"/>
    <x v="1"/>
    <x v="1"/>
    <n v="2018"/>
    <x v="5"/>
    <n v="0.86596289695652162"/>
    <n v="1"/>
    <n v="150"/>
    <x v="1244"/>
    <n v="19776"/>
    <x v="1322"/>
    <x v="1298"/>
  </r>
  <r>
    <n v="1343"/>
    <x v="0"/>
    <x v="0"/>
    <n v="12"/>
    <n v="192"/>
    <x v="0"/>
    <x v="8"/>
    <n v="2018"/>
    <x v="0"/>
    <n v="0.85633569142857147"/>
    <n v="0.85633569142857147"/>
    <n v="164.41645275428573"/>
    <x v="1245"/>
    <n v="848.2808489142858"/>
    <x v="1323"/>
    <x v="1299"/>
  </r>
  <r>
    <n v="1344"/>
    <x v="1"/>
    <x v="2"/>
    <n v="116"/>
    <n v="124"/>
    <x v="1"/>
    <x v="1"/>
    <n v="2018"/>
    <x v="2"/>
    <n v="0.86596289695652162"/>
    <n v="1"/>
    <n v="124"/>
    <x v="1246"/>
    <n v="9048"/>
    <x v="1324"/>
    <x v="400"/>
  </r>
  <r>
    <n v="1345"/>
    <x v="2"/>
    <x v="19"/>
    <n v="112"/>
    <n v="136"/>
    <x v="1"/>
    <x v="1"/>
    <n v="2018"/>
    <x v="5"/>
    <n v="0.86596289695652162"/>
    <n v="1"/>
    <n v="136"/>
    <x v="1247"/>
    <n v="9856"/>
    <x v="1325"/>
    <x v="490"/>
  </r>
  <r>
    <n v="1346"/>
    <x v="0"/>
    <x v="16"/>
    <n v="10"/>
    <n v="172"/>
    <x v="1"/>
    <x v="0"/>
    <n v="2018"/>
    <x v="4"/>
    <n v="0.84667593318181822"/>
    <n v="1"/>
    <n v="172"/>
    <x v="776"/>
    <n v="827.06926129090914"/>
    <x v="1326"/>
    <x v="1300"/>
  </r>
  <r>
    <n v="1347"/>
    <x v="1"/>
    <x v="0"/>
    <n v="112"/>
    <n v="145"/>
    <x v="0"/>
    <x v="0"/>
    <n v="2018"/>
    <x v="0"/>
    <n v="0.84667593318181822"/>
    <n v="0.84667593318181822"/>
    <n v="122.76801031136364"/>
    <x v="1248"/>
    <n v="8644.2129303345464"/>
    <x v="1327"/>
    <x v="1301"/>
  </r>
  <r>
    <n v="1348"/>
    <x v="2"/>
    <x v="19"/>
    <n v="167"/>
    <n v="142"/>
    <x v="1"/>
    <x v="9"/>
    <n v="2018"/>
    <x v="5"/>
    <n v="0.81064183952380953"/>
    <n v="1"/>
    <n v="142"/>
    <x v="1249"/>
    <n v="15531"/>
    <x v="406"/>
    <x v="1302"/>
  </r>
  <r>
    <n v="1349"/>
    <x v="4"/>
    <x v="0"/>
    <n v="24"/>
    <n v="242"/>
    <x v="0"/>
    <x v="5"/>
    <n v="2018"/>
    <x v="0"/>
    <n v="0.8198508345454546"/>
    <n v="0.8198508345454546"/>
    <n v="198.40390196000001"/>
    <x v="1250"/>
    <n v="3648"/>
    <x v="1328"/>
    <x v="1303"/>
  </r>
  <r>
    <n v="1350"/>
    <x v="2"/>
    <x v="7"/>
    <n v="199"/>
    <n v="136"/>
    <x v="1"/>
    <x v="11"/>
    <n v="2018"/>
    <x v="5"/>
    <n v="0.80989594699999989"/>
    <n v="1"/>
    <n v="136"/>
    <x v="1251"/>
    <n v="18905"/>
    <x v="1329"/>
    <x v="1304"/>
  </r>
  <r>
    <n v="1351"/>
    <x v="0"/>
    <x v="0"/>
    <n v="110"/>
    <n v="191"/>
    <x v="0"/>
    <x v="8"/>
    <n v="2018"/>
    <x v="0"/>
    <n v="0.85633569142857147"/>
    <n v="0.85633569142857147"/>
    <n v="163.56011706285716"/>
    <x v="1252"/>
    <n v="8042.695485942857"/>
    <x v="1330"/>
    <x v="1305"/>
  </r>
  <r>
    <n v="1352"/>
    <x v="0"/>
    <x v="1"/>
    <n v="84"/>
    <n v="171"/>
    <x v="1"/>
    <x v="8"/>
    <n v="2018"/>
    <x v="1"/>
    <n v="0.85633569142857147"/>
    <n v="1"/>
    <n v="171"/>
    <x v="755"/>
    <n v="6729.6947347200003"/>
    <x v="1331"/>
    <x v="1306"/>
  </r>
  <r>
    <n v="1353"/>
    <x v="2"/>
    <x v="9"/>
    <n v="115"/>
    <n v="138"/>
    <x v="1"/>
    <x v="7"/>
    <n v="2018"/>
    <x v="6"/>
    <n v="0.85776296200000002"/>
    <n v="1"/>
    <n v="138"/>
    <x v="1253"/>
    <n v="10810"/>
    <x v="1332"/>
    <x v="1307"/>
  </r>
  <r>
    <n v="1354"/>
    <x v="2"/>
    <x v="16"/>
    <n v="61"/>
    <n v="145"/>
    <x v="1"/>
    <x v="10"/>
    <n v="2018"/>
    <x v="4"/>
    <n v="0.81462485449999988"/>
    <n v="1"/>
    <n v="145"/>
    <x v="1254"/>
    <n v="4445.5269674699994"/>
    <x v="1333"/>
    <x v="1308"/>
  </r>
  <r>
    <n v="1355"/>
    <x v="1"/>
    <x v="12"/>
    <n v="111"/>
    <n v="128"/>
    <x v="1"/>
    <x v="3"/>
    <n v="2018"/>
    <x v="4"/>
    <n v="0.85575857954545465"/>
    <n v="1"/>
    <n v="128"/>
    <x v="1255"/>
    <n v="8511.7516535795457"/>
    <x v="1334"/>
    <x v="1309"/>
  </r>
  <r>
    <n v="1356"/>
    <x v="1"/>
    <x v="2"/>
    <n v="116"/>
    <n v="120"/>
    <x v="1"/>
    <x v="8"/>
    <n v="2018"/>
    <x v="2"/>
    <n v="0.85633569142857147"/>
    <n v="1"/>
    <n v="120"/>
    <x v="1256"/>
    <n v="8414.0723092571425"/>
    <x v="1335"/>
    <x v="1310"/>
  </r>
  <r>
    <n v="1357"/>
    <x v="2"/>
    <x v="17"/>
    <n v="141"/>
    <n v="143"/>
    <x v="1"/>
    <x v="3"/>
    <n v="2018"/>
    <x v="5"/>
    <n v="0.85575857954545465"/>
    <n v="1"/>
    <n v="143"/>
    <x v="520"/>
    <n v="11166.013260681819"/>
    <x v="1336"/>
    <x v="1311"/>
  </r>
  <r>
    <n v="1358"/>
    <x v="2"/>
    <x v="14"/>
    <n v="57"/>
    <n v="140"/>
    <x v="1"/>
    <x v="0"/>
    <n v="2018"/>
    <x v="5"/>
    <n v="0.84667593318181822"/>
    <n v="1"/>
    <n v="140"/>
    <x v="1257"/>
    <n v="4263.6316914818181"/>
    <x v="1337"/>
    <x v="1312"/>
  </r>
  <r>
    <n v="1359"/>
    <x v="1"/>
    <x v="1"/>
    <n v="111"/>
    <n v="126"/>
    <x v="1"/>
    <x v="8"/>
    <n v="2018"/>
    <x v="1"/>
    <n v="0.85633569142857147"/>
    <n v="1"/>
    <n v="126"/>
    <x v="416"/>
    <n v="8991"/>
    <x v="1338"/>
    <x v="1313"/>
  </r>
  <r>
    <n v="1360"/>
    <x v="1"/>
    <x v="1"/>
    <n v="89"/>
    <n v="129"/>
    <x v="1"/>
    <x v="3"/>
    <n v="2018"/>
    <x v="1"/>
    <n v="0.85575857954545465"/>
    <n v="1"/>
    <n v="129"/>
    <x v="1258"/>
    <n v="5968.9382468750009"/>
    <x v="1339"/>
    <x v="1314"/>
  </r>
  <r>
    <n v="1361"/>
    <x v="1"/>
    <x v="0"/>
    <n v="99"/>
    <n v="149"/>
    <x v="0"/>
    <x v="9"/>
    <n v="2018"/>
    <x v="0"/>
    <n v="0.81064183952380953"/>
    <n v="0.81064183952380953"/>
    <n v="120.78563408904762"/>
    <x v="1259"/>
    <n v="7317.1700214171433"/>
    <x v="1340"/>
    <x v="1315"/>
  </r>
  <r>
    <n v="1362"/>
    <x v="1"/>
    <x v="2"/>
    <n v="98"/>
    <n v="125"/>
    <x v="1"/>
    <x v="8"/>
    <n v="2018"/>
    <x v="2"/>
    <n v="0.85633569142857147"/>
    <n v="1"/>
    <n v="125"/>
    <x v="1260"/>
    <n v="8230.3388529599997"/>
    <x v="1341"/>
    <x v="1316"/>
  </r>
  <r>
    <n v="1363"/>
    <x v="0"/>
    <x v="0"/>
    <n v="10"/>
    <n v="185"/>
    <x v="0"/>
    <x v="3"/>
    <n v="2018"/>
    <x v="0"/>
    <n v="0.85575857954545465"/>
    <n v="0.85575857954545465"/>
    <n v="158.3153372159091"/>
    <x v="1261"/>
    <n v="830"/>
    <x v="1342"/>
    <x v="1317"/>
  </r>
  <r>
    <n v="1364"/>
    <x v="0"/>
    <x v="6"/>
    <n v="138"/>
    <n v="168"/>
    <x v="1"/>
    <x v="0"/>
    <n v="2018"/>
    <x v="3"/>
    <n v="0.84667593318181822"/>
    <n v="1"/>
    <n v="168"/>
    <x v="1262"/>
    <n v="12006"/>
    <x v="1343"/>
    <x v="1318"/>
  </r>
  <r>
    <n v="1365"/>
    <x v="0"/>
    <x v="12"/>
    <n v="35"/>
    <n v="170"/>
    <x v="1"/>
    <x v="8"/>
    <n v="2018"/>
    <x v="4"/>
    <n v="0.85633569142857147"/>
    <n v="1"/>
    <n v="170"/>
    <x v="1263"/>
    <n v="2779.0959744000002"/>
    <x v="1344"/>
    <x v="1319"/>
  </r>
  <r>
    <n v="1366"/>
    <x v="0"/>
    <x v="2"/>
    <n v="75"/>
    <n v="163"/>
    <x v="1"/>
    <x v="10"/>
    <n v="2018"/>
    <x v="2"/>
    <n v="0.81462485449999988"/>
    <n v="1"/>
    <n v="163"/>
    <x v="1264"/>
    <n v="5633.0341458374996"/>
    <x v="1345"/>
    <x v="1320"/>
  </r>
  <r>
    <n v="1367"/>
    <x v="2"/>
    <x v="9"/>
    <n v="66"/>
    <n v="145"/>
    <x v="1"/>
    <x v="4"/>
    <n v="2018"/>
    <x v="6"/>
    <n v="0.87842254526315788"/>
    <n v="1"/>
    <n v="145"/>
    <x v="1265"/>
    <n v="6138"/>
    <x v="1346"/>
    <x v="1321"/>
  </r>
  <r>
    <n v="1368"/>
    <x v="2"/>
    <x v="14"/>
    <n v="95"/>
    <n v="149"/>
    <x v="1"/>
    <x v="4"/>
    <n v="2018"/>
    <x v="5"/>
    <n v="0.87842254526315788"/>
    <n v="1"/>
    <n v="149"/>
    <x v="1266"/>
    <n v="7905.8090751999998"/>
    <x v="1347"/>
    <x v="1322"/>
  </r>
  <r>
    <n v="1369"/>
    <x v="2"/>
    <x v="3"/>
    <n v="121"/>
    <n v="179"/>
    <x v="0"/>
    <x v="7"/>
    <n v="2018"/>
    <x v="1"/>
    <n v="0.85776296200000002"/>
    <n v="0.85776296200000002"/>
    <n v="153.53957019800001"/>
    <x v="1267"/>
    <n v="9252.3591041199998"/>
    <x v="1348"/>
    <x v="1323"/>
  </r>
  <r>
    <n v="1370"/>
    <x v="2"/>
    <x v="8"/>
    <n v="136"/>
    <n v="142"/>
    <x v="1"/>
    <x v="5"/>
    <n v="2018"/>
    <x v="5"/>
    <n v="0.8198508345454546"/>
    <n v="1"/>
    <n v="142"/>
    <x v="1268"/>
    <n v="11038.47163632"/>
    <x v="1349"/>
    <x v="1324"/>
  </r>
  <r>
    <n v="1371"/>
    <x v="1"/>
    <x v="12"/>
    <n v="65"/>
    <n v="127"/>
    <x v="1"/>
    <x v="8"/>
    <n v="2018"/>
    <x v="4"/>
    <n v="0.85633569142857147"/>
    <n v="1"/>
    <n v="127"/>
    <x v="1269"/>
    <n v="4818.970919657143"/>
    <x v="1350"/>
    <x v="1325"/>
  </r>
  <r>
    <n v="1372"/>
    <x v="2"/>
    <x v="2"/>
    <n v="18"/>
    <n v="135"/>
    <x v="1"/>
    <x v="1"/>
    <n v="2018"/>
    <x v="2"/>
    <n v="0.86596289695652162"/>
    <n v="1"/>
    <n v="135"/>
    <x v="1270"/>
    <n v="1455.9385858747826"/>
    <x v="1351"/>
    <x v="1326"/>
  </r>
  <r>
    <n v="1373"/>
    <x v="0"/>
    <x v="0"/>
    <n v="145"/>
    <n v="192"/>
    <x v="0"/>
    <x v="8"/>
    <n v="2018"/>
    <x v="0"/>
    <n v="0.85633569142857147"/>
    <n v="0.85633569142857147"/>
    <n v="164.41645275428573"/>
    <x v="1271"/>
    <n v="10802.674747371429"/>
    <x v="1352"/>
    <x v="1327"/>
  </r>
  <r>
    <n v="1374"/>
    <x v="1"/>
    <x v="2"/>
    <n v="121"/>
    <n v="124"/>
    <x v="1"/>
    <x v="10"/>
    <n v="2018"/>
    <x v="2"/>
    <n v="0.81462485449999988"/>
    <n v="1"/>
    <n v="124"/>
    <x v="1272"/>
    <n v="7249.910762330499"/>
    <x v="1353"/>
    <x v="1328"/>
  </r>
  <r>
    <n v="1375"/>
    <x v="3"/>
    <x v="1"/>
    <n v="1"/>
    <n v="439"/>
    <x v="1"/>
    <x v="2"/>
    <n v="2018"/>
    <x v="1"/>
    <n v="0.87081632260869579"/>
    <n v="1"/>
    <n v="439"/>
    <x v="262"/>
    <n v="193.80918290869567"/>
    <x v="1354"/>
    <x v="1329"/>
  </r>
  <r>
    <n v="1376"/>
    <x v="2"/>
    <x v="7"/>
    <n v="52"/>
    <n v="140"/>
    <x v="1"/>
    <x v="3"/>
    <n v="2018"/>
    <x v="5"/>
    <n v="0.85575857954545465"/>
    <n v="1"/>
    <n v="140"/>
    <x v="1273"/>
    <n v="4429.9623372727274"/>
    <x v="1355"/>
    <x v="1330"/>
  </r>
  <r>
    <n v="1377"/>
    <x v="4"/>
    <x v="2"/>
    <n v="97"/>
    <n v="206"/>
    <x v="1"/>
    <x v="4"/>
    <n v="2018"/>
    <x v="2"/>
    <n v="0.87842254526315788"/>
    <n v="1"/>
    <n v="206"/>
    <x v="1274"/>
    <n v="13450.593885694736"/>
    <x v="1356"/>
    <x v="1331"/>
  </r>
  <r>
    <n v="1378"/>
    <x v="1"/>
    <x v="2"/>
    <n v="57"/>
    <n v="115"/>
    <x v="1"/>
    <x v="10"/>
    <n v="2018"/>
    <x v="2"/>
    <n v="0.81462485449999988"/>
    <n v="1"/>
    <n v="115"/>
    <x v="1039"/>
    <n v="4047"/>
    <x v="1357"/>
    <x v="1332"/>
  </r>
  <r>
    <n v="1379"/>
    <x v="0"/>
    <x v="1"/>
    <n v="10"/>
    <n v="170"/>
    <x v="1"/>
    <x v="8"/>
    <n v="2018"/>
    <x v="1"/>
    <n v="0.85633569142857147"/>
    <n v="1"/>
    <n v="170"/>
    <x v="1275"/>
    <n v="780"/>
    <x v="291"/>
    <x v="1333"/>
  </r>
  <r>
    <n v="1380"/>
    <x v="2"/>
    <x v="10"/>
    <n v="76"/>
    <n v="148"/>
    <x v="1"/>
    <x v="10"/>
    <n v="2018"/>
    <x v="4"/>
    <n v="0.81462485449999988"/>
    <n v="1"/>
    <n v="148"/>
    <x v="1276"/>
    <n v="5482.3352922879994"/>
    <x v="1358"/>
    <x v="1334"/>
  </r>
  <r>
    <n v="1381"/>
    <x v="1"/>
    <x v="1"/>
    <n v="113"/>
    <n v="127"/>
    <x v="1"/>
    <x v="8"/>
    <n v="2018"/>
    <x v="1"/>
    <n v="0.85633569142857147"/>
    <n v="1"/>
    <n v="127"/>
    <x v="567"/>
    <n v="8486.7647903085708"/>
    <x v="1359"/>
    <x v="1335"/>
  </r>
  <r>
    <n v="1382"/>
    <x v="1"/>
    <x v="0"/>
    <n v="110"/>
    <n v="144"/>
    <x v="0"/>
    <x v="8"/>
    <n v="2018"/>
    <x v="0"/>
    <n v="0.85633569142857147"/>
    <n v="0.85633569142857147"/>
    <n v="123.3123395657143"/>
    <x v="1277"/>
    <n v="9240"/>
    <x v="1360"/>
    <x v="1336"/>
  </r>
  <r>
    <n v="1383"/>
    <x v="2"/>
    <x v="2"/>
    <n v="51"/>
    <n v="133"/>
    <x v="1"/>
    <x v="5"/>
    <n v="2018"/>
    <x v="2"/>
    <n v="0.8198508345454546"/>
    <n v="1"/>
    <n v="133"/>
    <x v="1278"/>
    <n v="5304"/>
    <x v="1361"/>
    <x v="1337"/>
  </r>
  <r>
    <n v="1384"/>
    <x v="1"/>
    <x v="2"/>
    <n v="120"/>
    <n v="119"/>
    <x v="1"/>
    <x v="0"/>
    <n v="2018"/>
    <x v="2"/>
    <n v="0.84667593318181822"/>
    <n v="1"/>
    <n v="119"/>
    <x v="756"/>
    <n v="8661.6567110727265"/>
    <x v="1362"/>
    <x v="1338"/>
  </r>
  <r>
    <n v="1385"/>
    <x v="4"/>
    <x v="2"/>
    <n v="118"/>
    <n v="208"/>
    <x v="1"/>
    <x v="4"/>
    <n v="2018"/>
    <x v="2"/>
    <n v="0.87842254526315788"/>
    <n v="1"/>
    <n v="208"/>
    <x v="1279"/>
    <n v="15528.693754787368"/>
    <x v="1363"/>
    <x v="1339"/>
  </r>
  <r>
    <n v="1386"/>
    <x v="1"/>
    <x v="0"/>
    <n v="105"/>
    <n v="141"/>
    <x v="0"/>
    <x v="8"/>
    <n v="2018"/>
    <x v="0"/>
    <n v="0.85633569142857147"/>
    <n v="0.85633569142857147"/>
    <n v="120.74333249142857"/>
    <x v="1280"/>
    <n v="8729.4914855999996"/>
    <x v="1364"/>
    <x v="1340"/>
  </r>
  <r>
    <n v="1387"/>
    <x v="4"/>
    <x v="0"/>
    <n v="59"/>
    <n v="241"/>
    <x v="0"/>
    <x v="5"/>
    <n v="2018"/>
    <x v="0"/>
    <n v="0.8198508345454546"/>
    <n v="0.8198508345454546"/>
    <n v="197.58405112545455"/>
    <x v="1281"/>
    <n v="6239.8847017254548"/>
    <x v="1365"/>
    <x v="1341"/>
  </r>
  <r>
    <n v="1388"/>
    <x v="2"/>
    <x v="5"/>
    <n v="1"/>
    <n v="143"/>
    <x v="1"/>
    <x v="3"/>
    <n v="2018"/>
    <x v="4"/>
    <n v="0.85575857954545465"/>
    <n v="1"/>
    <n v="143"/>
    <x v="244"/>
    <n v="86.528515965909094"/>
    <x v="1366"/>
    <x v="1342"/>
  </r>
  <r>
    <n v="1389"/>
    <x v="0"/>
    <x v="0"/>
    <n v="72"/>
    <n v="190"/>
    <x v="0"/>
    <x v="8"/>
    <n v="2018"/>
    <x v="0"/>
    <n v="0.85633569142857147"/>
    <n v="0.85633569142857147"/>
    <n v="162.70378137142859"/>
    <x v="1282"/>
    <n v="5233.6850934857139"/>
    <x v="1367"/>
    <x v="1343"/>
  </r>
  <r>
    <n v="1390"/>
    <x v="1"/>
    <x v="0"/>
    <n v="123"/>
    <n v="141"/>
    <x v="0"/>
    <x v="1"/>
    <n v="2018"/>
    <x v="0"/>
    <n v="0.86596289695652162"/>
    <n v="0.86596289695652162"/>
    <n v="122.10076847086955"/>
    <x v="1283"/>
    <n v="10320.510580374783"/>
    <x v="1368"/>
    <x v="1344"/>
  </r>
  <r>
    <n v="1391"/>
    <x v="1"/>
    <x v="2"/>
    <n v="105"/>
    <n v="125"/>
    <x v="1"/>
    <x v="9"/>
    <n v="2018"/>
    <x v="2"/>
    <n v="0.81064183952380953"/>
    <n v="1"/>
    <n v="125"/>
    <x v="1284"/>
    <n v="8820"/>
    <x v="713"/>
    <x v="1345"/>
  </r>
  <r>
    <n v="1392"/>
    <x v="0"/>
    <x v="2"/>
    <n v="69"/>
    <n v="161"/>
    <x v="1"/>
    <x v="3"/>
    <n v="2018"/>
    <x v="2"/>
    <n v="0.85575857954545465"/>
    <n v="1"/>
    <n v="161"/>
    <x v="1285"/>
    <n v="5586.325575681818"/>
    <x v="1369"/>
    <x v="1346"/>
  </r>
  <r>
    <n v="1393"/>
    <x v="0"/>
    <x v="1"/>
    <n v="67"/>
    <n v="163"/>
    <x v="1"/>
    <x v="1"/>
    <n v="2018"/>
    <x v="1"/>
    <n v="0.86596289695652162"/>
    <n v="1"/>
    <n v="163"/>
    <x v="1286"/>
    <n v="4937.2098739573912"/>
    <x v="1370"/>
    <x v="1347"/>
  </r>
  <r>
    <n v="1394"/>
    <x v="1"/>
    <x v="1"/>
    <n v="104"/>
    <n v="128"/>
    <x v="1"/>
    <x v="9"/>
    <n v="2018"/>
    <x v="1"/>
    <n v="0.81064183952380953"/>
    <n v="1"/>
    <n v="128"/>
    <x v="910"/>
    <n v="9360"/>
    <x v="1371"/>
    <x v="1348"/>
  </r>
  <r>
    <n v="1395"/>
    <x v="1"/>
    <x v="0"/>
    <n v="93"/>
    <n v="136"/>
    <x v="0"/>
    <x v="9"/>
    <n v="2018"/>
    <x v="0"/>
    <n v="0.81064183952380953"/>
    <n v="0.81064183952380953"/>
    <n v="110.24729017523809"/>
    <x v="1287"/>
    <n v="7347"/>
    <x v="1372"/>
    <x v="1349"/>
  </r>
  <r>
    <n v="1396"/>
    <x v="1"/>
    <x v="0"/>
    <n v="97"/>
    <n v="137"/>
    <x v="0"/>
    <x v="10"/>
    <n v="2018"/>
    <x v="0"/>
    <n v="0.81462485449999988"/>
    <n v="0.81462485449999988"/>
    <n v="111.60360506649998"/>
    <x v="1288"/>
    <n v="8439"/>
    <x v="1373"/>
    <x v="1350"/>
  </r>
  <r>
    <n v="1397"/>
    <x v="1"/>
    <x v="12"/>
    <n v="75"/>
    <n v="130"/>
    <x v="1"/>
    <x v="0"/>
    <n v="2018"/>
    <x v="4"/>
    <n v="0.84667593318181822"/>
    <n v="1"/>
    <n v="130"/>
    <x v="125"/>
    <n v="7044.5048649204546"/>
    <x v="1374"/>
    <x v="1351"/>
  </r>
  <r>
    <n v="1398"/>
    <x v="0"/>
    <x v="2"/>
    <n v="62"/>
    <n v="161"/>
    <x v="1"/>
    <x v="10"/>
    <n v="2018"/>
    <x v="2"/>
    <n v="0.81462485449999988"/>
    <n v="1"/>
    <n v="161"/>
    <x v="1289"/>
    <n v="4808.1617834959998"/>
    <x v="1375"/>
    <x v="1352"/>
  </r>
  <r>
    <n v="1399"/>
    <x v="4"/>
    <x v="0"/>
    <n v="97"/>
    <n v="242"/>
    <x v="0"/>
    <x v="4"/>
    <n v="2018"/>
    <x v="0"/>
    <n v="0.87842254526315788"/>
    <n v="0.87842254526315788"/>
    <n v="212.57825595368422"/>
    <x v="1290"/>
    <n v="13191.147597286315"/>
    <x v="1376"/>
    <x v="1353"/>
  </r>
  <r>
    <n v="1400"/>
    <x v="2"/>
    <x v="0"/>
    <n v="39"/>
    <n v="165"/>
    <x v="0"/>
    <x v="10"/>
    <n v="2018"/>
    <x v="0"/>
    <n v="0.81462485449999988"/>
    <n v="0.81462485449999988"/>
    <n v="134.41310099249998"/>
    <x v="1291"/>
    <n v="3070.7184944864998"/>
    <x v="1377"/>
    <x v="1354"/>
  </r>
  <r>
    <n v="1401"/>
    <x v="0"/>
    <x v="0"/>
    <n v="74"/>
    <n v="192"/>
    <x v="0"/>
    <x v="0"/>
    <n v="2018"/>
    <x v="0"/>
    <n v="0.84667593318181822"/>
    <n v="0.84667593318181822"/>
    <n v="162.56177917090909"/>
    <x v="1292"/>
    <n v="5450.899657824546"/>
    <x v="1378"/>
    <x v="1327"/>
  </r>
  <r>
    <n v="1402"/>
    <x v="0"/>
    <x v="1"/>
    <n v="67"/>
    <n v="172"/>
    <x v="1"/>
    <x v="8"/>
    <n v="2018"/>
    <x v="1"/>
    <n v="0.85633569142857147"/>
    <n v="1"/>
    <n v="172"/>
    <x v="1293"/>
    <n v="5165.2184621942861"/>
    <x v="1379"/>
    <x v="1355"/>
  </r>
  <r>
    <n v="1403"/>
    <x v="1"/>
    <x v="2"/>
    <n v="98"/>
    <n v="112"/>
    <x v="1"/>
    <x v="1"/>
    <n v="2018"/>
    <x v="2"/>
    <n v="0.86596289695652162"/>
    <n v="1"/>
    <n v="112"/>
    <x v="1294"/>
    <n v="8624"/>
    <x v="1380"/>
    <x v="1356"/>
  </r>
  <r>
    <n v="1404"/>
    <x v="2"/>
    <x v="10"/>
    <n v="82"/>
    <n v="151"/>
    <x v="1"/>
    <x v="8"/>
    <n v="2018"/>
    <x v="4"/>
    <n v="0.85633569142857147"/>
    <n v="1"/>
    <n v="151"/>
    <x v="1295"/>
    <n v="6414.9278154057147"/>
    <x v="1381"/>
    <x v="1357"/>
  </r>
  <r>
    <n v="1405"/>
    <x v="1"/>
    <x v="2"/>
    <n v="115"/>
    <n v="124"/>
    <x v="1"/>
    <x v="0"/>
    <n v="2018"/>
    <x v="2"/>
    <n v="0.84667593318181822"/>
    <n v="1"/>
    <n v="124"/>
    <x v="1296"/>
    <n v="8309.9607420068187"/>
    <x v="1382"/>
    <x v="1358"/>
  </r>
  <r>
    <n v="1406"/>
    <x v="2"/>
    <x v="6"/>
    <n v="125"/>
    <n v="139"/>
    <x v="1"/>
    <x v="3"/>
    <n v="2018"/>
    <x v="3"/>
    <n v="0.85575857954545465"/>
    <n v="1"/>
    <n v="139"/>
    <x v="1297"/>
    <n v="9846.0686363636378"/>
    <x v="1383"/>
    <x v="1359"/>
  </r>
  <r>
    <n v="1407"/>
    <x v="2"/>
    <x v="16"/>
    <n v="58"/>
    <n v="144"/>
    <x v="1"/>
    <x v="11"/>
    <n v="2018"/>
    <x v="4"/>
    <n v="0.80989594699999989"/>
    <n v="1"/>
    <n v="144"/>
    <x v="1298"/>
    <n v="4224.3337552639996"/>
    <x v="1384"/>
    <x v="1360"/>
  </r>
  <r>
    <n v="1408"/>
    <x v="3"/>
    <x v="8"/>
    <n v="1"/>
    <n v="449"/>
    <x v="1"/>
    <x v="2"/>
    <n v="2018"/>
    <x v="5"/>
    <n v="0.87081632260869579"/>
    <n v="1"/>
    <n v="449"/>
    <x v="1299"/>
    <n v="215"/>
    <x v="1385"/>
    <x v="1361"/>
  </r>
  <r>
    <n v="1409"/>
    <x v="2"/>
    <x v="15"/>
    <n v="29"/>
    <n v="169"/>
    <x v="0"/>
    <x v="2"/>
    <n v="2018"/>
    <x v="5"/>
    <n v="0.87081632260869579"/>
    <n v="0.87081632260869579"/>
    <n v="147.16795852086958"/>
    <x v="1300"/>
    <n v="2124.2204013391306"/>
    <x v="1386"/>
    <x v="1362"/>
  </r>
  <r>
    <n v="1410"/>
    <x v="2"/>
    <x v="2"/>
    <n v="69"/>
    <n v="142"/>
    <x v="1"/>
    <x v="8"/>
    <n v="2018"/>
    <x v="2"/>
    <n v="0.85633569142857147"/>
    <n v="1"/>
    <n v="142"/>
    <x v="1301"/>
    <n v="4531.8351591771425"/>
    <x v="1387"/>
    <x v="1363"/>
  </r>
  <r>
    <n v="1411"/>
    <x v="2"/>
    <x v="14"/>
    <n v="196"/>
    <n v="149"/>
    <x v="1"/>
    <x v="9"/>
    <n v="2018"/>
    <x v="5"/>
    <n v="0.81064183952380953"/>
    <n v="1"/>
    <n v="149"/>
    <x v="1302"/>
    <n v="18032"/>
    <x v="1388"/>
    <x v="1364"/>
  </r>
  <r>
    <n v="1412"/>
    <x v="3"/>
    <x v="1"/>
    <n v="96"/>
    <n v="428"/>
    <x v="1"/>
    <x v="2"/>
    <n v="2018"/>
    <x v="1"/>
    <n v="0.87081632260869579"/>
    <n v="1"/>
    <n v="428"/>
    <x v="1303"/>
    <n v="24384"/>
    <x v="1389"/>
    <x v="1365"/>
  </r>
  <r>
    <n v="1413"/>
    <x v="2"/>
    <x v="3"/>
    <n v="154"/>
    <n v="171"/>
    <x v="0"/>
    <x v="4"/>
    <n v="2018"/>
    <x v="1"/>
    <n v="0.87842254526315788"/>
    <n v="0.87842254526315788"/>
    <n v="150.21025524000001"/>
    <x v="1304"/>
    <n v="14784"/>
    <x v="1390"/>
    <x v="1366"/>
  </r>
  <r>
    <n v="1414"/>
    <x v="3"/>
    <x v="0"/>
    <n v="1"/>
    <n v="497"/>
    <x v="0"/>
    <x v="2"/>
    <n v="2018"/>
    <x v="0"/>
    <n v="0.87081632260869579"/>
    <n v="0.87081632260869579"/>
    <n v="432.79571233652183"/>
    <x v="1305"/>
    <n v="223.90959116608695"/>
    <x v="1391"/>
    <x v="1367"/>
  </r>
  <r>
    <n v="1415"/>
    <x v="1"/>
    <x v="1"/>
    <n v="77"/>
    <n v="131"/>
    <x v="1"/>
    <x v="1"/>
    <n v="2018"/>
    <x v="1"/>
    <n v="0.86596289695652162"/>
    <n v="1"/>
    <n v="131"/>
    <x v="1306"/>
    <n v="5329.5774437926084"/>
    <x v="1392"/>
    <x v="1368"/>
  </r>
  <r>
    <n v="1416"/>
    <x v="0"/>
    <x v="0"/>
    <n v="25"/>
    <n v="185"/>
    <x v="0"/>
    <x v="0"/>
    <n v="2018"/>
    <x v="0"/>
    <n v="0.84667593318181822"/>
    <n v="0.84667593318181822"/>
    <n v="156.63504763863637"/>
    <x v="1307"/>
    <n v="2042.6731532272729"/>
    <x v="1393"/>
    <x v="1369"/>
  </r>
  <r>
    <n v="1417"/>
    <x v="3"/>
    <x v="0"/>
    <n v="1"/>
    <n v="485"/>
    <x v="0"/>
    <x v="2"/>
    <n v="2018"/>
    <x v="0"/>
    <n v="0.87081632260869579"/>
    <n v="0.87081632260869579"/>
    <n v="422.34591646521744"/>
    <x v="652"/>
    <n v="233"/>
    <x v="1394"/>
    <x v="1370"/>
  </r>
  <r>
    <n v="1418"/>
    <x v="2"/>
    <x v="6"/>
    <n v="174"/>
    <n v="144"/>
    <x v="1"/>
    <x v="4"/>
    <n v="2018"/>
    <x v="3"/>
    <n v="0.87842254526315788"/>
    <n v="1"/>
    <n v="144"/>
    <x v="1308"/>
    <n v="15091.495555553684"/>
    <x v="1395"/>
    <x v="1371"/>
  </r>
  <r>
    <n v="1419"/>
    <x v="2"/>
    <x v="1"/>
    <n v="73"/>
    <n v="141"/>
    <x v="1"/>
    <x v="8"/>
    <n v="2018"/>
    <x v="1"/>
    <n v="0.85633569142857147"/>
    <n v="1"/>
    <n v="141"/>
    <x v="1309"/>
    <n v="6317.8876697028572"/>
    <x v="1396"/>
    <x v="1372"/>
  </r>
  <r>
    <n v="1420"/>
    <x v="2"/>
    <x v="19"/>
    <n v="58"/>
    <n v="147"/>
    <x v="1"/>
    <x v="4"/>
    <n v="2018"/>
    <x v="5"/>
    <n v="0.87842254526315788"/>
    <n v="1"/>
    <n v="147"/>
    <x v="1310"/>
    <n v="4245.1164270147365"/>
    <x v="1397"/>
    <x v="1373"/>
  </r>
  <r>
    <n v="1421"/>
    <x v="1"/>
    <x v="2"/>
    <n v="103"/>
    <n v="110"/>
    <x v="1"/>
    <x v="1"/>
    <n v="2018"/>
    <x v="2"/>
    <n v="0.86596289695652162"/>
    <n v="1"/>
    <n v="110"/>
    <x v="1311"/>
    <n v="7954.2623464182598"/>
    <x v="1398"/>
    <x v="1374"/>
  </r>
  <r>
    <n v="1422"/>
    <x v="3"/>
    <x v="2"/>
    <n v="199"/>
    <n v="410"/>
    <x v="1"/>
    <x v="2"/>
    <n v="2018"/>
    <x v="2"/>
    <n v="0.87081632260869579"/>
    <n v="1"/>
    <n v="410"/>
    <x v="1312"/>
    <n v="42456.649808786962"/>
    <x v="1399"/>
    <x v="1375"/>
  </r>
  <r>
    <n v="1423"/>
    <x v="0"/>
    <x v="2"/>
    <n v="104"/>
    <n v="164"/>
    <x v="1"/>
    <x v="1"/>
    <n v="2018"/>
    <x v="2"/>
    <n v="0.86596289695652162"/>
    <n v="1"/>
    <n v="164"/>
    <x v="1313"/>
    <n v="7873.9245210713034"/>
    <x v="1400"/>
    <x v="1376"/>
  </r>
  <r>
    <n v="1424"/>
    <x v="1"/>
    <x v="2"/>
    <n v="94"/>
    <n v="119"/>
    <x v="1"/>
    <x v="1"/>
    <n v="2018"/>
    <x v="2"/>
    <n v="0.86596289695652162"/>
    <n v="1"/>
    <n v="119"/>
    <x v="575"/>
    <n v="6351.2245910678257"/>
    <x v="1401"/>
    <x v="1377"/>
  </r>
  <r>
    <n v="1425"/>
    <x v="0"/>
    <x v="16"/>
    <n v="88"/>
    <n v="173"/>
    <x v="1"/>
    <x v="8"/>
    <n v="2018"/>
    <x v="4"/>
    <n v="0.85633569142857147"/>
    <n v="1"/>
    <n v="173"/>
    <x v="1314"/>
    <n v="6608.167532434285"/>
    <x v="1402"/>
    <x v="1378"/>
  </r>
  <r>
    <n v="1426"/>
    <x v="2"/>
    <x v="3"/>
    <n v="111"/>
    <n v="182"/>
    <x v="0"/>
    <x v="6"/>
    <n v="2018"/>
    <x v="1"/>
    <n v="0.87977327500000013"/>
    <n v="0.87977327500000013"/>
    <n v="160.11873605000002"/>
    <x v="1315"/>
    <n v="9687.2998392750014"/>
    <x v="1403"/>
    <x v="1379"/>
  </r>
  <r>
    <n v="1427"/>
    <x v="1"/>
    <x v="0"/>
    <n v="125"/>
    <n v="143"/>
    <x v="0"/>
    <x v="10"/>
    <n v="2018"/>
    <x v="0"/>
    <n v="0.81462485449999988"/>
    <n v="0.81462485449999988"/>
    <n v="116.49135419349999"/>
    <x v="1316"/>
    <n v="7795.0615542499991"/>
    <x v="1404"/>
    <x v="1380"/>
  </r>
  <r>
    <n v="1428"/>
    <x v="2"/>
    <x v="15"/>
    <n v="96"/>
    <n v="177"/>
    <x v="0"/>
    <x v="11"/>
    <n v="2018"/>
    <x v="5"/>
    <n v="0.80989594699999989"/>
    <n v="0.80989594699999989"/>
    <n v="143.35158261899997"/>
    <x v="1317"/>
    <n v="7568.0006983679996"/>
    <x v="1405"/>
    <x v="1381"/>
  </r>
  <r>
    <n v="1429"/>
    <x v="1"/>
    <x v="2"/>
    <n v="108"/>
    <n v="117"/>
    <x v="1"/>
    <x v="10"/>
    <n v="2018"/>
    <x v="2"/>
    <n v="0.81462485449999988"/>
    <n v="1"/>
    <n v="117"/>
    <x v="773"/>
    <n v="7862.3177114519985"/>
    <x v="1406"/>
    <x v="1382"/>
  </r>
  <r>
    <n v="1430"/>
    <x v="0"/>
    <x v="0"/>
    <n v="10"/>
    <n v="186"/>
    <x v="0"/>
    <x v="8"/>
    <n v="2018"/>
    <x v="0"/>
    <n v="0.85633569142857147"/>
    <n v="0.85633569142857147"/>
    <n v="159.27843860571429"/>
    <x v="883"/>
    <n v="819.77399360000004"/>
    <x v="1407"/>
    <x v="1383"/>
  </r>
  <r>
    <n v="1431"/>
    <x v="3"/>
    <x v="4"/>
    <n v="1"/>
    <n v="434"/>
    <x v="1"/>
    <x v="2"/>
    <n v="2018"/>
    <x v="3"/>
    <n v="0.87081632260869579"/>
    <n v="1"/>
    <n v="434"/>
    <x v="1318"/>
    <n v="204.9571425826087"/>
    <x v="1408"/>
    <x v="1384"/>
  </r>
  <r>
    <n v="1432"/>
    <x v="2"/>
    <x v="7"/>
    <n v="146"/>
    <n v="144"/>
    <x v="1"/>
    <x v="8"/>
    <n v="2018"/>
    <x v="5"/>
    <n v="0.85633569142857147"/>
    <n v="1"/>
    <n v="144"/>
    <x v="1319"/>
    <n v="11089.40061312"/>
    <x v="1409"/>
    <x v="1385"/>
  </r>
  <r>
    <n v="1433"/>
    <x v="1"/>
    <x v="2"/>
    <n v="120"/>
    <n v="120"/>
    <x v="1"/>
    <x v="8"/>
    <n v="2018"/>
    <x v="2"/>
    <n v="0.85633569142857147"/>
    <n v="1"/>
    <n v="120"/>
    <x v="1320"/>
    <n v="9000"/>
    <x v="1410"/>
    <x v="172"/>
  </r>
  <r>
    <n v="1434"/>
    <x v="2"/>
    <x v="7"/>
    <n v="22"/>
    <n v="143"/>
    <x v="1"/>
    <x v="6"/>
    <n v="2018"/>
    <x v="5"/>
    <n v="0.87977327500000013"/>
    <n v="1"/>
    <n v="143"/>
    <x v="1321"/>
    <n v="1645.1760242500002"/>
    <x v="1411"/>
    <x v="1386"/>
  </r>
  <r>
    <n v="1435"/>
    <x v="4"/>
    <x v="0"/>
    <n v="33"/>
    <n v="246"/>
    <x v="0"/>
    <x v="4"/>
    <n v="2018"/>
    <x v="0"/>
    <n v="0.87842254526315788"/>
    <n v="0.87842254526315788"/>
    <n v="216.09194613473684"/>
    <x v="1322"/>
    <n v="4752"/>
    <x v="1412"/>
    <x v="1387"/>
  </r>
  <r>
    <n v="1436"/>
    <x v="1"/>
    <x v="5"/>
    <n v="124"/>
    <n v="136"/>
    <x v="1"/>
    <x v="8"/>
    <n v="2018"/>
    <x v="4"/>
    <n v="0.85633569142857147"/>
    <n v="1"/>
    <n v="136"/>
    <x v="1323"/>
    <n v="9796"/>
    <x v="1413"/>
    <x v="1388"/>
  </r>
  <r>
    <n v="1437"/>
    <x v="2"/>
    <x v="9"/>
    <n v="132"/>
    <n v="147"/>
    <x v="1"/>
    <x v="10"/>
    <n v="2018"/>
    <x v="6"/>
    <n v="0.81462485449999988"/>
    <n v="1"/>
    <n v="147"/>
    <x v="1324"/>
    <n v="14256"/>
    <x v="1414"/>
    <x v="1389"/>
  </r>
  <r>
    <n v="1438"/>
    <x v="3"/>
    <x v="0"/>
    <n v="1"/>
    <n v="477"/>
    <x v="0"/>
    <x v="2"/>
    <n v="2018"/>
    <x v="0"/>
    <n v="0.87081632260869579"/>
    <n v="0.87081632260869579"/>
    <n v="415.37938588434787"/>
    <x v="1325"/>
    <n v="224.91428516521739"/>
    <x v="1415"/>
    <x v="1390"/>
  </r>
  <r>
    <n v="1439"/>
    <x v="1"/>
    <x v="0"/>
    <n v="114"/>
    <n v="141"/>
    <x v="0"/>
    <x v="9"/>
    <n v="2018"/>
    <x v="0"/>
    <n v="0.81064183952380953"/>
    <n v="0.81064183952380953"/>
    <n v="114.30049937285715"/>
    <x v="1326"/>
    <n v="8854.8921879400004"/>
    <x v="1416"/>
    <x v="1391"/>
  </r>
  <r>
    <n v="1440"/>
    <x v="3"/>
    <x v="0"/>
    <n v="1"/>
    <n v="497"/>
    <x v="0"/>
    <x v="2"/>
    <n v="2018"/>
    <x v="0"/>
    <n v="0.87081632260869579"/>
    <n v="0.87081632260869579"/>
    <n v="432.79571233652183"/>
    <x v="1305"/>
    <n v="201.85673432521742"/>
    <x v="1417"/>
    <x v="1392"/>
  </r>
  <r>
    <n v="1441"/>
    <x v="1"/>
    <x v="1"/>
    <n v="111"/>
    <n v="129"/>
    <x v="1"/>
    <x v="0"/>
    <n v="2018"/>
    <x v="1"/>
    <n v="0.84667593318181822"/>
    <n v="1"/>
    <n v="129"/>
    <x v="1327"/>
    <n v="9879"/>
    <x v="1418"/>
    <x v="1393"/>
  </r>
  <r>
    <n v="1442"/>
    <x v="1"/>
    <x v="0"/>
    <n v="64"/>
    <n v="144"/>
    <x v="0"/>
    <x v="10"/>
    <n v="2018"/>
    <x v="0"/>
    <n v="0.81462485449999988"/>
    <n v="0.81462485449999988"/>
    <n v="117.30597904799998"/>
    <x v="1328"/>
    <n v="5112.8159441280004"/>
    <x v="1419"/>
    <x v="1394"/>
  </r>
  <r>
    <n v="1443"/>
    <x v="3"/>
    <x v="0"/>
    <n v="88"/>
    <n v="481"/>
    <x v="0"/>
    <x v="2"/>
    <n v="2018"/>
    <x v="0"/>
    <n v="0.87081632260869579"/>
    <n v="0.87081632260869579"/>
    <n v="418.86265117478268"/>
    <x v="1329"/>
    <n v="21552.457094539132"/>
    <x v="1420"/>
    <x v="1395"/>
  </r>
  <r>
    <n v="1444"/>
    <x v="4"/>
    <x v="2"/>
    <n v="10"/>
    <n v="204"/>
    <x v="1"/>
    <x v="6"/>
    <n v="2018"/>
    <x v="2"/>
    <n v="0.87977327500000013"/>
    <n v="1"/>
    <n v="204"/>
    <x v="1191"/>
    <n v="1328.4576452500003"/>
    <x v="1421"/>
    <x v="1396"/>
  </r>
  <r>
    <n v="1445"/>
    <x v="1"/>
    <x v="2"/>
    <n v="108"/>
    <n v="116"/>
    <x v="1"/>
    <x v="3"/>
    <n v="2018"/>
    <x v="2"/>
    <n v="0.85575857954545465"/>
    <n v="1"/>
    <n v="116"/>
    <x v="1330"/>
    <n v="7567.2059625000002"/>
    <x v="1422"/>
    <x v="1397"/>
  </r>
  <r>
    <n v="1446"/>
    <x v="0"/>
    <x v="2"/>
    <n v="110"/>
    <n v="155"/>
    <x v="1"/>
    <x v="8"/>
    <n v="2018"/>
    <x v="2"/>
    <n v="0.85633569142857147"/>
    <n v="1"/>
    <n v="155"/>
    <x v="1331"/>
    <n v="8137.5139295999998"/>
    <x v="1423"/>
    <x v="1398"/>
  </r>
  <r>
    <n v="1447"/>
    <x v="0"/>
    <x v="0"/>
    <n v="10"/>
    <n v="189"/>
    <x v="0"/>
    <x v="3"/>
    <n v="2018"/>
    <x v="0"/>
    <n v="0.85575857954545465"/>
    <n v="0.85575857954545465"/>
    <n v="161.73837153409093"/>
    <x v="1332"/>
    <n v="760.57031931818187"/>
    <x v="1424"/>
    <x v="1399"/>
  </r>
  <r>
    <n v="1448"/>
    <x v="1"/>
    <x v="12"/>
    <n v="90"/>
    <n v="131"/>
    <x v="1"/>
    <x v="3"/>
    <n v="2018"/>
    <x v="4"/>
    <n v="0.85575857954545465"/>
    <n v="1"/>
    <n v="131"/>
    <x v="1333"/>
    <n v="6480"/>
    <x v="1425"/>
    <x v="1400"/>
  </r>
  <r>
    <n v="1449"/>
    <x v="4"/>
    <x v="2"/>
    <n v="77"/>
    <n v="203"/>
    <x v="1"/>
    <x v="6"/>
    <n v="2018"/>
    <x v="2"/>
    <n v="0.87977327500000013"/>
    <n v="1"/>
    <n v="203"/>
    <x v="673"/>
    <n v="11156.500651450002"/>
    <x v="1426"/>
    <x v="1401"/>
  </r>
  <r>
    <n v="1450"/>
    <x v="1"/>
    <x v="0"/>
    <n v="89"/>
    <n v="143"/>
    <x v="0"/>
    <x v="3"/>
    <n v="2018"/>
    <x v="0"/>
    <n v="0.85575857954545465"/>
    <n v="0.85575857954545465"/>
    <n v="122.37347687500001"/>
    <x v="1334"/>
    <n v="5867.9631653977276"/>
    <x v="1427"/>
    <x v="1402"/>
  </r>
  <r>
    <n v="1451"/>
    <x v="2"/>
    <x v="0"/>
    <n v="115"/>
    <n v="166"/>
    <x v="0"/>
    <x v="9"/>
    <n v="2018"/>
    <x v="0"/>
    <n v="0.81064183952380953"/>
    <n v="0.81064183952380953"/>
    <n v="134.56654536095238"/>
    <x v="1335"/>
    <n v="7865.5334465333335"/>
    <x v="1428"/>
    <x v="1403"/>
  </r>
  <r>
    <n v="1452"/>
    <x v="0"/>
    <x v="2"/>
    <n v="136"/>
    <n v="151"/>
    <x v="1"/>
    <x v="8"/>
    <n v="2018"/>
    <x v="2"/>
    <n v="0.85633569142857147"/>
    <n v="1"/>
    <n v="151"/>
    <x v="1336"/>
    <n v="12104"/>
    <x v="1429"/>
    <x v="1404"/>
  </r>
  <r>
    <n v="1453"/>
    <x v="0"/>
    <x v="11"/>
    <n v="64"/>
    <n v="169"/>
    <x v="1"/>
    <x v="0"/>
    <n v="2018"/>
    <x v="6"/>
    <n v="0.84667593318181822"/>
    <n v="1"/>
    <n v="169"/>
    <x v="1337"/>
    <n v="4658.3668306036361"/>
    <x v="1430"/>
    <x v="1405"/>
  </r>
  <r>
    <n v="1454"/>
    <x v="3"/>
    <x v="19"/>
    <n v="87"/>
    <n v="448"/>
    <x v="1"/>
    <x v="2"/>
    <n v="2018"/>
    <x v="5"/>
    <n v="0.87081632260869579"/>
    <n v="1"/>
    <n v="448"/>
    <x v="1338"/>
    <n v="19480.542809373917"/>
    <x v="1431"/>
    <x v="1406"/>
  </r>
  <r>
    <n v="1455"/>
    <x v="1"/>
    <x v="0"/>
    <n v="100"/>
    <n v="151"/>
    <x v="0"/>
    <x v="9"/>
    <n v="2018"/>
    <x v="0"/>
    <n v="0.81064183952380953"/>
    <n v="0.81064183952380953"/>
    <n v="122.40691776809524"/>
    <x v="1339"/>
    <n v="8600"/>
    <x v="1432"/>
    <x v="1407"/>
  </r>
  <r>
    <n v="1456"/>
    <x v="1"/>
    <x v="0"/>
    <n v="70"/>
    <n v="137"/>
    <x v="0"/>
    <x v="10"/>
    <n v="2018"/>
    <x v="0"/>
    <n v="0.81462485449999988"/>
    <n v="0.81462485449999988"/>
    <n v="111.60360506649998"/>
    <x v="1340"/>
    <n v="4987.3769092699995"/>
    <x v="1433"/>
    <x v="1408"/>
  </r>
  <r>
    <n v="1457"/>
    <x v="2"/>
    <x v="9"/>
    <n v="142"/>
    <n v="145"/>
    <x v="1"/>
    <x v="5"/>
    <n v="2018"/>
    <x v="6"/>
    <n v="0.8198508345454546"/>
    <n v="1"/>
    <n v="145"/>
    <x v="1341"/>
    <n v="11928"/>
    <x v="1434"/>
    <x v="1087"/>
  </r>
  <r>
    <n v="1458"/>
    <x v="0"/>
    <x v="0"/>
    <n v="91"/>
    <n v="188"/>
    <x v="0"/>
    <x v="0"/>
    <n v="2018"/>
    <x v="0"/>
    <n v="0.84667593318181822"/>
    <n v="0.84667593318181822"/>
    <n v="159.17507543818184"/>
    <x v="1342"/>
    <n v="8645"/>
    <x v="1435"/>
    <x v="1409"/>
  </r>
  <r>
    <n v="1459"/>
    <x v="1"/>
    <x v="0"/>
    <n v="107"/>
    <n v="144"/>
    <x v="0"/>
    <x v="3"/>
    <n v="2018"/>
    <x v="0"/>
    <n v="0.85575857954545465"/>
    <n v="0.85575857954545465"/>
    <n v="123.22923545454547"/>
    <x v="1343"/>
    <n v="7223.4775605113637"/>
    <x v="1436"/>
    <x v="1410"/>
  </r>
  <r>
    <n v="1460"/>
    <x v="0"/>
    <x v="16"/>
    <n v="66"/>
    <n v="159"/>
    <x v="1"/>
    <x v="0"/>
    <n v="2018"/>
    <x v="4"/>
    <n v="0.84667593318181822"/>
    <n v="1"/>
    <n v="159"/>
    <x v="1344"/>
    <n v="5326.6571245200003"/>
    <x v="1437"/>
    <x v="1411"/>
  </r>
  <r>
    <n v="1461"/>
    <x v="1"/>
    <x v="2"/>
    <n v="75"/>
    <n v="118"/>
    <x v="1"/>
    <x v="3"/>
    <n v="2018"/>
    <x v="2"/>
    <n v="0.85575857954545465"/>
    <n v="1"/>
    <n v="118"/>
    <x v="1345"/>
    <n v="5850"/>
    <x v="1438"/>
    <x v="1412"/>
  </r>
  <r>
    <n v="1462"/>
    <x v="1"/>
    <x v="1"/>
    <n v="81"/>
    <n v="134"/>
    <x v="1"/>
    <x v="3"/>
    <n v="2018"/>
    <x v="1"/>
    <n v="0.85575857954545465"/>
    <n v="1"/>
    <n v="134"/>
    <x v="1346"/>
    <n v="5513.4044718750001"/>
    <x v="1439"/>
    <x v="1413"/>
  </r>
  <r>
    <n v="1463"/>
    <x v="1"/>
    <x v="12"/>
    <n v="106"/>
    <n v="131"/>
    <x v="1"/>
    <x v="9"/>
    <n v="2018"/>
    <x v="4"/>
    <n v="0.81064183952380953"/>
    <n v="1"/>
    <n v="131"/>
    <x v="1347"/>
    <n v="7844"/>
    <x v="1440"/>
    <x v="1414"/>
  </r>
  <r>
    <n v="1464"/>
    <x v="4"/>
    <x v="2"/>
    <n v="39"/>
    <n v="207"/>
    <x v="1"/>
    <x v="4"/>
    <n v="2018"/>
    <x v="2"/>
    <n v="0.87842254526315788"/>
    <n v="1"/>
    <n v="207"/>
    <x v="1348"/>
    <n v="5236.6783412210525"/>
    <x v="1441"/>
    <x v="1415"/>
  </r>
  <r>
    <n v="1465"/>
    <x v="1"/>
    <x v="2"/>
    <n v="103"/>
    <n v="117"/>
    <x v="1"/>
    <x v="0"/>
    <n v="2018"/>
    <x v="2"/>
    <n v="0.84667593318181822"/>
    <n v="1"/>
    <n v="117"/>
    <x v="671"/>
    <n v="6451.9658136509097"/>
    <x v="1442"/>
    <x v="1416"/>
  </r>
  <r>
    <n v="1466"/>
    <x v="2"/>
    <x v="10"/>
    <n v="225"/>
    <n v="147"/>
    <x v="1"/>
    <x v="0"/>
    <n v="2018"/>
    <x v="4"/>
    <n v="0.84667593318181822"/>
    <n v="1"/>
    <n v="147"/>
    <x v="1349"/>
    <n v="18225"/>
    <x v="1443"/>
    <x v="1417"/>
  </r>
  <r>
    <n v="1467"/>
    <x v="1"/>
    <x v="11"/>
    <n v="88"/>
    <n v="124"/>
    <x v="1"/>
    <x v="1"/>
    <n v="2018"/>
    <x v="6"/>
    <n v="0.86596289695652162"/>
    <n v="1"/>
    <n v="124"/>
    <x v="1350"/>
    <n v="6333.2130719478255"/>
    <x v="1444"/>
    <x v="1418"/>
  </r>
  <r>
    <n v="1468"/>
    <x v="1"/>
    <x v="11"/>
    <n v="149"/>
    <n v="128"/>
    <x v="1"/>
    <x v="3"/>
    <n v="2018"/>
    <x v="6"/>
    <n v="0.85575857954545465"/>
    <n v="1"/>
    <n v="128"/>
    <x v="1351"/>
    <n v="10376.90944596591"/>
    <x v="1445"/>
    <x v="1419"/>
  </r>
  <r>
    <n v="1469"/>
    <x v="3"/>
    <x v="1"/>
    <n v="482"/>
    <n v="449"/>
    <x v="1"/>
    <x v="2"/>
    <n v="2018"/>
    <x v="1"/>
    <n v="0.87081632260869579"/>
    <n v="1"/>
    <n v="449"/>
    <x v="1352"/>
    <n v="99230.028174452193"/>
    <x v="1446"/>
    <x v="1420"/>
  </r>
  <r>
    <n v="1470"/>
    <x v="3"/>
    <x v="1"/>
    <n v="141"/>
    <n v="440"/>
    <x v="1"/>
    <x v="2"/>
    <n v="2018"/>
    <x v="1"/>
    <n v="0.87081632260869579"/>
    <n v="1"/>
    <n v="440"/>
    <x v="1353"/>
    <n v="33827.914208295653"/>
    <x v="1447"/>
    <x v="1421"/>
  </r>
  <r>
    <n v="1471"/>
    <x v="1"/>
    <x v="0"/>
    <n v="88"/>
    <n v="143"/>
    <x v="0"/>
    <x v="8"/>
    <n v="2018"/>
    <x v="0"/>
    <n v="0.85633569142857147"/>
    <n v="0.85633569142857147"/>
    <n v="122.45600387428571"/>
    <x v="1354"/>
    <n v="6336"/>
    <x v="1448"/>
    <x v="1422"/>
  </r>
  <r>
    <n v="1472"/>
    <x v="1"/>
    <x v="0"/>
    <n v="94"/>
    <n v="140"/>
    <x v="0"/>
    <x v="10"/>
    <n v="2018"/>
    <x v="0"/>
    <n v="0.81462485449999988"/>
    <n v="0.81462485449999988"/>
    <n v="114.04747962999998"/>
    <x v="1355"/>
    <n v="7426"/>
    <x v="1449"/>
    <x v="1423"/>
  </r>
  <r>
    <n v="1473"/>
    <x v="0"/>
    <x v="0"/>
    <n v="38"/>
    <n v="190"/>
    <x v="0"/>
    <x v="8"/>
    <n v="2018"/>
    <x v="0"/>
    <n v="0.85633569142857147"/>
    <n v="0.85633569142857147"/>
    <n v="162.70378137142859"/>
    <x v="1356"/>
    <n v="2701.7415950857144"/>
    <x v="1450"/>
    <x v="1424"/>
  </r>
  <r>
    <n v="1474"/>
    <x v="2"/>
    <x v="13"/>
    <n v="79"/>
    <n v="182"/>
    <x v="0"/>
    <x v="2"/>
    <n v="2018"/>
    <x v="6"/>
    <n v="0.87081632260869579"/>
    <n v="0.87081632260869579"/>
    <n v="158.48857071478264"/>
    <x v="1357"/>
    <n v="7426"/>
    <x v="1451"/>
    <x v="1425"/>
  </r>
  <r>
    <n v="1475"/>
    <x v="2"/>
    <x v="6"/>
    <n v="187"/>
    <n v="144"/>
    <x v="1"/>
    <x v="6"/>
    <n v="2018"/>
    <x v="3"/>
    <n v="0.87977327500000013"/>
    <n v="1"/>
    <n v="144"/>
    <x v="1358"/>
    <n v="16456"/>
    <x v="1452"/>
    <x v="1426"/>
  </r>
  <r>
    <n v="1476"/>
    <x v="2"/>
    <x v="16"/>
    <n v="1"/>
    <n v="148"/>
    <x v="1"/>
    <x v="2"/>
    <n v="2018"/>
    <x v="4"/>
    <n v="0.87081632260869579"/>
    <n v="1"/>
    <n v="148"/>
    <x v="1359"/>
    <n v="80.732244646956531"/>
    <x v="1453"/>
    <x v="1427"/>
  </r>
  <r>
    <n v="1477"/>
    <x v="4"/>
    <x v="8"/>
    <n v="80"/>
    <n v="214"/>
    <x v="1"/>
    <x v="6"/>
    <n v="2018"/>
    <x v="5"/>
    <n v="0.87977327500000013"/>
    <n v="1"/>
    <n v="214"/>
    <x v="1360"/>
    <n v="10186.587164"/>
    <x v="1454"/>
    <x v="1428"/>
  </r>
  <r>
    <n v="1478"/>
    <x v="0"/>
    <x v="16"/>
    <n v="57"/>
    <n v="178"/>
    <x v="1"/>
    <x v="0"/>
    <n v="2018"/>
    <x v="4"/>
    <n v="0.84667593318181822"/>
    <n v="1"/>
    <n v="178"/>
    <x v="1361"/>
    <n v="4845"/>
    <x v="1455"/>
    <x v="1429"/>
  </r>
  <r>
    <n v="1479"/>
    <x v="2"/>
    <x v="14"/>
    <n v="91"/>
    <n v="139"/>
    <x v="1"/>
    <x v="11"/>
    <n v="2018"/>
    <x v="5"/>
    <n v="0.80989594699999989"/>
    <n v="1"/>
    <n v="139"/>
    <x v="1362"/>
    <n v="7644"/>
    <x v="1456"/>
    <x v="1430"/>
  </r>
  <r>
    <n v="1480"/>
    <x v="4"/>
    <x v="8"/>
    <n v="46"/>
    <n v="216"/>
    <x v="1"/>
    <x v="4"/>
    <n v="2018"/>
    <x v="5"/>
    <n v="0.87842254526315788"/>
    <n v="1"/>
    <n v="216"/>
    <x v="1363"/>
    <n v="5649.484211553684"/>
    <x v="1457"/>
    <x v="1431"/>
  </r>
  <r>
    <n v="1481"/>
    <x v="2"/>
    <x v="16"/>
    <n v="113"/>
    <n v="153"/>
    <x v="1"/>
    <x v="1"/>
    <n v="2018"/>
    <x v="4"/>
    <n v="0.86596289695652162"/>
    <n v="1"/>
    <n v="153"/>
    <x v="1364"/>
    <n v="10057"/>
    <x v="1458"/>
    <x v="1432"/>
  </r>
  <r>
    <n v="1482"/>
    <x v="4"/>
    <x v="2"/>
    <n v="156"/>
    <n v="204"/>
    <x v="1"/>
    <x v="4"/>
    <n v="2018"/>
    <x v="2"/>
    <n v="0.87842254526315788"/>
    <n v="1"/>
    <n v="204"/>
    <x v="1365"/>
    <n v="21771.307466753686"/>
    <x v="1459"/>
    <x v="1433"/>
  </r>
  <r>
    <n v="1483"/>
    <x v="2"/>
    <x v="2"/>
    <n v="56"/>
    <n v="136"/>
    <x v="1"/>
    <x v="7"/>
    <n v="2018"/>
    <x v="2"/>
    <n v="0.85776296200000002"/>
    <n v="1"/>
    <n v="136"/>
    <x v="448"/>
    <n v="4760"/>
    <x v="1460"/>
    <x v="172"/>
  </r>
  <r>
    <n v="1484"/>
    <x v="4"/>
    <x v="0"/>
    <n v="50"/>
    <n v="240"/>
    <x v="0"/>
    <x v="4"/>
    <n v="2018"/>
    <x v="0"/>
    <n v="0.87842254526315788"/>
    <n v="0.87842254526315788"/>
    <n v="210.82141086315789"/>
    <x v="1366"/>
    <n v="6713.6901810526315"/>
    <x v="1461"/>
    <x v="1434"/>
  </r>
  <r>
    <n v="1485"/>
    <x v="2"/>
    <x v="13"/>
    <n v="47"/>
    <n v="165"/>
    <x v="0"/>
    <x v="2"/>
    <n v="2018"/>
    <x v="6"/>
    <n v="0.87081632260869579"/>
    <n v="0.87081632260869579"/>
    <n v="143.68469323043482"/>
    <x v="1367"/>
    <n v="4700"/>
    <x v="1462"/>
    <x v="1435"/>
  </r>
  <r>
    <n v="1486"/>
    <x v="2"/>
    <x v="8"/>
    <n v="192"/>
    <n v="141"/>
    <x v="1"/>
    <x v="6"/>
    <n v="2018"/>
    <x v="5"/>
    <n v="0.87977327500000013"/>
    <n v="1"/>
    <n v="141"/>
    <x v="1368"/>
    <n v="19008"/>
    <x v="1463"/>
    <x v="783"/>
  </r>
  <r>
    <n v="1487"/>
    <x v="0"/>
    <x v="0"/>
    <n v="92"/>
    <n v="188"/>
    <x v="0"/>
    <x v="3"/>
    <n v="2018"/>
    <x v="0"/>
    <n v="0.85575857954545465"/>
    <n v="0.85575857954545465"/>
    <n v="160.88261295454546"/>
    <x v="1369"/>
    <n v="7303.3532581818181"/>
    <x v="1464"/>
    <x v="1436"/>
  </r>
  <r>
    <n v="1488"/>
    <x v="2"/>
    <x v="15"/>
    <n v="86"/>
    <n v="169"/>
    <x v="0"/>
    <x v="2"/>
    <n v="2018"/>
    <x v="5"/>
    <n v="0.87081632260869579"/>
    <n v="0.87081632260869579"/>
    <n v="147.16795852086958"/>
    <x v="1370"/>
    <n v="8514"/>
    <x v="1465"/>
    <x v="1437"/>
  </r>
  <r>
    <n v="1489"/>
    <x v="0"/>
    <x v="5"/>
    <n v="115"/>
    <n v="166"/>
    <x v="1"/>
    <x v="0"/>
    <n v="2018"/>
    <x v="4"/>
    <n v="0.84667593318181822"/>
    <n v="1"/>
    <n v="166"/>
    <x v="1371"/>
    <n v="9281.2965048454553"/>
    <x v="1466"/>
    <x v="1438"/>
  </r>
  <r>
    <n v="1490"/>
    <x v="4"/>
    <x v="8"/>
    <n v="112"/>
    <n v="220"/>
    <x v="1"/>
    <x v="4"/>
    <n v="2018"/>
    <x v="5"/>
    <n v="0.87842254526315788"/>
    <n v="1"/>
    <n v="220"/>
    <x v="1372"/>
    <n v="16233.248636463157"/>
    <x v="1467"/>
    <x v="1439"/>
  </r>
  <r>
    <n v="1491"/>
    <x v="0"/>
    <x v="0"/>
    <n v="93"/>
    <n v="187"/>
    <x v="0"/>
    <x v="1"/>
    <n v="2018"/>
    <x v="0"/>
    <n v="0.86596289695652162"/>
    <n v="0.86596289695652162"/>
    <n v="161.93506173086953"/>
    <x v="1373"/>
    <n v="6487.8656685156511"/>
    <x v="1468"/>
    <x v="1440"/>
  </r>
  <r>
    <n v="1492"/>
    <x v="2"/>
    <x v="17"/>
    <n v="115"/>
    <n v="146"/>
    <x v="1"/>
    <x v="2"/>
    <n v="2018"/>
    <x v="5"/>
    <n v="0.87081632260869579"/>
    <n v="1"/>
    <n v="146"/>
    <x v="1374"/>
    <n v="10029.783642800001"/>
    <x v="1469"/>
    <x v="1441"/>
  </r>
  <r>
    <n v="1493"/>
    <x v="1"/>
    <x v="12"/>
    <n v="113"/>
    <n v="121"/>
    <x v="1"/>
    <x v="0"/>
    <n v="2018"/>
    <x v="4"/>
    <n v="0.84667593318181822"/>
    <n v="1"/>
    <n v="121"/>
    <x v="612"/>
    <n v="8236.2760555140921"/>
    <x v="1470"/>
    <x v="1442"/>
  </r>
  <r>
    <n v="1494"/>
    <x v="1"/>
    <x v="2"/>
    <n v="95"/>
    <n v="121"/>
    <x v="1"/>
    <x v="10"/>
    <n v="2018"/>
    <x v="2"/>
    <n v="0.81462485449999988"/>
    <n v="1"/>
    <n v="121"/>
    <x v="1375"/>
    <n v="6891.8574200524999"/>
    <x v="1471"/>
    <x v="1443"/>
  </r>
  <r>
    <n v="1495"/>
    <x v="0"/>
    <x v="1"/>
    <n v="42"/>
    <n v="171"/>
    <x v="1"/>
    <x v="0"/>
    <n v="2018"/>
    <x v="1"/>
    <n v="0.84667593318181822"/>
    <n v="1"/>
    <n v="171"/>
    <x v="1376"/>
    <n v="3250.811675809091"/>
    <x v="1472"/>
    <x v="1444"/>
  </r>
  <r>
    <n v="1496"/>
    <x v="3"/>
    <x v="6"/>
    <n v="20"/>
    <n v="423"/>
    <x v="1"/>
    <x v="2"/>
    <n v="2018"/>
    <x v="3"/>
    <n v="0.87081632260869579"/>
    <n v="1"/>
    <n v="423"/>
    <x v="1377"/>
    <n v="4333.3061161739133"/>
    <x v="1473"/>
    <x v="1445"/>
  </r>
  <r>
    <n v="1497"/>
    <x v="0"/>
    <x v="4"/>
    <n v="70"/>
    <n v="174"/>
    <x v="1"/>
    <x v="8"/>
    <n v="2018"/>
    <x v="3"/>
    <n v="0.85633569142857147"/>
    <n v="1"/>
    <n v="174"/>
    <x v="501"/>
    <n v="6018.4179552000005"/>
    <x v="1474"/>
    <x v="1446"/>
  </r>
  <r>
    <n v="1498"/>
    <x v="1"/>
    <x v="2"/>
    <n v="84"/>
    <n v="117"/>
    <x v="1"/>
    <x v="0"/>
    <n v="2018"/>
    <x v="2"/>
    <n v="0.84667593318181822"/>
    <n v="1"/>
    <n v="117"/>
    <x v="188"/>
    <n v="6390.724670323636"/>
    <x v="1475"/>
    <x v="1447"/>
  </r>
  <r>
    <n v="1499"/>
    <x v="2"/>
    <x v="4"/>
    <n v="135"/>
    <n v="143"/>
    <x v="1"/>
    <x v="4"/>
    <n v="2018"/>
    <x v="3"/>
    <n v="0.87842254526315788"/>
    <n v="1"/>
    <n v="143"/>
    <x v="1378"/>
    <n v="13500"/>
    <x v="1476"/>
    <x v="1448"/>
  </r>
  <r>
    <n v="1500"/>
    <x v="0"/>
    <x v="16"/>
    <n v="20"/>
    <n v="166"/>
    <x v="1"/>
    <x v="8"/>
    <n v="2018"/>
    <x v="4"/>
    <n v="0.85633569142857147"/>
    <n v="1"/>
    <n v="166"/>
    <x v="1379"/>
    <n v="1659.5479872000001"/>
    <x v="1477"/>
    <x v="1449"/>
  </r>
  <r>
    <n v="1501"/>
    <x v="2"/>
    <x v="16"/>
    <n v="177"/>
    <n v="142"/>
    <x v="1"/>
    <x v="2"/>
    <n v="2018"/>
    <x v="4"/>
    <n v="0.87081632260869579"/>
    <n v="1"/>
    <n v="142"/>
    <x v="1380"/>
    <n v="14691"/>
    <x v="1478"/>
    <x v="1450"/>
  </r>
  <r>
    <n v="1502"/>
    <x v="1"/>
    <x v="0"/>
    <n v="83"/>
    <n v="142"/>
    <x v="0"/>
    <x v="8"/>
    <n v="2018"/>
    <x v="0"/>
    <n v="0.85633569142857147"/>
    <n v="0.85633569142857147"/>
    <n v="121.59966818285714"/>
    <x v="1381"/>
    <n v="6236.4551743314287"/>
    <x v="1479"/>
    <x v="1451"/>
  </r>
  <r>
    <n v="1503"/>
    <x v="2"/>
    <x v="4"/>
    <n v="71"/>
    <n v="142"/>
    <x v="1"/>
    <x v="0"/>
    <n v="2018"/>
    <x v="3"/>
    <n v="0.84667593318181822"/>
    <n v="1"/>
    <n v="142"/>
    <x v="1089"/>
    <n v="6816"/>
    <x v="1480"/>
    <x v="1106"/>
  </r>
  <r>
    <n v="1504"/>
    <x v="4"/>
    <x v="2"/>
    <n v="110"/>
    <n v="209"/>
    <x v="1"/>
    <x v="6"/>
    <n v="2018"/>
    <x v="2"/>
    <n v="0.87977327500000013"/>
    <n v="1"/>
    <n v="209"/>
    <x v="1382"/>
    <n v="17930"/>
    <x v="1332"/>
    <x v="1452"/>
  </r>
  <r>
    <n v="1505"/>
    <x v="1"/>
    <x v="12"/>
    <n v="95"/>
    <n v="134"/>
    <x v="1"/>
    <x v="1"/>
    <n v="2018"/>
    <x v="4"/>
    <n v="0.86596289695652162"/>
    <n v="1"/>
    <n v="134"/>
    <x v="1383"/>
    <n v="7315"/>
    <x v="1481"/>
    <x v="1453"/>
  </r>
  <r>
    <n v="1506"/>
    <x v="0"/>
    <x v="12"/>
    <n v="74"/>
    <n v="166"/>
    <x v="1"/>
    <x v="8"/>
    <n v="2018"/>
    <x v="4"/>
    <n v="0.85633569142857147"/>
    <n v="1"/>
    <n v="166"/>
    <x v="1384"/>
    <n v="5622.3275526400002"/>
    <x v="1482"/>
    <x v="1454"/>
  </r>
  <r>
    <n v="1507"/>
    <x v="4"/>
    <x v="2"/>
    <n v="10"/>
    <n v="210"/>
    <x v="1"/>
    <x v="4"/>
    <n v="2018"/>
    <x v="2"/>
    <n v="0.87842254526315788"/>
    <n v="1"/>
    <n v="210"/>
    <x v="1385"/>
    <n v="1358.8169089473686"/>
    <x v="1483"/>
    <x v="1455"/>
  </r>
  <r>
    <n v="1508"/>
    <x v="1"/>
    <x v="0"/>
    <n v="63"/>
    <n v="144"/>
    <x v="0"/>
    <x v="8"/>
    <n v="2018"/>
    <x v="0"/>
    <n v="0.85633569142857147"/>
    <n v="0.85633569142857147"/>
    <n v="123.3123395657143"/>
    <x v="1386"/>
    <n v="4452.4065765599998"/>
    <x v="1484"/>
    <x v="1456"/>
  </r>
  <r>
    <n v="1509"/>
    <x v="2"/>
    <x v="4"/>
    <n v="140"/>
    <n v="139"/>
    <x v="1"/>
    <x v="8"/>
    <n v="2018"/>
    <x v="3"/>
    <n v="0.85633569142857147"/>
    <n v="1"/>
    <n v="139"/>
    <x v="1387"/>
    <n v="13300"/>
    <x v="1485"/>
    <x v="1457"/>
  </r>
  <r>
    <n v="1510"/>
    <x v="2"/>
    <x v="7"/>
    <n v="164"/>
    <n v="141"/>
    <x v="1"/>
    <x v="2"/>
    <n v="2018"/>
    <x v="5"/>
    <n v="0.87081632260869579"/>
    <n v="1"/>
    <n v="141"/>
    <x v="1388"/>
    <n v="16728"/>
    <x v="1486"/>
    <x v="1458"/>
  </r>
  <r>
    <n v="1511"/>
    <x v="4"/>
    <x v="8"/>
    <n v="136"/>
    <n v="220"/>
    <x v="1"/>
    <x v="6"/>
    <n v="2018"/>
    <x v="5"/>
    <n v="0.87977327500000013"/>
    <n v="1"/>
    <n v="220"/>
    <x v="1389"/>
    <n v="17351.441578000002"/>
    <x v="1487"/>
    <x v="1459"/>
  </r>
  <r>
    <n v="1512"/>
    <x v="4"/>
    <x v="0"/>
    <n v="157"/>
    <n v="243"/>
    <x v="0"/>
    <x v="4"/>
    <n v="2018"/>
    <x v="0"/>
    <n v="0.87842254526315788"/>
    <n v="0.87842254526315788"/>
    <n v="213.45667849894735"/>
    <x v="1390"/>
    <n v="23654.548866536839"/>
    <x v="1488"/>
    <x v="1460"/>
  </r>
  <r>
    <n v="1513"/>
    <x v="0"/>
    <x v="4"/>
    <n v="32"/>
    <n v="170"/>
    <x v="1"/>
    <x v="3"/>
    <n v="2018"/>
    <x v="3"/>
    <n v="0.85575857954545465"/>
    <n v="1"/>
    <n v="170"/>
    <x v="1391"/>
    <n v="2325.5282363636366"/>
    <x v="1489"/>
    <x v="1461"/>
  </r>
  <r>
    <n v="1514"/>
    <x v="3"/>
    <x v="2"/>
    <n v="1"/>
    <n v="425"/>
    <x v="1"/>
    <x v="2"/>
    <n v="2018"/>
    <x v="2"/>
    <n v="0.87081632260869579"/>
    <n v="1"/>
    <n v="425"/>
    <x v="103"/>
    <n v="245"/>
    <x v="1490"/>
    <x v="1462"/>
  </r>
  <r>
    <n v="1515"/>
    <x v="2"/>
    <x v="2"/>
    <n v="60"/>
    <n v="132"/>
    <x v="1"/>
    <x v="11"/>
    <n v="2018"/>
    <x v="2"/>
    <n v="0.80989594699999989"/>
    <n v="1"/>
    <n v="132"/>
    <x v="1392"/>
    <n v="4800"/>
    <x v="1247"/>
    <x v="1463"/>
  </r>
  <r>
    <n v="1516"/>
    <x v="0"/>
    <x v="0"/>
    <n v="172"/>
    <n v="192"/>
    <x v="0"/>
    <x v="8"/>
    <n v="2018"/>
    <x v="0"/>
    <n v="0.85633569142857147"/>
    <n v="0.85633569142857147"/>
    <n v="164.41645275428573"/>
    <x v="1393"/>
    <n v="14882.094596617142"/>
    <x v="1491"/>
    <x v="1464"/>
  </r>
  <r>
    <n v="1517"/>
    <x v="4"/>
    <x v="2"/>
    <n v="45"/>
    <n v="204"/>
    <x v="1"/>
    <x v="6"/>
    <n v="2018"/>
    <x v="2"/>
    <n v="0.87977327500000013"/>
    <n v="1"/>
    <n v="204"/>
    <x v="1394"/>
    <n v="6979.9000713750002"/>
    <x v="1492"/>
    <x v="1465"/>
  </r>
  <r>
    <n v="1518"/>
    <x v="0"/>
    <x v="2"/>
    <n v="83"/>
    <n v="163"/>
    <x v="1"/>
    <x v="1"/>
    <n v="2018"/>
    <x v="2"/>
    <n v="0.86596289695652162"/>
    <n v="1"/>
    <n v="163"/>
    <x v="802"/>
    <n v="6747.7460223695653"/>
    <x v="1493"/>
    <x v="1466"/>
  </r>
  <r>
    <n v="1519"/>
    <x v="3"/>
    <x v="6"/>
    <n v="42"/>
    <n v="461"/>
    <x v="1"/>
    <x v="2"/>
    <n v="2018"/>
    <x v="3"/>
    <n v="0.87081632260869579"/>
    <n v="1"/>
    <n v="461"/>
    <x v="1395"/>
    <n v="9096.3428209043486"/>
    <x v="1494"/>
    <x v="1467"/>
  </r>
  <r>
    <n v="1520"/>
    <x v="3"/>
    <x v="6"/>
    <n v="1"/>
    <n v="456"/>
    <x v="1"/>
    <x v="2"/>
    <n v="2018"/>
    <x v="3"/>
    <n v="0.87081632260869579"/>
    <n v="1"/>
    <n v="456"/>
    <x v="902"/>
    <n v="210.22550936086958"/>
    <x v="1495"/>
    <x v="1468"/>
  </r>
  <r>
    <n v="1521"/>
    <x v="1"/>
    <x v="2"/>
    <n v="92"/>
    <n v="119"/>
    <x v="1"/>
    <x v="9"/>
    <n v="2018"/>
    <x v="2"/>
    <n v="0.81064183952380953"/>
    <n v="1"/>
    <n v="119"/>
    <x v="917"/>
    <n v="6454.1105602819052"/>
    <x v="1496"/>
    <x v="1469"/>
  </r>
  <r>
    <n v="1522"/>
    <x v="2"/>
    <x v="6"/>
    <n v="67"/>
    <n v="142"/>
    <x v="1"/>
    <x v="5"/>
    <n v="2018"/>
    <x v="3"/>
    <n v="0.8198508345454546"/>
    <n v="1"/>
    <n v="142"/>
    <x v="1396"/>
    <n v="5494"/>
    <x v="1497"/>
    <x v="1470"/>
  </r>
  <r>
    <n v="1523"/>
    <x v="2"/>
    <x v="4"/>
    <n v="162"/>
    <n v="143"/>
    <x v="1"/>
    <x v="11"/>
    <n v="2018"/>
    <x v="3"/>
    <n v="0.80989594699999989"/>
    <n v="1"/>
    <n v="143"/>
    <x v="1397"/>
    <n v="14256"/>
    <x v="1498"/>
    <x v="245"/>
  </r>
  <r>
    <n v="1524"/>
    <x v="0"/>
    <x v="0"/>
    <n v="80"/>
    <n v="187"/>
    <x v="0"/>
    <x v="3"/>
    <n v="2018"/>
    <x v="0"/>
    <n v="0.85575857954545465"/>
    <n v="0.85575857954545465"/>
    <n v="160.02685437500003"/>
    <x v="1398"/>
    <n v="5870.7419636363638"/>
    <x v="1499"/>
    <x v="1471"/>
  </r>
  <r>
    <n v="1525"/>
    <x v="4"/>
    <x v="2"/>
    <n v="126"/>
    <n v="207"/>
    <x v="1"/>
    <x v="4"/>
    <n v="2018"/>
    <x v="2"/>
    <n v="0.87842254526315788"/>
    <n v="1"/>
    <n v="207"/>
    <x v="1399"/>
    <n v="19782"/>
    <x v="1500"/>
    <x v="1472"/>
  </r>
  <r>
    <n v="1526"/>
    <x v="1"/>
    <x v="0"/>
    <n v="95"/>
    <n v="136"/>
    <x v="0"/>
    <x v="9"/>
    <n v="2018"/>
    <x v="0"/>
    <n v="0.81064183952380953"/>
    <n v="0.81064183952380953"/>
    <n v="110.24729017523809"/>
    <x v="1400"/>
    <n v="7232.3402173976192"/>
    <x v="1501"/>
    <x v="1473"/>
  </r>
  <r>
    <n v="1527"/>
    <x v="0"/>
    <x v="0"/>
    <n v="98"/>
    <n v="189"/>
    <x v="0"/>
    <x v="0"/>
    <n v="2018"/>
    <x v="0"/>
    <n v="0.84667593318181822"/>
    <n v="0.84667593318181822"/>
    <n v="160.02175137136365"/>
    <x v="1401"/>
    <n v="7027.2787606509091"/>
    <x v="1502"/>
    <x v="1474"/>
  </r>
  <r>
    <n v="1528"/>
    <x v="2"/>
    <x v="14"/>
    <n v="68"/>
    <n v="145"/>
    <x v="1"/>
    <x v="4"/>
    <n v="2018"/>
    <x v="5"/>
    <n v="0.87842254526315788"/>
    <n v="1"/>
    <n v="145"/>
    <x v="1402"/>
    <n v="5693.8258492968416"/>
    <x v="1503"/>
    <x v="1475"/>
  </r>
  <r>
    <n v="1529"/>
    <x v="0"/>
    <x v="5"/>
    <n v="35"/>
    <n v="160"/>
    <x v="1"/>
    <x v="3"/>
    <n v="2018"/>
    <x v="4"/>
    <n v="0.85575857954545465"/>
    <n v="1"/>
    <n v="160"/>
    <x v="1403"/>
    <n v="2798.6434079545456"/>
    <x v="1504"/>
    <x v="1476"/>
  </r>
  <r>
    <n v="1530"/>
    <x v="0"/>
    <x v="0"/>
    <n v="154"/>
    <n v="187"/>
    <x v="0"/>
    <x v="0"/>
    <n v="2018"/>
    <x v="0"/>
    <n v="0.84667593318181822"/>
    <n v="0.84667593318181822"/>
    <n v="158.32839950499999"/>
    <x v="1404"/>
    <n v="11858"/>
    <x v="1505"/>
    <x v="1477"/>
  </r>
  <r>
    <n v="1531"/>
    <x v="1"/>
    <x v="1"/>
    <n v="104"/>
    <n v="131"/>
    <x v="1"/>
    <x v="9"/>
    <n v="2018"/>
    <x v="1"/>
    <n v="0.81064183952380953"/>
    <n v="1"/>
    <n v="131"/>
    <x v="1405"/>
    <n v="8736"/>
    <x v="1506"/>
    <x v="1478"/>
  </r>
  <r>
    <n v="1532"/>
    <x v="3"/>
    <x v="11"/>
    <n v="133"/>
    <n v="453"/>
    <x v="1"/>
    <x v="2"/>
    <n v="2018"/>
    <x v="6"/>
    <n v="0.87081632260869579"/>
    <n v="1"/>
    <n v="453"/>
    <x v="1406"/>
    <n v="30179.599926973915"/>
    <x v="1507"/>
    <x v="1479"/>
  </r>
  <r>
    <m/>
    <x v="5"/>
    <x v="20"/>
    <m/>
    <m/>
    <x v="2"/>
    <x v="12"/>
    <m/>
    <x v="7"/>
    <m/>
    <m/>
    <m/>
    <x v="1407"/>
    <m/>
    <x v="1508"/>
    <x v="1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9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A4:H19" firstHeaderRow="1" firstDataRow="2" firstDataCol="1" rowPageCount="1" colPageCount="1"/>
  <pivotFields count="16">
    <pivotField showAll="0"/>
    <pivotField axis="axisCol" showAll="0">
      <items count="7">
        <item x="2"/>
        <item x="0"/>
        <item x="1"/>
        <item x="4"/>
        <item x="3"/>
        <item x="5"/>
        <item t="default"/>
      </items>
    </pivotField>
    <pivotField showAll="0" sortType="ascending">
      <items count="22">
        <item x="0"/>
        <item x="10"/>
        <item x="14"/>
        <item x="15"/>
        <item x="17"/>
        <item x="7"/>
        <item x="18"/>
        <item x="8"/>
        <item x="19"/>
        <item x="9"/>
        <item x="13"/>
        <item x="2"/>
        <item x="3"/>
        <item x="6"/>
        <item x="4"/>
        <item x="1"/>
        <item x="11"/>
        <item x="5"/>
        <item x="12"/>
        <item x="16"/>
        <item x="20"/>
        <item t="default"/>
      </items>
    </pivotField>
    <pivotField showAll="0"/>
    <pivotField showAll="0"/>
    <pivotField axis="axisPage" showAll="0">
      <items count="4">
        <item x="0"/>
        <item x="1"/>
        <item x="2"/>
        <item t="default"/>
      </items>
    </pivotField>
    <pivotField axis="axisRow" showAll="0">
      <items count="14">
        <item x="5"/>
        <item x="11"/>
        <item x="9"/>
        <item x="10"/>
        <item x="0"/>
        <item x="8"/>
        <item x="3"/>
        <item x="1"/>
        <item x="7"/>
        <item x="2"/>
        <item x="6"/>
        <item x="4"/>
        <item x="12"/>
        <item t="default"/>
      </items>
    </pivotField>
    <pivotField showAll="0"/>
    <pivotField showAll="0">
      <items count="9">
        <item x="0"/>
        <item x="2"/>
        <item x="3"/>
        <item x="4"/>
        <item x="5"/>
        <item x="6"/>
        <item x="1"/>
        <item x="7"/>
        <item t="default"/>
      </items>
    </pivotField>
    <pivotField showAll="0"/>
    <pivotField showAll="0"/>
    <pivotField showAll="0"/>
    <pivotField showAll="0">
      <items count="1409">
        <item x="681"/>
        <item x="876"/>
        <item x="438"/>
        <item x="550"/>
        <item x="596"/>
        <item x="244"/>
        <item x="1163"/>
        <item x="381"/>
        <item x="669"/>
        <item x="778"/>
        <item x="1359"/>
        <item x="678"/>
        <item x="243"/>
        <item x="1209"/>
        <item x="65"/>
        <item x="639"/>
        <item x="376"/>
        <item x="337"/>
        <item x="139"/>
        <item x="1325"/>
        <item x="1040"/>
        <item x="464"/>
        <item x="652"/>
        <item x="329"/>
        <item x="477"/>
        <item x="103"/>
        <item x="659"/>
        <item x="949"/>
        <item x="54"/>
        <item x="1149"/>
        <item x="247"/>
        <item x="365"/>
        <item x="1305"/>
        <item x="979"/>
        <item x="1318"/>
        <item x="981"/>
        <item x="628"/>
        <item x="950"/>
        <item x="915"/>
        <item x="262"/>
        <item x="4"/>
        <item x="831"/>
        <item x="928"/>
        <item x="180"/>
        <item x="6"/>
        <item x="517"/>
        <item x="654"/>
        <item x="242"/>
        <item x="1299"/>
        <item x="333"/>
        <item x="730"/>
        <item x="278"/>
        <item x="780"/>
        <item x="88"/>
        <item x="902"/>
        <item x="352"/>
        <item x="788"/>
        <item x="1129"/>
        <item x="409"/>
        <item x="888"/>
        <item x="929"/>
        <item x="367"/>
        <item x="866"/>
        <item x="1170"/>
        <item x="126"/>
        <item x="51"/>
        <item x="1142"/>
        <item x="421"/>
        <item x="231"/>
        <item x="732"/>
        <item x="413"/>
        <item x="951"/>
        <item x="1219"/>
        <item x="750"/>
        <item x="498"/>
        <item x="900"/>
        <item x="1261"/>
        <item x="883"/>
        <item x="982"/>
        <item x="37"/>
        <item x="497"/>
        <item x="1332"/>
        <item x="943"/>
        <item x="764"/>
        <item x="953"/>
        <item x="217"/>
        <item x="726"/>
        <item x="288"/>
        <item x="563"/>
        <item x="234"/>
        <item x="63"/>
        <item x="1275"/>
        <item x="471"/>
        <item x="391"/>
        <item x="776"/>
        <item x="1245"/>
        <item x="1200"/>
        <item x="751"/>
        <item x="1191"/>
        <item x="578"/>
        <item x="854"/>
        <item x="310"/>
        <item x="754"/>
        <item x="521"/>
        <item x="925"/>
        <item x="1385"/>
        <item x="494"/>
        <item x="1233"/>
        <item x="236"/>
        <item x="1029"/>
        <item x="1118"/>
        <item x="322"/>
        <item x="176"/>
        <item x="85"/>
        <item x="602"/>
        <item x="835"/>
        <item x="1159"/>
        <item x="52"/>
        <item x="1270"/>
        <item x="1232"/>
        <item x="294"/>
        <item x="743"/>
        <item x="774"/>
        <item x="717"/>
        <item x="599"/>
        <item x="66"/>
        <item x="302"/>
        <item x="825"/>
        <item x="609"/>
        <item x="1321"/>
        <item x="753"/>
        <item x="995"/>
        <item x="1379"/>
        <item x="411"/>
        <item x="527"/>
        <item x="146"/>
        <item x="155"/>
        <item x="79"/>
        <item x="670"/>
        <item x="1307"/>
        <item x="377"/>
        <item x="675"/>
        <item x="490"/>
        <item x="927"/>
        <item x="976"/>
        <item x="164"/>
        <item x="265"/>
        <item x="495"/>
        <item x="201"/>
        <item x="1300"/>
        <item x="161"/>
        <item x="812"/>
        <item x="895"/>
        <item x="315"/>
        <item x="397"/>
        <item x="997"/>
        <item x="335"/>
        <item x="35"/>
        <item x="555"/>
        <item x="1250"/>
        <item x="531"/>
        <item x="1063"/>
        <item x="5"/>
        <item x="622"/>
        <item x="1291"/>
        <item x="307"/>
        <item x="582"/>
        <item x="304"/>
        <item x="779"/>
        <item x="540"/>
        <item x="64"/>
        <item x="319"/>
        <item x="800"/>
        <item x="1391"/>
        <item x="631"/>
        <item x="488"/>
        <item x="1403"/>
        <item x="921"/>
        <item x="1161"/>
        <item x="1104"/>
        <item x="1016"/>
        <item x="1228"/>
        <item x="894"/>
        <item x="87"/>
        <item x="121"/>
        <item x="1263"/>
        <item x="0"/>
        <item x="1083"/>
        <item x="190"/>
        <item x="385"/>
        <item x="360"/>
        <item x="1082"/>
        <item x="1095"/>
        <item x="553"/>
        <item x="1356"/>
        <item x="1204"/>
        <item x="1115"/>
        <item x="884"/>
        <item x="724"/>
        <item x="591"/>
        <item x="940"/>
        <item x="1027"/>
        <item x="1076"/>
        <item x="1039"/>
        <item x="226"/>
        <item x="1229"/>
        <item x="388"/>
        <item x="916"/>
        <item x="446"/>
        <item x="702"/>
        <item x="1230"/>
        <item x="1367"/>
        <item x="348"/>
        <item x="1278"/>
        <item x="323"/>
        <item x="761"/>
        <item x="775"/>
        <item x="205"/>
        <item x="183"/>
        <item x="532"/>
        <item x="1001"/>
        <item x="1101"/>
        <item x="549"/>
        <item x="408"/>
        <item x="1322"/>
        <item x="1010"/>
        <item x="1376"/>
        <item x="523"/>
        <item x="987"/>
        <item x="1273"/>
        <item x="649"/>
        <item x="759"/>
        <item x="899"/>
        <item x="137"/>
        <item x="560"/>
        <item x="1154"/>
        <item x="266"/>
        <item x="44"/>
        <item x="530"/>
        <item x="1328"/>
        <item x="481"/>
        <item x="1054"/>
        <item x="448"/>
        <item x="33"/>
        <item x="441"/>
        <item x="1234"/>
        <item x="1168"/>
        <item x="1088"/>
        <item x="252"/>
        <item x="1386"/>
        <item x="1195"/>
        <item x="1065"/>
        <item x="662"/>
        <item x="1340"/>
        <item x="1061"/>
        <item x="141"/>
        <item x="298"/>
        <item x="478"/>
        <item x="603"/>
        <item x="73"/>
        <item x="1392"/>
        <item x="115"/>
        <item x="617"/>
        <item x="151"/>
        <item x="1257"/>
        <item x="897"/>
        <item x="890"/>
        <item x="886"/>
        <item x="1210"/>
        <item x="15"/>
        <item x="1348"/>
        <item x="261"/>
        <item x="93"/>
        <item x="547"/>
        <item x="364"/>
        <item x="543"/>
        <item x="528"/>
        <item x="1203"/>
        <item x="1151"/>
        <item x="424"/>
        <item x="1049"/>
        <item x="1269"/>
        <item x="1224"/>
        <item x="1298"/>
        <item x="508"/>
        <item x="859"/>
        <item x="1045"/>
        <item x="110"/>
        <item x="1377"/>
        <item x="1190"/>
        <item x="873"/>
        <item x="394"/>
        <item x="542"/>
        <item x="1310"/>
        <item x="860"/>
        <item x="923"/>
        <item x="325"/>
        <item x="74"/>
        <item x="959"/>
        <item x="1030"/>
        <item x="1057"/>
        <item x="509"/>
        <item x="258"/>
        <item x="157"/>
        <item x="318"/>
        <item x="145"/>
        <item x="1075"/>
        <item x="224"/>
        <item x="643"/>
        <item x="1183"/>
        <item x="1254"/>
        <item x="880"/>
        <item x="1345"/>
        <item x="642"/>
        <item x="193"/>
        <item x="786"/>
        <item x="203"/>
        <item x="428"/>
        <item x="472"/>
        <item x="529"/>
        <item x="1067"/>
        <item x="557"/>
        <item x="140"/>
        <item x="1069"/>
        <item x="415"/>
        <item x="978"/>
        <item x="1186"/>
        <item x="722"/>
        <item x="1394"/>
        <item x="932"/>
        <item x="584"/>
        <item x="1148"/>
        <item x="482"/>
        <item x="357"/>
        <item x="985"/>
        <item x="86"/>
        <item x="674"/>
        <item x="958"/>
        <item x="17"/>
        <item x="1138"/>
        <item x="403"/>
        <item x="868"/>
        <item x="1158"/>
        <item x="1182"/>
        <item x="489"/>
        <item x="1172"/>
        <item x="801"/>
        <item x="821"/>
        <item x="1197"/>
        <item x="1071"/>
        <item x="169"/>
        <item x="354"/>
        <item x="80"/>
        <item x="1396"/>
        <item x="135"/>
        <item x="1207"/>
        <item x="1265"/>
        <item x="160"/>
        <item x="990"/>
        <item x="1033"/>
        <item x="790"/>
        <item x="119"/>
        <item x="522"/>
        <item x="918"/>
        <item x="39"/>
        <item x="189"/>
        <item x="463"/>
        <item x="506"/>
        <item x="125"/>
        <item x="1189"/>
        <item x="26"/>
        <item x="280"/>
        <item x="1301"/>
        <item x="791"/>
        <item x="1110"/>
        <item x="188"/>
        <item x="1402"/>
        <item x="867"/>
        <item x="1025"/>
        <item x="991"/>
        <item x="1363"/>
        <item x="919"/>
        <item x="785"/>
        <item x="1216"/>
        <item x="1289"/>
        <item x="827"/>
        <item x="3"/>
        <item x="355"/>
        <item x="256"/>
        <item x="1089"/>
        <item x="1306"/>
        <item x="1381"/>
        <item x="999"/>
        <item x="789"/>
        <item x="1220"/>
        <item x="1361"/>
        <item x="574"/>
        <item x="281"/>
        <item x="314"/>
        <item x="1081"/>
        <item x="706"/>
        <item x="34"/>
        <item x="229"/>
        <item x="70"/>
        <item x="709"/>
        <item x="781"/>
        <item x="1287"/>
        <item x="881"/>
        <item x="1098"/>
        <item x="1050"/>
        <item x="1309"/>
        <item x="657"/>
        <item x="1"/>
        <item x="889"/>
        <item x="8"/>
        <item x="1006"/>
        <item x="966"/>
        <item x="112"/>
        <item x="672"/>
        <item x="1400"/>
        <item x="725"/>
        <item x="1344"/>
        <item x="710"/>
        <item x="277"/>
        <item x="435"/>
        <item x="1116"/>
        <item x="740"/>
        <item x="701"/>
        <item x="832"/>
        <item x="1366"/>
        <item x="819"/>
        <item x="1022"/>
        <item x="887"/>
        <item x="14"/>
        <item x="983"/>
        <item x="911"/>
        <item x="21"/>
        <item x="291"/>
        <item x="861"/>
        <item x="973"/>
        <item x="969"/>
        <item x="69"/>
        <item x="163"/>
        <item x="1355"/>
        <item x="1227"/>
        <item x="223"/>
        <item x="1215"/>
        <item x="1354"/>
        <item x="1121"/>
        <item x="147"/>
        <item x="647"/>
        <item x="1337"/>
        <item x="1288"/>
        <item x="46"/>
        <item x="206"/>
        <item x="49"/>
        <item x="1139"/>
        <item x="1346"/>
        <item x="432"/>
        <item x="445"/>
        <item x="1123"/>
        <item x="1334"/>
        <item x="1350"/>
        <item x="120"/>
        <item x="1286"/>
        <item x="149"/>
        <item x="386"/>
        <item x="917"/>
        <item x="1294"/>
        <item x="824"/>
        <item x="954"/>
        <item x="395"/>
        <item x="174"/>
        <item x="871"/>
        <item x="1032"/>
        <item x="259"/>
        <item x="260"/>
        <item x="1184"/>
        <item x="339"/>
        <item x="906"/>
        <item x="763"/>
        <item x="55"/>
        <item x="814"/>
        <item x="1285"/>
        <item x="18"/>
        <item x="784"/>
        <item x="1217"/>
        <item x="461"/>
        <item x="575"/>
        <item x="1208"/>
        <item x="353"/>
        <item x="220"/>
        <item x="688"/>
        <item x="1276"/>
        <item x="336"/>
        <item x="939"/>
        <item x="449"/>
        <item x="576"/>
        <item x="396"/>
        <item x="1134"/>
        <item x="41"/>
        <item x="78"/>
        <item x="1311"/>
        <item x="941"/>
        <item x="1021"/>
        <item x="99"/>
        <item x="219"/>
        <item x="444"/>
        <item x="407"/>
        <item x="577"/>
        <item x="1007"/>
        <item x="272"/>
        <item x="1214"/>
        <item x="269"/>
        <item x="787"/>
        <item x="1258"/>
        <item x="340"/>
        <item x="993"/>
        <item x="1375"/>
        <item x="24"/>
        <item x="1008"/>
        <item x="765"/>
        <item x="566"/>
        <item x="82"/>
        <item x="967"/>
        <item x="1293"/>
        <item x="113"/>
        <item x="492"/>
        <item x="295"/>
        <item x="1169"/>
        <item x="11"/>
        <item x="114"/>
        <item x="729"/>
        <item x="842"/>
        <item x="1281"/>
        <item x="768"/>
        <item x="872"/>
        <item x="767"/>
        <item x="507"/>
        <item x="1124"/>
        <item x="1018"/>
        <item x="1153"/>
        <item x="1282"/>
        <item x="975"/>
        <item x="384"/>
        <item x="734"/>
        <item x="282"/>
        <item x="651"/>
        <item x="347"/>
        <item x="1100"/>
        <item x="1178"/>
        <item x="1333"/>
        <item x="98"/>
        <item x="598"/>
        <item x="537"/>
        <item x="962"/>
        <item x="327"/>
        <item x="793"/>
        <item x="1020"/>
        <item x="94"/>
        <item x="410"/>
        <item x="942"/>
        <item x="809"/>
        <item x="885"/>
        <item x="686"/>
        <item x="45"/>
        <item x="1188"/>
        <item x="1259"/>
        <item x="116"/>
        <item x="745"/>
        <item x="600"/>
        <item x="714"/>
        <item x="849"/>
        <item x="1292"/>
        <item x="1072"/>
        <item x="72"/>
        <item x="671"/>
        <item x="968"/>
        <item x="209"/>
        <item x="19"/>
        <item x="275"/>
        <item x="68"/>
        <item x="212"/>
        <item x="920"/>
        <item x="434"/>
        <item x="799"/>
        <item x="43"/>
        <item x="501"/>
        <item x="637"/>
        <item x="695"/>
        <item x="127"/>
        <item x="805"/>
        <item x="1264"/>
        <item x="909"/>
        <item x="148"/>
        <item x="1339"/>
        <item x="1157"/>
        <item x="1143"/>
        <item x="1260"/>
        <item x="292"/>
        <item x="546"/>
        <item x="803"/>
        <item x="124"/>
        <item x="1201"/>
        <item x="1384"/>
        <item x="721"/>
        <item x="75"/>
        <item x="344"/>
        <item x="144"/>
        <item x="1060"/>
        <item x="660"/>
        <item x="215"/>
        <item x="1295"/>
        <item x="1211"/>
        <item x="290"/>
        <item x="682"/>
        <item x="737"/>
        <item x="804"/>
        <item x="221"/>
        <item x="1038"/>
        <item x="479"/>
        <item x="50"/>
        <item x="175"/>
        <item x="655"/>
        <item x="1107"/>
        <item x="817"/>
        <item x="826"/>
        <item x="1357"/>
        <item x="1330"/>
        <item x="944"/>
        <item x="980"/>
        <item x="467"/>
        <item x="554"/>
        <item x="758"/>
        <item x="128"/>
        <item x="836"/>
        <item x="711"/>
        <item x="16"/>
        <item x="185"/>
        <item x="773"/>
        <item x="934"/>
        <item x="2"/>
        <item x="1362"/>
        <item x="1370"/>
        <item x="251"/>
        <item x="36"/>
        <item x="451"/>
        <item x="1280"/>
        <item x="524"/>
        <item x="499"/>
        <item x="1127"/>
        <item x="1102"/>
        <item x="877"/>
        <item x="1383"/>
        <item x="453"/>
        <item x="878"/>
        <item x="869"/>
        <item x="634"/>
        <item x="216"/>
        <item x="898"/>
        <item x="246"/>
        <item x="1398"/>
        <item x="796"/>
        <item x="166"/>
        <item x="760"/>
        <item x="1097"/>
        <item x="1004"/>
        <item x="239"/>
        <item x="1237"/>
        <item x="42"/>
        <item x="158"/>
        <item x="1073"/>
        <item x="38"/>
        <item x="1239"/>
        <item x="1326"/>
        <item x="1131"/>
        <item x="249"/>
        <item x="936"/>
        <item x="535"/>
        <item x="586"/>
        <item x="518"/>
        <item x="610"/>
        <item x="96"/>
        <item x="947"/>
        <item x="210"/>
        <item x="640"/>
        <item x="358"/>
        <item x="633"/>
        <item x="1062"/>
        <item x="1284"/>
        <item x="572"/>
        <item x="922"/>
        <item x="300"/>
        <item x="1343"/>
        <item x="101"/>
        <item x="20"/>
        <item x="534"/>
        <item x="807"/>
        <item x="225"/>
        <item x="484"/>
        <item x="71"/>
        <item x="392"/>
        <item x="526"/>
        <item x="592"/>
        <item x="1042"/>
        <item x="910"/>
        <item x="427"/>
        <item x="1034"/>
        <item x="957"/>
        <item x="926"/>
        <item x="130"/>
        <item x="412"/>
        <item x="795"/>
        <item x="369"/>
        <item x="92"/>
        <item x="316"/>
        <item x="536"/>
        <item x="676"/>
        <item x="382"/>
        <item x="802"/>
        <item x="439"/>
        <item x="1068"/>
        <item x="271"/>
        <item x="619"/>
        <item x="1164"/>
        <item x="1277"/>
        <item x="171"/>
        <item x="342"/>
        <item x="493"/>
        <item x="1055"/>
        <item x="684"/>
        <item x="1171"/>
        <item x="1405"/>
        <item x="1000"/>
        <item x="1167"/>
        <item x="612"/>
        <item x="423"/>
        <item x="57"/>
        <item x="1064"/>
        <item x="267"/>
        <item x="89"/>
        <item x="1248"/>
        <item x="998"/>
        <item x="1317"/>
        <item x="1205"/>
        <item x="287"/>
        <item x="748"/>
        <item x="516"/>
        <item x="564"/>
        <item x="200"/>
        <item x="1199"/>
        <item x="1079"/>
        <item x="81"/>
        <item x="1347"/>
        <item x="178"/>
        <item x="1256"/>
        <item x="996"/>
        <item x="184"/>
        <item x="1013"/>
        <item x="297"/>
        <item x="519"/>
        <item x="416"/>
        <item x="1231"/>
        <item x="207"/>
        <item x="632"/>
        <item x="440"/>
        <item x="1241"/>
        <item x="202"/>
        <item x="165"/>
        <item x="708"/>
        <item x="766"/>
        <item x="429"/>
        <item x="806"/>
        <item x="459"/>
        <item x="1141"/>
        <item x="1266"/>
        <item x="77"/>
        <item x="1212"/>
        <item x="108"/>
        <item x="1255"/>
        <item x="466"/>
        <item x="182"/>
        <item x="1296"/>
        <item x="746"/>
        <item x="279"/>
        <item x="7"/>
        <item x="756"/>
        <item x="1146"/>
        <item x="1327"/>
        <item x="122"/>
        <item x="567"/>
        <item x="645"/>
        <item x="755"/>
        <item x="1246"/>
        <item x="808"/>
        <item x="727"/>
        <item x="1320"/>
        <item x="255"/>
        <item x="1024"/>
        <item x="341"/>
        <item x="123"/>
        <item x="551"/>
        <item x="173"/>
        <item x="1342"/>
        <item x="820"/>
        <item x="840"/>
        <item x="425"/>
        <item x="952"/>
        <item x="1012"/>
        <item x="510"/>
        <item x="1047"/>
        <item x="1316"/>
        <item x="731"/>
        <item x="856"/>
        <item x="738"/>
        <item x="858"/>
        <item x="515"/>
        <item x="683"/>
        <item x="798"/>
        <item x="1052"/>
        <item x="241"/>
        <item x="935"/>
        <item x="1206"/>
        <item x="558"/>
        <item x="22"/>
        <item x="1009"/>
        <item x="1090"/>
        <item x="505"/>
        <item x="913"/>
        <item x="179"/>
        <item x="1369"/>
        <item x="1181"/>
        <item x="587"/>
        <item x="834"/>
        <item x="623"/>
        <item x="361"/>
        <item x="456"/>
        <item x="84"/>
        <item x="924"/>
        <item x="629"/>
        <item x="343"/>
        <item x="436"/>
        <item x="1272"/>
        <item x="1105"/>
        <item x="541"/>
        <item x="1283"/>
        <item x="59"/>
        <item x="485"/>
        <item x="1373"/>
        <item x="614"/>
        <item x="1242"/>
        <item x="757"/>
        <item x="351"/>
        <item x="1314"/>
        <item x="12"/>
        <item x="442"/>
        <item x="1247"/>
        <item x="823"/>
        <item x="666"/>
        <item x="475"/>
        <item x="433"/>
        <item x="401"/>
        <item x="406"/>
        <item x="533"/>
        <item x="716"/>
        <item x="1070"/>
        <item x="589"/>
        <item x="90"/>
        <item x="324"/>
        <item x="117"/>
        <item x="851"/>
        <item x="865"/>
        <item x="232"/>
        <item x="914"/>
        <item x="168"/>
        <item x="60"/>
        <item x="601"/>
        <item x="648"/>
        <item x="579"/>
        <item x="607"/>
        <item x="1335"/>
        <item x="338"/>
        <item x="273"/>
        <item x="1017"/>
        <item x="503"/>
        <item x="97"/>
        <item x="317"/>
        <item x="946"/>
        <item x="53"/>
        <item x="1066"/>
        <item x="545"/>
        <item x="106"/>
        <item x="1162"/>
        <item x="673"/>
        <item x="905"/>
        <item x="862"/>
        <item x="783"/>
        <item x="1401"/>
        <item x="679"/>
        <item x="1130"/>
        <item x="491"/>
        <item x="972"/>
        <item x="1145"/>
        <item x="405"/>
        <item x="1080"/>
        <item x="398"/>
        <item x="309"/>
        <item x="728"/>
        <item x="667"/>
        <item x="153"/>
        <item x="111"/>
        <item x="346"/>
        <item x="696"/>
        <item x="404"/>
        <item x="31"/>
        <item x="1253"/>
        <item x="1112"/>
        <item x="635"/>
        <item x="1132"/>
        <item x="747"/>
        <item x="838"/>
        <item x="23"/>
        <item x="1223"/>
        <item x="303"/>
        <item x="1051"/>
        <item x="837"/>
        <item x="233"/>
        <item x="1180"/>
        <item x="118"/>
        <item x="373"/>
        <item x="1240"/>
        <item x="723"/>
        <item x="283"/>
        <item x="561"/>
        <item x="1059"/>
        <item x="571"/>
        <item x="839"/>
        <item x="733"/>
        <item x="769"/>
        <item x="1056"/>
        <item x="469"/>
        <item x="833"/>
        <item x="366"/>
        <item x="690"/>
        <item x="512"/>
        <item x="320"/>
        <item x="250"/>
        <item x="253"/>
        <item x="663"/>
        <item x="1165"/>
        <item x="156"/>
        <item x="585"/>
        <item x="426"/>
        <item x="264"/>
        <item x="891"/>
        <item x="245"/>
        <item x="422"/>
        <item x="345"/>
        <item x="1126"/>
        <item x="694"/>
        <item x="211"/>
        <item x="1074"/>
        <item x="214"/>
        <item x="350"/>
        <item x="624"/>
        <item x="841"/>
        <item x="1374"/>
        <item x="240"/>
        <item x="152"/>
        <item x="1323"/>
        <item x="285"/>
        <item x="301"/>
        <item x="1048"/>
        <item x="870"/>
        <item x="1133"/>
        <item x="1179"/>
        <item x="984"/>
        <item x="901"/>
        <item x="1331"/>
        <item x="1313"/>
        <item x="933"/>
        <item x="1028"/>
        <item x="1360"/>
        <item x="986"/>
        <item x="556"/>
        <item x="615"/>
        <item x="1192"/>
        <item x="1122"/>
        <item x="1053"/>
        <item x="474"/>
        <item x="892"/>
        <item x="685"/>
        <item x="912"/>
        <item x="443"/>
        <item x="1235"/>
        <item x="1364"/>
        <item x="263"/>
        <item x="1144"/>
        <item x="1150"/>
        <item x="473"/>
        <item x="1297"/>
        <item x="963"/>
        <item x="196"/>
        <item x="1108"/>
        <item x="661"/>
        <item x="742"/>
        <item x="1135"/>
        <item x="719"/>
        <item x="1187"/>
        <item x="462"/>
        <item x="1003"/>
        <item x="874"/>
        <item x="569"/>
        <item x="476"/>
        <item x="1117"/>
        <item x="691"/>
        <item x="977"/>
        <item x="782"/>
        <item x="1315"/>
        <item x="1173"/>
        <item x="457"/>
        <item x="1193"/>
        <item x="844"/>
        <item x="40"/>
        <item x="772"/>
        <item x="1106"/>
        <item x="1252"/>
        <item x="845"/>
        <item x="418"/>
        <item x="638"/>
        <item x="332"/>
        <item x="813"/>
        <item x="583"/>
        <item x="306"/>
        <item x="390"/>
        <item x="650"/>
        <item x="818"/>
        <item x="330"/>
        <item x="626"/>
        <item x="636"/>
        <item x="1140"/>
        <item x="181"/>
        <item x="604"/>
        <item x="559"/>
        <item x="105"/>
        <item x="668"/>
        <item x="468"/>
        <item x="430"/>
        <item x="903"/>
        <item x="328"/>
        <item x="480"/>
        <item x="1267"/>
        <item x="371"/>
        <item x="372"/>
        <item x="1166"/>
        <item x="687"/>
        <item x="565"/>
        <item x="1005"/>
        <item x="107"/>
        <item x="109"/>
        <item x="677"/>
        <item x="204"/>
        <item x="1094"/>
        <item x="705"/>
        <item x="1160"/>
        <item x="162"/>
        <item x="964"/>
        <item x="1147"/>
        <item x="689"/>
        <item x="1351"/>
        <item x="1371"/>
        <item x="955"/>
        <item x="1378"/>
        <item x="1268"/>
        <item x="1114"/>
        <item x="1395"/>
        <item x="627"/>
        <item x="417"/>
        <item x="100"/>
        <item x="1324"/>
        <item x="496"/>
        <item x="95"/>
        <item x="465"/>
        <item x="1387"/>
        <item x="611"/>
        <item x="1084"/>
        <item x="568"/>
        <item x="960"/>
        <item x="1043"/>
        <item x="1222"/>
        <item x="387"/>
        <item x="931"/>
        <item x="154"/>
        <item x="570"/>
        <item x="544"/>
        <item x="334"/>
        <item x="1274"/>
        <item x="286"/>
        <item x="1036"/>
        <item x="992"/>
        <item x="511"/>
        <item x="414"/>
        <item x="1238"/>
        <item x="1037"/>
        <item x="186"/>
        <item x="520"/>
        <item x="378"/>
        <item x="61"/>
        <item x="857"/>
        <item x="974"/>
        <item x="305"/>
        <item x="864"/>
        <item x="875"/>
        <item x="194"/>
        <item x="1336"/>
        <item x="142"/>
        <item x="907"/>
        <item x="1341"/>
        <item x="879"/>
        <item x="454"/>
        <item x="1290"/>
        <item x="447"/>
        <item x="400"/>
        <item x="994"/>
        <item x="606"/>
        <item x="699"/>
        <item x="1125"/>
        <item x="692"/>
        <item x="552"/>
        <item x="67"/>
        <item x="1026"/>
        <item x="715"/>
        <item x="822"/>
        <item x="1319"/>
        <item x="777"/>
        <item x="713"/>
        <item x="665"/>
        <item x="621"/>
        <item x="1015"/>
        <item x="172"/>
        <item x="1236"/>
        <item x="222"/>
        <item x="704"/>
        <item x="597"/>
        <item x="1225"/>
        <item x="257"/>
        <item x="129"/>
        <item x="700"/>
        <item x="289"/>
        <item x="431"/>
        <item x="893"/>
        <item x="1176"/>
        <item x="143"/>
        <item x="368"/>
        <item x="150"/>
        <item x="104"/>
        <item x="312"/>
        <item x="1198"/>
        <item x="136"/>
        <item x="605"/>
        <item x="504"/>
        <item x="1156"/>
        <item x="1014"/>
        <item x="620"/>
        <item x="213"/>
        <item x="487"/>
        <item x="656"/>
        <item x="380"/>
        <item x="13"/>
        <item x="513"/>
        <item x="58"/>
        <item x="276"/>
        <item x="1243"/>
        <item x="1111"/>
        <item x="846"/>
        <item x="736"/>
        <item x="197"/>
        <item x="1002"/>
        <item x="326"/>
        <item x="843"/>
        <item x="830"/>
        <item x="228"/>
        <item x="594"/>
        <item x="208"/>
        <item x="299"/>
        <item x="313"/>
        <item x="988"/>
        <item x="362"/>
        <item x="616"/>
        <item x="514"/>
        <item x="613"/>
        <item x="1155"/>
        <item x="1109"/>
        <item x="1382"/>
        <item x="1085"/>
        <item x="1221"/>
        <item x="938"/>
        <item x="218"/>
        <item x="1388"/>
        <item x="1304"/>
        <item x="1397"/>
        <item x="1262"/>
        <item x="452"/>
        <item x="167"/>
        <item x="593"/>
        <item x="797"/>
        <item x="1096"/>
        <item x="930"/>
        <item x="363"/>
        <item x="76"/>
        <item x="1249"/>
        <item x="47"/>
        <item x="1271"/>
        <item x="848"/>
        <item x="937"/>
        <item x="956"/>
        <item x="470"/>
        <item x="331"/>
        <item x="83"/>
        <item x="450"/>
        <item x="752"/>
        <item x="1041"/>
        <item x="653"/>
        <item x="794"/>
        <item x="896"/>
        <item x="970"/>
        <item x="349"/>
        <item x="1404"/>
        <item x="420"/>
        <item x="1279"/>
        <item x="1372"/>
        <item x="697"/>
        <item x="810"/>
        <item x="483"/>
        <item x="989"/>
        <item x="1113"/>
        <item x="389"/>
        <item x="1120"/>
        <item x="828"/>
        <item x="195"/>
        <item x="1031"/>
        <item x="816"/>
        <item x="419"/>
        <item x="170"/>
        <item x="402"/>
        <item x="1308"/>
        <item x="270"/>
        <item x="1380"/>
        <item x="1019"/>
        <item x="284"/>
        <item x="1152"/>
        <item x="1137"/>
        <item x="1103"/>
        <item x="1086"/>
        <item x="703"/>
        <item x="1196"/>
        <item x="91"/>
        <item x="293"/>
        <item x="379"/>
        <item x="644"/>
        <item x="321"/>
        <item x="230"/>
        <item x="948"/>
        <item x="296"/>
        <item x="30"/>
        <item x="1399"/>
        <item x="133"/>
        <item x="374"/>
        <item x="437"/>
        <item x="749"/>
        <item x="538"/>
        <item x="855"/>
        <item x="502"/>
        <item x="311"/>
        <item x="770"/>
        <item x="56"/>
        <item x="815"/>
        <item x="1358"/>
        <item x="945"/>
        <item x="1011"/>
        <item x="1251"/>
        <item x="1368"/>
        <item x="1177"/>
        <item x="1087"/>
        <item x="455"/>
        <item x="595"/>
        <item x="375"/>
        <item x="177"/>
        <item x="370"/>
        <item x="32"/>
        <item x="25"/>
        <item x="159"/>
        <item x="500"/>
        <item x="1119"/>
        <item x="248"/>
        <item x="904"/>
        <item x="965"/>
        <item x="847"/>
        <item x="581"/>
        <item x="852"/>
        <item x="1393"/>
        <item x="191"/>
        <item x="658"/>
        <item x="486"/>
        <item x="10"/>
        <item x="132"/>
        <item x="707"/>
        <item x="460"/>
        <item x="590"/>
        <item x="1302"/>
        <item x="134"/>
        <item x="744"/>
        <item x="762"/>
        <item x="1389"/>
        <item x="27"/>
        <item x="720"/>
        <item x="741"/>
        <item x="1244"/>
        <item x="961"/>
        <item x="1136"/>
        <item x="268"/>
        <item x="1092"/>
        <item x="235"/>
        <item x="1365"/>
        <item x="630"/>
        <item x="192"/>
        <item x="1093"/>
        <item x="308"/>
        <item x="588"/>
        <item x="1078"/>
        <item x="573"/>
        <item x="1349"/>
        <item x="971"/>
        <item x="882"/>
        <item x="608"/>
        <item x="1390"/>
        <item x="664"/>
        <item x="641"/>
        <item x="102"/>
        <item x="1213"/>
        <item x="718"/>
        <item x="853"/>
        <item x="131"/>
        <item x="1329"/>
        <item x="698"/>
        <item x="138"/>
        <item x="458"/>
        <item x="829"/>
        <item x="237"/>
        <item x="1338"/>
        <item x="1077"/>
        <item x="29"/>
        <item x="525"/>
        <item x="1303"/>
        <item x="771"/>
        <item x="539"/>
        <item x="198"/>
        <item x="1044"/>
        <item x="227"/>
        <item x="625"/>
        <item x="399"/>
        <item x="48"/>
        <item x="62"/>
        <item x="28"/>
        <item x="1058"/>
        <item x="850"/>
        <item x="359"/>
        <item x="1406"/>
        <item x="187"/>
        <item x="1353"/>
        <item x="393"/>
        <item x="1175"/>
        <item x="735"/>
        <item x="274"/>
        <item x="618"/>
        <item x="1226"/>
        <item x="1046"/>
        <item x="254"/>
        <item x="1128"/>
        <item x="680"/>
        <item x="1312"/>
        <item x="383"/>
        <item x="863"/>
        <item x="1091"/>
        <item x="580"/>
        <item x="693"/>
        <item x="238"/>
        <item x="1099"/>
        <item x="739"/>
        <item x="712"/>
        <item x="811"/>
        <item x="1023"/>
        <item x="1218"/>
        <item x="1174"/>
        <item x="792"/>
        <item x="1035"/>
        <item x="9"/>
        <item x="199"/>
        <item x="1202"/>
        <item x="1185"/>
        <item x="908"/>
        <item x="562"/>
        <item x="548"/>
        <item x="1194"/>
        <item x="646"/>
        <item x="1352"/>
        <item x="356"/>
        <item x="1407"/>
        <item t="default"/>
      </items>
    </pivotField>
    <pivotField showAll="0"/>
    <pivotField dataField="1" showAll="0">
      <items count="1510">
        <item x="702"/>
        <item x="912"/>
        <item x="688"/>
        <item x="698"/>
        <item x="244"/>
        <item x="65"/>
        <item x="1366"/>
        <item x="609"/>
        <item x="1058"/>
        <item x="540"/>
        <item x="904"/>
        <item x="443"/>
        <item x="243"/>
        <item x="1234"/>
        <item x="560"/>
        <item x="806"/>
        <item x="1453"/>
        <item x="1285"/>
        <item x="385"/>
        <item x="1096"/>
        <item x="1016"/>
        <item x="1242"/>
        <item x="1490"/>
        <item x="1394"/>
        <item x="656"/>
        <item x="1415"/>
        <item x="380"/>
        <item x="1241"/>
        <item x="104"/>
        <item x="51"/>
        <item x="341"/>
        <item x="140"/>
        <item x="369"/>
        <item x="484"/>
        <item x="247"/>
        <item x="974"/>
        <item x="1166"/>
        <item x="678"/>
        <item x="1391"/>
        <item x="54"/>
        <item x="670"/>
        <item x="4"/>
        <item x="6"/>
        <item x="968"/>
        <item x="918"/>
        <item x="1029"/>
        <item x="333"/>
        <item x="242"/>
        <item x="469"/>
        <item x="991"/>
        <item x="1219"/>
        <item x="653"/>
        <item x="1025"/>
        <item x="262"/>
        <item x="992"/>
        <item x="1155"/>
        <item x="753"/>
        <item x="91"/>
        <item x="953"/>
        <item x="1169"/>
        <item x="355"/>
        <item x="1046"/>
        <item x="413"/>
        <item x="643"/>
        <item x="863"/>
        <item x="1408"/>
        <item x="1417"/>
        <item x="873"/>
        <item x="1086"/>
        <item x="808"/>
        <item x="518"/>
        <item x="672"/>
        <item x="127"/>
        <item x="482"/>
        <item x="1385"/>
        <item x="1253"/>
        <item x="526"/>
        <item x="1134"/>
        <item x="816"/>
        <item x="337"/>
        <item x="280"/>
        <item x="925"/>
        <item x="1354"/>
        <item x="1495"/>
        <item x="1199"/>
        <item x="1079"/>
        <item x="88"/>
        <item x="371"/>
        <item x="969"/>
        <item x="939"/>
        <item x="231"/>
        <item x="899"/>
        <item x="1212"/>
        <item x="425"/>
        <item x="530"/>
        <item x="780"/>
        <item x="236"/>
        <item x="417"/>
        <item x="499"/>
        <item x="1265"/>
        <item x="755"/>
        <item x="777"/>
        <item x="965"/>
        <item x="85"/>
        <item x="1030"/>
        <item x="1187"/>
        <item x="680"/>
        <item x="1109"/>
        <item x="885"/>
        <item x="1295"/>
        <item x="314"/>
        <item x="1421"/>
        <item x="506"/>
        <item x="505"/>
        <item x="177"/>
        <item x="476"/>
        <item x="769"/>
        <item x="867"/>
        <item x="1483"/>
        <item x="368"/>
        <item x="1342"/>
        <item x="590"/>
        <item x="920"/>
        <item x="1407"/>
        <item x="615"/>
        <item x="502"/>
        <item x="776"/>
        <item x="993"/>
        <item x="1276"/>
        <item x="326"/>
        <item x="234"/>
        <item x="1310"/>
        <item x="792"/>
        <item x="749"/>
        <item x="1424"/>
        <item x="575"/>
        <item x="63"/>
        <item x="857"/>
        <item x="937"/>
        <item x="1326"/>
        <item x="37"/>
        <item x="996"/>
        <item x="1084"/>
        <item x="763"/>
        <item x="804"/>
        <item x="217"/>
        <item x="291"/>
        <item x="694"/>
        <item x="395"/>
        <item x="984"/>
        <item x="297"/>
        <item x="624"/>
        <item x="1117"/>
        <item x="1351"/>
        <item x="1229"/>
        <item x="52"/>
        <item x="1328"/>
        <item x="156"/>
        <item x="1323"/>
        <item x="201"/>
        <item x="1309"/>
        <item x="401"/>
        <item x="789"/>
        <item x="612"/>
        <item x="1125"/>
        <item x="1095"/>
        <item x="305"/>
        <item x="689"/>
        <item x="802"/>
        <item x="381"/>
        <item x="807"/>
        <item x="1361"/>
        <item x="598"/>
        <item x="1411"/>
        <item x="66"/>
        <item x="967"/>
        <item x="415"/>
        <item x="536"/>
        <item x="932"/>
        <item x="779"/>
        <item x="265"/>
        <item x="327"/>
        <item x="1477"/>
        <item x="1047"/>
        <item x="79"/>
        <item x="1139"/>
        <item x="147"/>
        <item x="166"/>
        <item x="1044"/>
        <item x="1280"/>
        <item x="1393"/>
        <item x="646"/>
        <item x="5"/>
        <item x="339"/>
        <item x="843"/>
        <item x="503"/>
        <item x="351"/>
        <item x="715"/>
        <item x="1300"/>
        <item x="1462"/>
        <item x="495"/>
        <item x="706"/>
        <item x="1022"/>
        <item x="923"/>
        <item x="497"/>
        <item x="1148"/>
        <item x="1386"/>
        <item x="389"/>
        <item x="1377"/>
        <item x="205"/>
        <item x="550"/>
        <item x="1492"/>
        <item x="1062"/>
        <item x="616"/>
        <item x="1081"/>
        <item x="1090"/>
        <item x="1146"/>
        <item x="323"/>
        <item x="1130"/>
        <item x="586"/>
        <item x="1122"/>
        <item x="795"/>
        <item x="162"/>
        <item x="691"/>
        <item x="1140"/>
        <item x="1380"/>
        <item x="224"/>
        <item x="94"/>
        <item x="542"/>
        <item x="541"/>
        <item x="1412"/>
        <item x="1373"/>
        <item x="1419"/>
        <item x="483"/>
        <item x="64"/>
        <item x="343"/>
        <item x="1232"/>
        <item x="830"/>
        <item x="487"/>
        <item x="637"/>
        <item x="35"/>
        <item x="1161"/>
        <item x="1270"/>
        <item x="111"/>
        <item x="1357"/>
        <item x="319"/>
        <item x="936"/>
        <item x="138"/>
        <item x="594"/>
        <item x="142"/>
        <item x="1112"/>
        <item x="747"/>
        <item x="897"/>
        <item x="1170"/>
        <item x="1307"/>
        <item x="87"/>
        <item x="307"/>
        <item x="1052"/>
        <item x="1213"/>
        <item x="710"/>
        <item x="1279"/>
        <item x="492"/>
        <item x="982"/>
        <item x="892"/>
        <item x="294"/>
        <item x="1374"/>
        <item x="726"/>
        <item x="557"/>
        <item x="1305"/>
        <item x="322"/>
        <item x="310"/>
        <item x="15"/>
        <item x="1088"/>
        <item x="997"/>
        <item x="604"/>
        <item x="466"/>
        <item x="1167"/>
        <item x="1504"/>
        <item x="516"/>
        <item x="814"/>
        <item x="86"/>
        <item x="1433"/>
        <item x="913"/>
        <item x="26"/>
        <item x="1441"/>
        <item x="567"/>
        <item x="412"/>
        <item x="589"/>
        <item x="900"/>
        <item x="1355"/>
        <item x="0"/>
        <item x="1460"/>
        <item x="364"/>
        <item x="611"/>
        <item x="1068"/>
        <item x="446"/>
        <item x="1177"/>
        <item x="954"/>
        <item x="1372"/>
        <item x="934"/>
        <item x="1291"/>
        <item x="167"/>
        <item x="46"/>
        <item x="488"/>
        <item x="398"/>
        <item x="1085"/>
        <item x="158"/>
        <item x="1311"/>
        <item x="1438"/>
        <item x="1057"/>
        <item x="927"/>
        <item x="392"/>
        <item x="859"/>
        <item x="1127"/>
        <item x="361"/>
        <item x="1208"/>
        <item x="190"/>
        <item x="221"/>
        <item x="667"/>
        <item x="122"/>
        <item x="1135"/>
        <item x="1147"/>
        <item x="921"/>
        <item x="146"/>
        <item x="55"/>
        <item x="1074"/>
        <item x="881"/>
        <item x="252"/>
        <item x="1011"/>
        <item x="972"/>
        <item x="1489"/>
        <item x="532"/>
        <item x="1247"/>
        <item x="572"/>
        <item x="565"/>
        <item x="745"/>
        <item x="1344"/>
        <item x="44"/>
        <item x="419"/>
        <item x="1014"/>
        <item x="301"/>
        <item x="344"/>
        <item x="788"/>
        <item x="931"/>
        <item x="181"/>
        <item x="1204"/>
        <item x="1183"/>
        <item x="891"/>
        <item x="258"/>
        <item x="600"/>
        <item x="1501"/>
        <item x="150"/>
        <item x="1192"/>
        <item x="853"/>
        <item x="1263"/>
        <item x="1480"/>
        <item x="189"/>
        <item x="468"/>
        <item x="538"/>
        <item x="1000"/>
        <item x="451"/>
        <item x="14"/>
        <item x="1449"/>
        <item x="681"/>
        <item x="659"/>
        <item x="835"/>
        <item x="1244"/>
        <item x="1040"/>
        <item x="981"/>
        <item x="1484"/>
        <item x="1050"/>
        <item x="531"/>
        <item x="259"/>
        <item x="556"/>
        <item x="845"/>
        <item x="256"/>
        <item x="1257"/>
        <item x="1224"/>
        <item x="80"/>
        <item x="82"/>
        <item x="632"/>
        <item x="1398"/>
        <item x="613"/>
        <item x="748"/>
        <item x="33"/>
        <item x="183"/>
        <item x="1105"/>
        <item x="960"/>
        <item x="1190"/>
        <item x="1293"/>
        <item x="1346"/>
        <item x="1350"/>
        <item x="1475"/>
        <item x="517"/>
        <item x="693"/>
        <item x="1049"/>
        <item x="407"/>
        <item x="803"/>
        <item x="890"/>
        <item x="226"/>
        <item x="962"/>
        <item x="1450"/>
        <item x="820"/>
        <item x="1306"/>
        <item x="744"/>
        <item x="552"/>
        <item x="660"/>
        <item x="988"/>
        <item x="596"/>
        <item x="764"/>
        <item x="19"/>
        <item x="1221"/>
        <item x="1101"/>
        <item x="453"/>
        <item x="846"/>
        <item x="74"/>
        <item x="943"/>
        <item x="329"/>
        <item x="239"/>
        <item x="1283"/>
        <item x="414"/>
        <item x="1153"/>
        <item x="649"/>
        <item x="141"/>
        <item x="1432"/>
        <item x="1267"/>
        <item x="1026"/>
        <item x="34"/>
        <item x="357"/>
        <item x="1078"/>
        <item x="1292"/>
        <item x="41"/>
        <item x="559"/>
        <item x="152"/>
        <item x="1036"/>
        <item x="1239"/>
        <item x="1337"/>
        <item x="650"/>
        <item x="165"/>
        <item x="496"/>
        <item x="220"/>
        <item x="400"/>
        <item x="267"/>
        <item x="791"/>
        <item x="719"/>
        <item x="115"/>
        <item x="155"/>
        <item x="97"/>
        <item x="170"/>
        <item x="102"/>
        <item x="578"/>
        <item x="555"/>
        <item x="277"/>
        <item x="1461"/>
        <item x="404"/>
        <item x="164"/>
        <item x="1012"/>
        <item x="1218"/>
        <item x="1028"/>
        <item x="1479"/>
        <item x="1258"/>
        <item x="1168"/>
        <item x="477"/>
        <item x="760"/>
        <item x="813"/>
        <item x="725"/>
        <item x="852"/>
        <item x="116"/>
        <item x="1072"/>
        <item x="272"/>
        <item x="1164"/>
        <item x="390"/>
        <item x="120"/>
        <item x="1472"/>
        <item x="1317"/>
        <item x="524"/>
        <item x="1304"/>
        <item x="1301"/>
        <item x="223"/>
        <item x="675"/>
        <item x="1364"/>
        <item x="1273"/>
        <item x="1371"/>
        <item x="617"/>
        <item x="553"/>
        <item x="1396"/>
        <item x="1136"/>
        <item x="838"/>
        <item x="126"/>
        <item x="261"/>
        <item x="856"/>
        <item x="433"/>
        <item x="1341"/>
        <item x="1497"/>
        <item x="720"/>
        <item x="657"/>
        <item x="955"/>
        <item x="812"/>
        <item x="347"/>
        <item x="24"/>
        <item x="958"/>
        <item x="544"/>
        <item x="1223"/>
        <item x="1173"/>
        <item x="362"/>
        <item x="117"/>
        <item x="935"/>
        <item x="793"/>
        <item x="1288"/>
        <item x="1001"/>
        <item x="1045"/>
        <item x="432"/>
        <item x="1113"/>
        <item x="679"/>
        <item x="359"/>
        <item x="1019"/>
        <item x="1286"/>
        <item x="951"/>
        <item x="78"/>
        <item x="1473"/>
        <item x="1384"/>
        <item x="70"/>
        <item x="1132"/>
        <item x="1465"/>
        <item x="194"/>
        <item x="1503"/>
        <item x="193"/>
        <item x="1416"/>
        <item x="428"/>
        <item x="129"/>
        <item x="909"/>
        <item x="1054"/>
        <item x="959"/>
        <item x="345"/>
        <item x="39"/>
        <item x="175"/>
        <item x="1061"/>
        <item x="514"/>
        <item x="901"/>
        <item x="599"/>
        <item x="114"/>
        <item x="894"/>
        <item x="1031"/>
        <item x="113"/>
        <item x="1111"/>
        <item x="831"/>
        <item x="949"/>
        <item x="1397"/>
        <item x="1073"/>
        <item x="1457"/>
        <item x="576"/>
        <item x="902"/>
        <item x="713"/>
        <item x="1228"/>
        <item x="539"/>
        <item x="619"/>
        <item x="924"/>
        <item x="449"/>
        <item x="1360"/>
        <item x="1264"/>
        <item x="883"/>
        <item x="1048"/>
        <item x="665"/>
        <item x="45"/>
        <item x="907"/>
        <item x="864"/>
        <item x="1333"/>
        <item x="809"/>
        <item x="834"/>
        <item x="957"/>
        <item x="3"/>
        <item x="356"/>
        <item x="1033"/>
        <item x="985"/>
        <item x="17"/>
        <item x="1418"/>
        <item x="1448"/>
        <item x="200"/>
        <item x="1039"/>
        <item x="1070"/>
        <item x="161"/>
        <item x="350"/>
        <item x="136"/>
        <item x="551"/>
        <item x="1184"/>
        <item x="73"/>
        <item x="1426"/>
        <item x="185"/>
        <item x="1024"/>
        <item x="1007"/>
        <item x="270"/>
        <item x="1496"/>
        <item x="1238"/>
        <item x="784"/>
        <item x="752"/>
        <item x="1118"/>
        <item x="282"/>
        <item x="1180"/>
        <item x="90"/>
        <item x="1004"/>
        <item x="50"/>
        <item x="1089"/>
        <item x="926"/>
        <item x="1444"/>
        <item x="1260"/>
        <item x="1141"/>
        <item x="916"/>
        <item x="1083"/>
        <item x="1471"/>
        <item x="956"/>
        <item x="980"/>
        <item x="444"/>
        <item x="20"/>
        <item x="250"/>
        <item x="1340"/>
        <item x="285"/>
        <item x="409"/>
        <item x="188"/>
        <item x="1106"/>
        <item x="647"/>
        <item x="1281"/>
        <item x="569"/>
        <item x="145"/>
        <item x="944"/>
        <item x="148"/>
        <item x="399"/>
        <item x="644"/>
        <item x="941"/>
        <item x="1368"/>
        <item x="1059"/>
        <item x="1261"/>
        <item x="735"/>
        <item x="1002"/>
        <item x="159"/>
        <item x="708"/>
        <item x="1"/>
        <item x="1077"/>
        <item x="1150"/>
        <item x="651"/>
        <item x="1392"/>
        <item x="906"/>
        <item x="1179"/>
        <item x="868"/>
        <item x="1406"/>
        <item x="18"/>
        <item x="537"/>
        <item x="669"/>
        <item x="211"/>
        <item x="730"/>
        <item x="1123"/>
        <item x="219"/>
        <item x="648"/>
        <item x="144"/>
        <item x="690"/>
        <item x="1401"/>
        <item x="95"/>
        <item x="123"/>
        <item x="1290"/>
        <item x="396"/>
        <item x="898"/>
        <item x="1240"/>
        <item x="535"/>
        <item x="427"/>
        <item x="1227"/>
        <item x="1051"/>
        <item x="1506"/>
        <item x="757"/>
        <item x="1082"/>
        <item x="817"/>
        <item x="21"/>
        <item x="438"/>
        <item x="416"/>
        <item x="771"/>
        <item x="229"/>
        <item x="874"/>
        <item x="298"/>
        <item x="121"/>
        <item x="547"/>
        <item x="1137"/>
        <item x="1422"/>
        <item x="388"/>
        <item x="93"/>
        <item x="411"/>
        <item x="216"/>
        <item x="973"/>
        <item x="1338"/>
        <item x="1174"/>
        <item x="699"/>
        <item x="1456"/>
        <item x="507"/>
        <item x="1312"/>
        <item x="1427"/>
        <item x="458"/>
        <item x="273"/>
        <item x="500"/>
        <item x="822"/>
        <item x="176"/>
        <item x="328"/>
        <item x="225"/>
        <item x="1332"/>
        <item x="22"/>
        <item x="1256"/>
        <item x="450"/>
        <item x="172"/>
        <item x="279"/>
        <item x="1451"/>
        <item x="49"/>
        <item x="797"/>
        <item x="1327"/>
        <item x="276"/>
        <item x="696"/>
        <item x="241"/>
        <item x="562"/>
        <item x="750"/>
        <item x="174"/>
        <item x="546"/>
        <item x="373"/>
        <item x="1414"/>
        <item x="1114"/>
        <item x="98"/>
        <item x="1437"/>
        <item x="786"/>
        <item x="365"/>
        <item x="1375"/>
        <item x="303"/>
        <item x="733"/>
        <item x="1296"/>
        <item x="782"/>
        <item x="887"/>
        <item x="561"/>
        <item x="815"/>
        <item x="714"/>
        <item x="1163"/>
        <item x="1287"/>
        <item x="947"/>
        <item x="331"/>
        <item x="212"/>
        <item x="1120"/>
        <item x="435"/>
        <item x="839"/>
        <item x="420"/>
        <item x="179"/>
        <item x="811"/>
        <item x="1387"/>
        <item x="440"/>
        <item x="1021"/>
        <item x="826"/>
        <item x="587"/>
        <item x="1455"/>
        <item x="203"/>
        <item x="1425"/>
        <item x="810"/>
        <item x="437"/>
        <item x="625"/>
        <item x="1324"/>
        <item x="1194"/>
        <item x="1154"/>
        <item x="1439"/>
        <item x="1121"/>
        <item x="718"/>
        <item x="829"/>
        <item x="268"/>
        <item x="1318"/>
        <item x="768"/>
        <item x="410"/>
        <item x="149"/>
        <item x="1325"/>
        <item x="7"/>
        <item x="638"/>
        <item x="828"/>
        <item x="11"/>
        <item x="99"/>
        <item x="746"/>
        <item x="61"/>
        <item x="840"/>
        <item x="1410"/>
        <item x="377"/>
        <item x="340"/>
        <item x="509"/>
        <item x="439"/>
        <item x="1481"/>
        <item x="1197"/>
        <item x="1365"/>
        <item x="1099"/>
        <item x="405"/>
        <item x="1013"/>
        <item x="232"/>
        <item x="1470"/>
        <item x="2"/>
        <item x="266"/>
        <item x="948"/>
        <item x="283"/>
        <item x="1055"/>
        <item x="666"/>
        <item x="112"/>
        <item x="1335"/>
        <item x="819"/>
        <item x="1115"/>
        <item x="182"/>
        <item x="1339"/>
        <item x="1069"/>
        <item x="1020"/>
        <item x="869"/>
        <item x="976"/>
        <item x="833"/>
        <item x="1369"/>
        <item x="634"/>
        <item x="260"/>
        <item x="527"/>
        <item x="642"/>
        <item x="209"/>
        <item x="1131"/>
        <item x="1251"/>
        <item x="36"/>
        <item x="318"/>
        <item x="533"/>
        <item x="456"/>
        <item x="8"/>
        <item x="1442"/>
        <item x="1319"/>
        <item x="429"/>
        <item x="1297"/>
        <item x="125"/>
        <item x="445"/>
        <item x="1103"/>
        <item x="1362"/>
        <item x="77"/>
        <item x="922"/>
        <item x="434"/>
        <item x="452"/>
        <item x="485"/>
        <item x="654"/>
        <item x="245"/>
        <item x="68"/>
        <item x="622"/>
        <item x="293"/>
        <item x="1334"/>
        <item x="684"/>
        <item x="963"/>
        <item x="295"/>
        <item x="695"/>
        <item x="249"/>
        <item x="498"/>
        <item x="467"/>
        <item x="1104"/>
        <item x="206"/>
        <item x="851"/>
        <item x="700"/>
        <item x="472"/>
        <item x="454"/>
        <item x="1098"/>
        <item x="71"/>
        <item x="1172"/>
        <item x="233"/>
        <item x="1358"/>
        <item x="584"/>
        <item x="774"/>
        <item x="794"/>
        <item x="734"/>
        <item x="346"/>
        <item x="905"/>
        <item x="69"/>
        <item x="75"/>
        <item x="1476"/>
        <item x="72"/>
        <item x="1060"/>
        <item x="525"/>
        <item x="564"/>
        <item x="215"/>
        <item x="740"/>
        <item x="43"/>
        <item x="1435"/>
        <item x="402"/>
        <item x="1359"/>
        <item x="251"/>
        <item x="131"/>
        <item x="288"/>
        <item x="1237"/>
        <item x="480"/>
        <item x="13"/>
        <item x="447"/>
        <item x="605"/>
        <item x="290"/>
        <item x="849"/>
        <item x="184"/>
        <item x="1042"/>
        <item x="686"/>
        <item x="673"/>
        <item x="865"/>
        <item x="1382"/>
        <item x="1003"/>
        <item x="1302"/>
        <item x="154"/>
        <item x="1436"/>
        <item x="917"/>
        <item x="738"/>
        <item x="1097"/>
        <item x="1381"/>
        <item x="692"/>
        <item x="461"/>
        <item x="566"/>
        <item x="588"/>
        <item x="1370"/>
        <item x="12"/>
        <item x="418"/>
        <item x="1308"/>
        <item x="952"/>
        <item x="858"/>
        <item x="1440"/>
        <item x="128"/>
        <item x="1209"/>
        <item x="53"/>
        <item x="765"/>
        <item x="989"/>
        <item x="1282"/>
        <item x="1186"/>
        <item x="618"/>
        <item x="783"/>
        <item x="773"/>
        <item x="1171"/>
        <item x="471"/>
        <item x="1262"/>
        <item x="16"/>
        <item x="376"/>
        <item x="928"/>
        <item x="995"/>
        <item x="1094"/>
        <item x="877"/>
        <item x="281"/>
        <item x="1065"/>
        <item x="1254"/>
        <item x="888"/>
        <item x="1430"/>
        <item x="1485"/>
        <item x="330"/>
        <item x="1474"/>
        <item x="464"/>
        <item x="38"/>
        <item x="1041"/>
        <item x="230"/>
        <item x="106"/>
        <item x="583"/>
        <item x="627"/>
        <item x="1405"/>
        <item x="712"/>
        <item x="987"/>
        <item x="1193"/>
        <item x="513"/>
        <item x="1144"/>
        <item x="787"/>
        <item x="1128"/>
        <item x="1196"/>
        <item x="1203"/>
        <item x="1284"/>
        <item x="1347"/>
        <item x="100"/>
        <item x="914"/>
        <item x="568"/>
        <item x="528"/>
        <item x="515"/>
        <item x="1202"/>
        <item x="663"/>
        <item x="796"/>
        <item x="1500"/>
        <item x="824"/>
        <item x="855"/>
        <item x="342"/>
        <item x="597"/>
        <item x="1379"/>
        <item x="486"/>
        <item x="202"/>
        <item x="490"/>
        <item x="263"/>
        <item x="431"/>
        <item x="1486"/>
        <item x="1275"/>
        <item x="1252"/>
        <item x="1156"/>
        <item x="629"/>
        <item x="1367"/>
        <item x="543"/>
        <item x="372"/>
        <item x="105"/>
        <item x="1126"/>
        <item x="929"/>
        <item x="1356"/>
        <item x="521"/>
        <item x="1023"/>
        <item x="424"/>
        <item x="1201"/>
        <item x="196"/>
        <item x="441"/>
        <item x="977"/>
        <item x="889"/>
        <item x="1378"/>
        <item x="1299"/>
        <item x="470"/>
        <item x="1345"/>
        <item x="1277"/>
        <item x="579"/>
        <item x="630"/>
        <item x="491"/>
        <item x="255"/>
        <item x="348"/>
        <item x="1482"/>
        <item x="489"/>
        <item x="674"/>
        <item x="983"/>
        <item x="545"/>
        <item x="1235"/>
        <item x="1175"/>
        <item x="966"/>
        <item x="832"/>
        <item x="133"/>
        <item x="1035"/>
        <item x="317"/>
        <item x="320"/>
        <item x="1469"/>
        <item x="685"/>
        <item x="1067"/>
        <item x="1404"/>
        <item x="825"/>
        <item x="1493"/>
        <item x="501"/>
        <item x="1255"/>
        <item x="756"/>
        <item x="950"/>
        <item x="580"/>
        <item x="312"/>
        <item x="274"/>
        <item x="42"/>
        <item x="1034"/>
        <item x="866"/>
        <item x="107"/>
        <item x="375"/>
        <item x="1243"/>
        <item x="124"/>
        <item x="519"/>
        <item x="84"/>
        <item x="581"/>
        <item x="1230"/>
        <item x="872"/>
        <item x="180"/>
        <item x="1499"/>
        <item x="1454"/>
        <item x="118"/>
        <item x="761"/>
        <item x="871"/>
        <item x="278"/>
        <item x="1211"/>
        <item x="704"/>
        <item x="785"/>
        <item x="979"/>
        <item x="682"/>
        <item x="89"/>
        <item x="321"/>
        <item x="1181"/>
        <item x="595"/>
        <item x="1145"/>
        <item x="1018"/>
        <item x="1313"/>
        <item x="81"/>
        <item x="313"/>
        <item x="1413"/>
        <item x="300"/>
        <item x="1231"/>
        <item x="1071"/>
        <item x="837"/>
        <item x="1110"/>
        <item x="1027"/>
        <item x="299"/>
        <item x="246"/>
        <item x="631"/>
        <item x="836"/>
        <item x="1178"/>
        <item x="1245"/>
        <item x="308"/>
        <item x="1458"/>
        <item x="801"/>
        <item x="896"/>
        <item x="844"/>
        <item x="614"/>
        <item x="289"/>
        <item x="1195"/>
        <item x="961"/>
        <item x="1129"/>
        <item x="827"/>
        <item x="655"/>
        <item x="1216"/>
        <item x="386"/>
        <item x="1064"/>
        <item x="639"/>
        <item x="994"/>
        <item x="448"/>
        <item x="1271"/>
        <item x="379"/>
        <item x="964"/>
        <item x="1314"/>
        <item x="1236"/>
        <item x="109"/>
        <item x="751"/>
        <item x="1376"/>
        <item x="302"/>
        <item x="197"/>
        <item x="910"/>
        <item x="408"/>
        <item x="781"/>
        <item x="732"/>
        <item x="210"/>
        <item x="893"/>
        <item x="606"/>
        <item x="563"/>
        <item x="707"/>
        <item x="1464"/>
        <item x="1249"/>
        <item x="430"/>
        <item x="306"/>
        <item x="1162"/>
        <item x="207"/>
        <item x="1383"/>
        <item x="1053"/>
        <item x="728"/>
        <item x="772"/>
        <item x="1107"/>
        <item x="1214"/>
        <item x="58"/>
        <item x="876"/>
        <item x="1233"/>
        <item x="1428"/>
        <item x="1331"/>
        <item x="195"/>
        <item x="1315"/>
        <item x="284"/>
        <item x="754"/>
        <item x="304"/>
        <item x="370"/>
        <item x="157"/>
        <item x="354"/>
        <item x="862"/>
        <item x="919"/>
        <item x="336"/>
        <item x="1320"/>
        <item x="879"/>
        <item x="1353"/>
        <item x="96"/>
        <item x="1151"/>
        <item x="697"/>
        <item x="938"/>
        <item x="57"/>
        <item x="31"/>
        <item x="153"/>
        <item x="703"/>
        <item x="662"/>
        <item x="1205"/>
        <item x="1066"/>
        <item x="169"/>
        <item x="462"/>
        <item x="737"/>
        <item x="334"/>
        <item x="522"/>
        <item x="705"/>
        <item x="529"/>
        <item x="473"/>
        <item x="47"/>
        <item x="366"/>
        <item x="709"/>
        <item x="137"/>
        <item x="1225"/>
        <item x="945"/>
        <item x="1108"/>
        <item x="1116"/>
        <item x="60"/>
        <item x="591"/>
        <item x="511"/>
        <item x="1076"/>
        <item x="721"/>
        <item x="1463"/>
        <item x="1403"/>
        <item x="1266"/>
        <item x="908"/>
        <item x="998"/>
        <item x="474"/>
        <item x="353"/>
        <item x="903"/>
        <item x="1329"/>
        <item x="406"/>
        <item x="286"/>
        <item x="621"/>
        <item x="1008"/>
        <item x="636"/>
        <item x="108"/>
        <item x="204"/>
        <item x="1272"/>
        <item x="1349"/>
        <item x="742"/>
        <item x="253"/>
        <item x="823"/>
        <item x="1009"/>
        <item x="367"/>
        <item x="582"/>
        <item x="1220"/>
        <item x="548"/>
        <item x="1390"/>
        <item x="59"/>
        <item x="724"/>
        <item x="1149"/>
        <item x="1467"/>
        <item x="1429"/>
        <item x="687"/>
        <item x="975"/>
        <item x="23"/>
        <item x="248"/>
        <item x="1182"/>
        <item x="1191"/>
        <item x="349"/>
        <item x="119"/>
        <item x="1468"/>
        <item x="818"/>
        <item x="1215"/>
        <item x="1010"/>
        <item x="1274"/>
        <item x="1402"/>
        <item x="573"/>
        <item x="1502"/>
        <item x="1434"/>
        <item x="723"/>
        <item x="264"/>
        <item x="378"/>
        <item x="1445"/>
        <item x="110"/>
        <item x="394"/>
        <item x="481"/>
        <item x="325"/>
        <item x="1217"/>
        <item x="214"/>
        <item x="335"/>
        <item x="168"/>
        <item x="767"/>
        <item x="1498"/>
        <item x="332"/>
        <item x="1423"/>
        <item x="391"/>
        <item x="240"/>
        <item x="1200"/>
        <item x="1032"/>
        <item x="1336"/>
        <item x="1363"/>
        <item x="1298"/>
        <item x="729"/>
        <item x="338"/>
        <item x="602"/>
        <item x="1226"/>
        <item x="393"/>
        <item x="309"/>
        <item x="324"/>
        <item x="571"/>
        <item x="971"/>
        <item x="1400"/>
        <item x="635"/>
        <item x="1138"/>
        <item x="716"/>
        <item x="479"/>
        <item x="1268"/>
        <item x="1348"/>
        <item x="493"/>
        <item x="577"/>
        <item x="1160"/>
        <item x="870"/>
        <item x="134"/>
        <item x="1133"/>
        <item x="800"/>
        <item x="292"/>
        <item x="475"/>
        <item x="1185"/>
        <item x="426"/>
        <item x="850"/>
        <item x="1080"/>
        <item x="570"/>
        <item x="1210"/>
        <item x="739"/>
        <item x="311"/>
        <item x="668"/>
        <item x="101"/>
        <item x="237"/>
        <item x="67"/>
        <item x="626"/>
        <item x="1466"/>
        <item x="1056"/>
        <item x="940"/>
        <item x="1488"/>
        <item x="1092"/>
        <item x="854"/>
        <item x="1409"/>
        <item x="130"/>
        <item x="316"/>
        <item x="478"/>
        <item x="1330"/>
        <item x="1395"/>
        <item x="40"/>
        <item x="1250"/>
        <item x="610"/>
        <item x="30"/>
        <item x="1188"/>
        <item x="1459"/>
        <item x="382"/>
        <item x="421"/>
        <item x="384"/>
        <item x="990"/>
        <item x="554"/>
        <item x="727"/>
        <item x="1494"/>
        <item x="607"/>
        <item x="1005"/>
        <item x="641"/>
        <item x="163"/>
        <item x="83"/>
        <item x="593"/>
        <item x="880"/>
        <item x="512"/>
        <item x="504"/>
        <item x="510"/>
        <item x="677"/>
        <item x="1478"/>
        <item x="1452"/>
        <item x="92"/>
        <item x="459"/>
        <item x="422"/>
        <item x="620"/>
        <item x="847"/>
        <item x="1043"/>
        <item x="358"/>
        <item x="652"/>
        <item x="915"/>
        <item x="213"/>
        <item x="805"/>
        <item x="711"/>
        <item x="601"/>
        <item x="1093"/>
        <item x="1142"/>
        <item x="1207"/>
        <item x="1087"/>
        <item x="1321"/>
        <item x="103"/>
        <item x="1316"/>
        <item x="151"/>
        <item x="257"/>
        <item x="178"/>
        <item x="520"/>
        <item x="978"/>
        <item x="143"/>
        <item x="1159"/>
        <item x="423"/>
        <item x="741"/>
        <item x="585"/>
        <item x="1322"/>
        <item x="860"/>
        <item x="911"/>
        <item x="1388"/>
        <item x="1343"/>
        <item x="1152"/>
        <item x="186"/>
        <item x="841"/>
        <item x="1037"/>
        <item x="628"/>
        <item x="171"/>
        <item x="645"/>
        <item x="1124"/>
        <item x="1289"/>
        <item x="848"/>
        <item x="56"/>
        <item x="436"/>
        <item x="523"/>
        <item x="759"/>
        <item x="970"/>
        <item x="930"/>
        <item x="160"/>
        <item x="218"/>
        <item x="287"/>
        <item x="208"/>
        <item x="173"/>
        <item x="191"/>
        <item x="1176"/>
        <item x="1038"/>
        <item x="76"/>
        <item x="671"/>
        <item x="25"/>
        <item x="623"/>
        <item x="999"/>
        <item x="875"/>
        <item x="269"/>
        <item x="494"/>
        <item x="1505"/>
        <item x="1143"/>
        <item x="1487"/>
        <item x="778"/>
        <item x="457"/>
        <item x="271"/>
        <item x="222"/>
        <item x="683"/>
        <item x="1189"/>
        <item x="455"/>
        <item x="878"/>
        <item x="986"/>
        <item x="731"/>
        <item x="192"/>
        <item x="352"/>
        <item x="1352"/>
        <item x="886"/>
        <item x="933"/>
        <item x="1015"/>
        <item x="465"/>
        <item x="1222"/>
        <item x="460"/>
        <item x="1491"/>
        <item x="508"/>
        <item x="228"/>
        <item x="770"/>
        <item x="442"/>
        <item x="775"/>
        <item x="235"/>
        <item x="603"/>
        <item x="798"/>
        <item x="1206"/>
        <item x="534"/>
        <item x="1063"/>
        <item x="942"/>
        <item x="790"/>
        <item x="62"/>
        <item x="608"/>
        <item x="383"/>
        <item x="315"/>
        <item x="32"/>
        <item x="135"/>
        <item x="661"/>
        <item x="1443"/>
        <item x="10"/>
        <item x="296"/>
        <item x="27"/>
        <item x="374"/>
        <item x="766"/>
        <item x="1420"/>
        <item x="799"/>
        <item x="743"/>
        <item x="658"/>
        <item x="640"/>
        <item x="1158"/>
        <item x="1017"/>
        <item x="1389"/>
        <item x="139"/>
        <item x="676"/>
        <item x="884"/>
        <item x="132"/>
        <item x="1006"/>
        <item x="463"/>
        <item x="722"/>
        <item x="1100"/>
        <item x="861"/>
        <item x="1431"/>
        <item x="227"/>
        <item x="549"/>
        <item x="29"/>
        <item x="198"/>
        <item x="403"/>
        <item x="48"/>
        <item x="758"/>
        <item x="882"/>
        <item x="1248"/>
        <item x="1447"/>
        <item x="28"/>
        <item x="1119"/>
        <item x="1507"/>
        <item x="363"/>
        <item x="397"/>
        <item x="187"/>
        <item x="633"/>
        <item x="275"/>
        <item x="1102"/>
        <item x="895"/>
        <item x="1303"/>
        <item x="1399"/>
        <item x="254"/>
        <item x="1198"/>
        <item x="238"/>
        <item x="762"/>
        <item x="1246"/>
        <item x="842"/>
        <item x="1294"/>
        <item x="387"/>
        <item x="592"/>
        <item x="717"/>
        <item x="701"/>
        <item x="736"/>
        <item x="9"/>
        <item x="1165"/>
        <item x="1157"/>
        <item x="1075"/>
        <item x="1091"/>
        <item x="821"/>
        <item x="199"/>
        <item x="1278"/>
        <item x="946"/>
        <item x="1259"/>
        <item x="558"/>
        <item x="574"/>
        <item x="664"/>
        <item x="1269"/>
        <item x="360"/>
        <item x="1446"/>
        <item x="1508"/>
        <item t="default"/>
      </items>
    </pivotField>
    <pivotField showAll="0">
      <items count="1482">
        <item x="700"/>
        <item x="182"/>
        <item x="402"/>
        <item x="527"/>
        <item x="784"/>
        <item x="154"/>
        <item x="1125"/>
        <item x="790"/>
        <item x="195"/>
        <item x="595"/>
        <item x="1136"/>
        <item x="1081"/>
        <item x="166"/>
        <item x="774"/>
        <item x="1356"/>
        <item x="1337"/>
        <item x="1199"/>
        <item x="597"/>
        <item x="340"/>
        <item x="1452"/>
        <item x="1350"/>
        <item x="905"/>
        <item x="143"/>
        <item x="685"/>
        <item x="1132"/>
        <item x="934"/>
        <item x="583"/>
        <item x="910"/>
        <item x="132"/>
        <item x="1303"/>
        <item x="688"/>
        <item x="974"/>
        <item x="704"/>
        <item x="1043"/>
        <item x="231"/>
        <item x="1465"/>
        <item x="1472"/>
        <item x="237"/>
        <item x="608"/>
        <item x="325"/>
        <item x="497"/>
        <item x="1275"/>
        <item x="552"/>
        <item x="992"/>
        <item x="222"/>
        <item x="1083"/>
        <item x="1097"/>
        <item x="238"/>
        <item x="464"/>
        <item x="735"/>
        <item x="586"/>
        <item x="1038"/>
        <item x="989"/>
        <item x="884"/>
        <item x="886"/>
        <item x="714"/>
        <item x="293"/>
        <item x="1152"/>
        <item x="1082"/>
        <item x="872"/>
        <item x="1116"/>
        <item x="1245"/>
        <item x="1111"/>
        <item x="914"/>
        <item x="696"/>
        <item x="875"/>
        <item x="1389"/>
        <item x="13"/>
        <item x="61"/>
        <item x="422"/>
        <item x="225"/>
        <item x="1241"/>
        <item x="202"/>
        <item x="487"/>
        <item x="521"/>
        <item x="843"/>
        <item x="679"/>
        <item x="827"/>
        <item x="377"/>
        <item x="1128"/>
        <item x="1011"/>
        <item x="553"/>
        <item x="46"/>
        <item x="997"/>
        <item x="1269"/>
        <item x="450"/>
        <item x="802"/>
        <item x="298"/>
        <item x="328"/>
        <item x="763"/>
        <item x="1458"/>
        <item x="1085"/>
        <item x="341"/>
        <item x="1351"/>
        <item x="870"/>
        <item x="240"/>
        <item x="55"/>
        <item x="942"/>
        <item x="980"/>
        <item x="399"/>
        <item x="251"/>
        <item x="874"/>
        <item x="1168"/>
        <item x="610"/>
        <item x="1059"/>
        <item x="645"/>
        <item x="1349"/>
        <item x="1190"/>
        <item x="431"/>
        <item x="739"/>
        <item x="638"/>
        <item x="1167"/>
        <item x="1401"/>
        <item x="212"/>
        <item x="1069"/>
        <item x="1050"/>
        <item x="613"/>
        <item x="892"/>
        <item x="848"/>
        <item x="1267"/>
        <item x="904"/>
        <item x="271"/>
        <item x="1046"/>
        <item x="26"/>
        <item x="62"/>
        <item x="101"/>
        <item x="709"/>
        <item x="349"/>
        <item x="1260"/>
        <item x="94"/>
        <item x="19"/>
        <item x="97"/>
        <item x="82"/>
        <item x="342"/>
        <item x="1062"/>
        <item x="646"/>
        <item x="1460"/>
        <item x="1164"/>
        <item x="708"/>
        <item x="407"/>
        <item x="85"/>
        <item x="110"/>
        <item x="90"/>
        <item x="309"/>
        <item x="149"/>
        <item x="1348"/>
        <item x="155"/>
        <item x="1108"/>
        <item x="315"/>
        <item x="1407"/>
        <item x="548"/>
        <item x="778"/>
        <item x="783"/>
        <item x="1003"/>
        <item x="1374"/>
        <item x="1005"/>
        <item x="1179"/>
        <item x="416"/>
        <item x="647"/>
        <item x="805"/>
        <item x="104"/>
        <item x="370"/>
        <item x="1448"/>
        <item x="1127"/>
        <item x="1304"/>
        <item x="258"/>
        <item x="1156"/>
        <item x="1293"/>
        <item x="971"/>
        <item x="1099"/>
        <item x="412"/>
        <item x="669"/>
        <item x="850"/>
        <item x="880"/>
        <item x="232"/>
        <item x="1435"/>
        <item x="86"/>
        <item x="889"/>
        <item x="481"/>
        <item x="432"/>
        <item x="620"/>
        <item x="1175"/>
        <item x="249"/>
        <item x="956"/>
        <item x="196"/>
        <item x="541"/>
        <item x="1137"/>
        <item x="1423"/>
        <item x="1270"/>
        <item x="1031"/>
        <item x="653"/>
        <item x="1002"/>
        <item x="1473"/>
        <item x="1393"/>
        <item x="14"/>
        <item x="771"/>
        <item x="713"/>
        <item x="360"/>
        <item x="820"/>
        <item x="1340"/>
        <item x="573"/>
        <item x="627"/>
        <item x="320"/>
        <item x="792"/>
        <item x="1344"/>
        <item x="640"/>
        <item x="754"/>
        <item x="277"/>
        <item x="545"/>
        <item x="1018"/>
        <item x="1220"/>
        <item x="1433"/>
        <item x="276"/>
        <item x="890"/>
        <item x="1160"/>
        <item x="809"/>
        <item x="1457"/>
        <item x="206"/>
        <item x="1170"/>
        <item x="675"/>
        <item x="736"/>
        <item x="1336"/>
        <item x="1307"/>
        <item x="1394"/>
        <item x="926"/>
        <item x="1055"/>
        <item x="1250"/>
        <item x="712"/>
        <item x="1148"/>
        <item x="486"/>
        <item x="707"/>
        <item x="1225"/>
        <item x="1391"/>
        <item x="1159"/>
        <item x="837"/>
        <item x="603"/>
        <item x="102"/>
        <item x="436"/>
        <item x="201"/>
        <item x="485"/>
        <item x="693"/>
        <item x="1165"/>
        <item x="743"/>
        <item x="1106"/>
        <item x="1252"/>
        <item x="596"/>
        <item x="1121"/>
        <item x="465"/>
        <item x="672"/>
        <item x="1194"/>
        <item x="41"/>
        <item x="715"/>
        <item x="1259"/>
        <item x="491"/>
        <item x="404"/>
        <item x="858"/>
        <item x="1331"/>
        <item x="1437"/>
        <item x="114"/>
        <item x="141"/>
        <item x="1095"/>
        <item x="1345"/>
        <item x="1316"/>
        <item x="345"/>
        <item x="374"/>
        <item x="326"/>
        <item x="1039"/>
        <item x="376"/>
        <item x="1060"/>
        <item x="301"/>
        <item x="359"/>
        <item x="598"/>
        <item x="1221"/>
        <item x="615"/>
        <item x="1122"/>
        <item x="51"/>
        <item x="643"/>
        <item x="575"/>
        <item x="674"/>
        <item x="128"/>
        <item x="1030"/>
        <item x="47"/>
        <item x="1387"/>
        <item x="554"/>
        <item x="1294"/>
        <item x="1243"/>
        <item x="198"/>
        <item x="398"/>
        <item x="177"/>
        <item x="105"/>
        <item x="758"/>
        <item x="806"/>
        <item x="741"/>
        <item x="366"/>
        <item x="221"/>
        <item x="513"/>
        <item x="375"/>
        <item x="1166"/>
        <item x="894"/>
        <item x="323"/>
        <item x="1090"/>
        <item x="582"/>
        <item x="1042"/>
        <item x="531"/>
        <item x="190"/>
        <item x="122"/>
        <item x="963"/>
        <item x="468"/>
        <item x="466"/>
        <item x="1412"/>
        <item x="877"/>
        <item x="927"/>
        <item x="157"/>
        <item x="539"/>
        <item x="116"/>
        <item x="15"/>
        <item x="868"/>
        <item x="1098"/>
        <item x="786"/>
        <item x="853"/>
        <item x="1439"/>
        <item x="246"/>
        <item x="1072"/>
        <item x="817"/>
        <item x="442"/>
        <item x="484"/>
        <item x="1145"/>
        <item x="137"/>
        <item x="1174"/>
        <item x="58"/>
        <item x="844"/>
        <item x="636"/>
        <item x="22"/>
        <item x="528"/>
        <item x="312"/>
        <item x="265"/>
        <item x="1302"/>
        <item x="860"/>
        <item x="642"/>
        <item x="740"/>
        <item x="1209"/>
        <item x="614"/>
        <item x="287"/>
        <item x="836"/>
        <item x="1278"/>
        <item x="396"/>
        <item x="111"/>
        <item x="164"/>
        <item x="242"/>
        <item x="363"/>
        <item x="1396"/>
        <item x="577"/>
        <item x="1181"/>
        <item x="1227"/>
        <item x="1447"/>
        <item x="417"/>
        <item x="1239"/>
        <item x="20"/>
        <item x="1415"/>
        <item x="364"/>
        <item x="408"/>
        <item x="24"/>
        <item x="682"/>
        <item x="145"/>
        <item x="80"/>
        <item x="490"/>
        <item x="1455"/>
        <item x="977"/>
        <item x="233"/>
        <item x="275"/>
        <item x="612"/>
        <item x="826"/>
        <item x="174"/>
        <item x="788"/>
        <item x="641"/>
        <item x="186"/>
        <item x="1068"/>
        <item x="403"/>
        <item x="722"/>
        <item x="167"/>
        <item x="1057"/>
        <item x="296"/>
        <item x="519"/>
        <item x="425"/>
        <item x="133"/>
        <item x="1134"/>
        <item x="879"/>
        <item x="1313"/>
        <item x="888"/>
        <item x="1054"/>
        <item x="1040"/>
        <item x="683"/>
        <item x="34"/>
        <item x="560"/>
        <item x="388"/>
        <item x="1321"/>
        <item x="1478"/>
        <item x="1126"/>
        <item x="344"/>
        <item x="1298"/>
        <item x="1288"/>
        <item x="1353"/>
        <item x="234"/>
        <item x="558"/>
        <item x="1366"/>
        <item x="387"/>
        <item x="1176"/>
        <item x="692"/>
        <item x="1291"/>
        <item x="1408"/>
        <item x="923"/>
        <item x="634"/>
        <item x="65"/>
        <item x="856"/>
        <item x="807"/>
        <item x="1434"/>
        <item x="365"/>
        <item x="496"/>
        <item x="136"/>
        <item x="794"/>
        <item x="78"/>
        <item x="158"/>
        <item x="288"/>
        <item x="830"/>
        <item x="925"/>
        <item x="565"/>
        <item x="391"/>
        <item x="847"/>
        <item x="50"/>
        <item x="1036"/>
        <item x="1281"/>
        <item x="414"/>
        <item x="45"/>
        <item x="694"/>
        <item x="224"/>
        <item x="394"/>
        <item x="1109"/>
        <item x="535"/>
        <item x="619"/>
        <item x="113"/>
        <item x="821"/>
        <item x="1339"/>
        <item x="1189"/>
        <item x="532"/>
        <item x="644"/>
        <item x="919"/>
        <item x="618"/>
        <item x="373"/>
        <item x="257"/>
        <item x="1231"/>
        <item x="590"/>
        <item x="947"/>
        <item x="262"/>
        <item x="1014"/>
        <item x="493"/>
        <item x="405"/>
        <item x="93"/>
        <item x="1065"/>
        <item x="5"/>
        <item x="719"/>
        <item x="400"/>
        <item x="1070"/>
        <item x="1301"/>
        <item x="379"/>
        <item x="687"/>
        <item x="655"/>
        <item x="1041"/>
        <item x="689"/>
        <item x="731"/>
        <item x="1182"/>
        <item x="729"/>
        <item x="1214"/>
        <item x="958"/>
        <item x="899"/>
        <item x="500"/>
        <item x="172"/>
        <item x="418"/>
        <item x="996"/>
        <item x="1262"/>
        <item x="883"/>
        <item x="197"/>
        <item x="153"/>
        <item x="587"/>
        <item x="444"/>
        <item x="918"/>
        <item x="7"/>
        <item x="706"/>
        <item x="1061"/>
        <item x="1382"/>
        <item x="144"/>
        <item x="1000"/>
        <item x="179"/>
        <item x="920"/>
        <item x="678"/>
        <item x="348"/>
        <item x="1233"/>
        <item x="690"/>
        <item x="1238"/>
        <item x="859"/>
        <item x="168"/>
        <item x="447"/>
        <item x="324"/>
        <item x="580"/>
        <item x="543"/>
        <item x="1058"/>
        <item x="1150"/>
        <item x="734"/>
        <item x="686"/>
        <item x="1451"/>
        <item x="226"/>
        <item x="1123"/>
        <item x="767"/>
        <item x="1364"/>
        <item x="670"/>
        <item x="1332"/>
        <item x="371"/>
        <item x="593"/>
        <item x="594"/>
        <item x="1129"/>
        <item x="1007"/>
        <item x="175"/>
        <item x="1235"/>
        <item x="30"/>
        <item x="245"/>
        <item x="1162"/>
        <item x="626"/>
        <item x="355"/>
        <item x="1284"/>
        <item x="1089"/>
        <item x="478"/>
        <item x="427"/>
        <item x="1372"/>
        <item x="1010"/>
        <item x="445"/>
        <item x="183"/>
        <item x="936"/>
        <item x="1315"/>
        <item x="592"/>
        <item x="1113"/>
        <item x="1247"/>
        <item x="1426"/>
        <item x="632"/>
        <item x="746"/>
        <item x="53"/>
        <item x="1287"/>
        <item x="944"/>
        <item x="433"/>
        <item x="217"/>
        <item x="508"/>
        <item x="578"/>
        <item x="808"/>
        <item x="267"/>
        <item x="718"/>
        <item x="1330"/>
        <item x="1286"/>
        <item x="526"/>
        <item x="269"/>
        <item x="264"/>
        <item x="943"/>
        <item x="1025"/>
        <item x="12"/>
        <item x="473"/>
        <item x="302"/>
        <item x="982"/>
        <item x="1338"/>
        <item x="354"/>
        <item x="1463"/>
        <item x="838"/>
        <item x="941"/>
        <item x="1254"/>
        <item x="505"/>
        <item x="1188"/>
        <item x="284"/>
        <item x="1342"/>
        <item x="456"/>
        <item x="514"/>
        <item x="1310"/>
        <item x="1430"/>
        <item x="617"/>
        <item x="1397"/>
        <item x="702"/>
        <item x="518"/>
        <item x="1154"/>
        <item x="1442"/>
        <item x="1371"/>
        <item x="1211"/>
        <item x="656"/>
        <item x="77"/>
        <item x="346"/>
        <item x="1295"/>
        <item x="268"/>
        <item x="494"/>
        <item x="752"/>
        <item x="443"/>
        <item x="96"/>
        <item x="1161"/>
        <item x="979"/>
        <item x="1114"/>
        <item x="1443"/>
        <item x="684"/>
        <item x="1326"/>
        <item x="1309"/>
        <item x="1021"/>
        <item x="459"/>
        <item x="1047"/>
        <item x="140"/>
        <item x="410"/>
        <item x="170"/>
        <item x="1441"/>
        <item x="178"/>
        <item x="1180"/>
        <item x="835"/>
        <item x="1409"/>
        <item x="940"/>
        <item x="721"/>
        <item x="193"/>
        <item x="176"/>
        <item x="70"/>
        <item x="661"/>
        <item x="953"/>
        <item x="651"/>
        <item x="300"/>
        <item x="1228"/>
        <item x="1428"/>
        <item x="1147"/>
        <item x="950"/>
        <item x="720"/>
        <item x="336"/>
        <item x="664"/>
        <item x="1256"/>
        <item x="1365"/>
        <item x="1158"/>
        <item x="1149"/>
        <item x="95"/>
        <item x="112"/>
        <item x="1425"/>
        <item x="1086"/>
        <item x="126"/>
        <item x="621"/>
        <item x="630"/>
        <item x="915"/>
        <item x="781"/>
        <item x="1100"/>
        <item x="92"/>
        <item x="119"/>
        <item x="1335"/>
        <item x="742"/>
        <item x="972"/>
        <item x="547"/>
        <item x="537"/>
        <item x="1117"/>
        <item x="339"/>
        <item x="1469"/>
        <item x="1404"/>
        <item x="357"/>
        <item x="765"/>
        <item x="125"/>
        <item x="789"/>
        <item x="74"/>
        <item x="939"/>
        <item x="780"/>
        <item x="691"/>
        <item x="327"/>
        <item x="1422"/>
        <item x="549"/>
        <item x="1048"/>
        <item x="1261"/>
        <item x="1091"/>
        <item x="1277"/>
        <item x="819"/>
        <item x="1138"/>
        <item x="1020"/>
        <item x="1210"/>
        <item x="606"/>
        <item x="1354"/>
        <item x="846"/>
        <item x="882"/>
        <item x="1395"/>
        <item x="1450"/>
        <item x="717"/>
        <item x="751"/>
        <item x="1325"/>
        <item x="855"/>
        <item x="750"/>
        <item x="1253"/>
        <item x="1358"/>
        <item x="1204"/>
        <item x="561"/>
        <item x="1432"/>
        <item x="544"/>
        <item x="768"/>
        <item x="1388"/>
        <item x="228"/>
        <item x="964"/>
        <item x="662"/>
        <item x="1418"/>
        <item x="631"/>
        <item x="1459"/>
        <item x="1230"/>
        <item x="165"/>
        <item x="569"/>
        <item x="1223"/>
        <item x="1087"/>
        <item x="935"/>
        <item x="511"/>
        <item x="1266"/>
        <item x="522"/>
        <item x="676"/>
        <item x="1475"/>
        <item x="1470"/>
        <item x="244"/>
        <item x="220"/>
        <item x="902"/>
        <item x="1462"/>
        <item x="1115"/>
        <item x="44"/>
        <item x="579"/>
        <item x="1268"/>
        <item x="524"/>
        <item x="386"/>
        <item x="816"/>
        <item x="703"/>
        <item x="896"/>
        <item x="1071"/>
        <item x="865"/>
        <item x="677"/>
        <item x="1229"/>
        <item x="628"/>
        <item x="446"/>
        <item x="540"/>
        <item x="1172"/>
        <item x="1453"/>
        <item x="185"/>
        <item x="397"/>
        <item x="990"/>
        <item x="777"/>
        <item x="239"/>
        <item x="776"/>
        <item x="867"/>
        <item x="756"/>
        <item x="1183"/>
        <item x="343"/>
        <item x="1044"/>
        <item x="471"/>
        <item x="1456"/>
        <item x="938"/>
        <item x="159"/>
        <item x="862"/>
        <item x="1290"/>
        <item x="474"/>
        <item x="333"/>
        <item x="297"/>
        <item x="1324"/>
        <item x="1215"/>
        <item x="533"/>
        <item x="1207"/>
        <item x="625"/>
        <item x="18"/>
        <item x="289"/>
        <item x="321"/>
        <item x="83"/>
        <item x="804"/>
        <item x="469"/>
        <item x="1193"/>
        <item x="192"/>
        <item x="413"/>
        <item x="280"/>
        <item x="2"/>
        <item x="1135"/>
        <item x="1431"/>
        <item x="56"/>
        <item x="213"/>
        <item x="954"/>
        <item x="1377"/>
        <item x="332"/>
        <item x="898"/>
        <item x="529"/>
        <item x="782"/>
        <item x="1084"/>
        <item x="236"/>
        <item x="887"/>
        <item x="1107"/>
        <item x="147"/>
        <item x="1359"/>
        <item x="871"/>
        <item x="475"/>
        <item x="701"/>
        <item x="71"/>
        <item x="1198"/>
        <item x="79"/>
        <item x="1414"/>
        <item x="1271"/>
        <item x="205"/>
        <item x="498"/>
        <item x="462"/>
        <item x="415"/>
        <item x="967"/>
        <item x="946"/>
        <item x="39"/>
        <item x="635"/>
        <item x="439"/>
        <item x="1024"/>
        <item x="107"/>
        <item x="106"/>
        <item x="409"/>
        <item x="530"/>
        <item x="250"/>
        <item x="1200"/>
        <item x="36"/>
        <item x="1074"/>
        <item x="291"/>
        <item x="130"/>
        <item x="601"/>
        <item x="897"/>
        <item x="993"/>
        <item x="148"/>
        <item x="581"/>
        <item x="1142"/>
        <item x="779"/>
        <item x="454"/>
        <item x="272"/>
        <item x="273"/>
        <item x="329"/>
        <item x="822"/>
        <item x="489"/>
        <item x="1224"/>
        <item x="1169"/>
        <item x="3"/>
        <item x="1053"/>
        <item x="1322"/>
        <item x="917"/>
        <item x="482"/>
        <item x="460"/>
        <item x="87"/>
        <item x="1217"/>
        <item x="441"/>
        <item x="949"/>
        <item x="1213"/>
        <item x="680"/>
        <item x="602"/>
        <item x="421"/>
        <item x="507"/>
        <item x="833"/>
        <item x="33"/>
        <item x="25"/>
        <item x="710"/>
        <item x="437"/>
        <item x="725"/>
        <item x="1311"/>
        <item x="1173"/>
        <item x="1131"/>
        <item x="1192"/>
        <item x="1191"/>
        <item x="834"/>
        <item x="968"/>
        <item x="851"/>
        <item x="1009"/>
        <item x="525"/>
        <item x="311"/>
        <item x="64"/>
        <item x="1370"/>
        <item x="823"/>
        <item x="1219"/>
        <item x="1417"/>
        <item x="1130"/>
        <item x="1004"/>
        <item x="825"/>
        <item x="1381"/>
        <item x="881"/>
        <item x="1400"/>
        <item x="1012"/>
        <item x="893"/>
        <item x="824"/>
        <item x="117"/>
        <item x="1092"/>
        <item x="1410"/>
        <item x="623"/>
        <item x="303"/>
        <item x="428"/>
        <item x="203"/>
        <item x="1067"/>
        <item x="319"/>
        <item x="503"/>
        <item x="171"/>
        <item x="120"/>
        <item x="831"/>
        <item x="1285"/>
        <item x="832"/>
        <item x="463"/>
        <item x="1427"/>
        <item x="1272"/>
        <item x="483"/>
        <item x="1421"/>
        <item x="604"/>
        <item x="810"/>
        <item x="801"/>
        <item x="1379"/>
        <item x="389"/>
        <item x="1157"/>
        <item x="98"/>
        <item x="138"/>
        <item x="1419"/>
        <item x="733"/>
        <item x="1118"/>
        <item x="314"/>
        <item x="555"/>
        <item x="304"/>
        <item x="929"/>
        <item x="124"/>
        <item x="681"/>
        <item x="1"/>
        <item x="504"/>
        <item x="1212"/>
        <item x="470"/>
        <item x="813"/>
        <item x="335"/>
        <item x="1390"/>
        <item x="210"/>
        <item x="1236"/>
        <item x="103"/>
        <item x="430"/>
        <item x="292"/>
        <item x="764"/>
        <item x="9"/>
        <item x="390"/>
        <item x="857"/>
        <item x="576"/>
        <item x="382"/>
        <item x="501"/>
        <item x="52"/>
        <item x="255"/>
        <item x="1203"/>
        <item x="1251"/>
        <item x="1402"/>
        <item x="109"/>
        <item x="1276"/>
        <item x="367"/>
        <item x="1255"/>
        <item x="839"/>
        <item x="1017"/>
        <item x="970"/>
        <item x="652"/>
        <item x="1153"/>
        <item x="21"/>
        <item x="281"/>
        <item x="252"/>
        <item x="129"/>
        <item x="11"/>
        <item x="283"/>
        <item x="84"/>
        <item x="981"/>
        <item x="1029"/>
        <item x="152"/>
        <item x="151"/>
        <item x="1416"/>
        <item x="1380"/>
        <item x="1341"/>
        <item x="156"/>
        <item x="451"/>
        <item x="650"/>
        <item x="1312"/>
        <item x="294"/>
        <item x="1139"/>
        <item x="609"/>
        <item x="160"/>
        <item x="962"/>
        <item x="368"/>
        <item x="67"/>
        <item x="378"/>
        <item x="135"/>
        <item x="448"/>
        <item x="180"/>
        <item x="68"/>
        <item x="607"/>
        <item x="969"/>
        <item x="633"/>
        <item x="194"/>
        <item x="724"/>
        <item x="873"/>
        <item x="49"/>
        <item x="305"/>
        <item x="1246"/>
        <item x="745"/>
        <item x="146"/>
        <item x="406"/>
        <item x="1232"/>
        <item x="75"/>
        <item x="216"/>
        <item x="611"/>
        <item x="1368"/>
        <item x="181"/>
        <item x="737"/>
        <item x="1282"/>
        <item x="310"/>
        <item x="248"/>
        <item x="600"/>
        <item x="845"/>
        <item x="1385"/>
        <item x="1001"/>
        <item x="840"/>
        <item x="189"/>
        <item x="913"/>
        <item x="584"/>
        <item x="1464"/>
        <item x="516"/>
        <item x="38"/>
        <item x="338"/>
        <item x="423"/>
        <item x="1264"/>
        <item x="965"/>
        <item x="1112"/>
        <item x="6"/>
        <item x="17"/>
        <item x="557"/>
        <item x="1317"/>
        <item x="163"/>
        <item x="755"/>
        <item x="1075"/>
        <item x="510"/>
        <item x="362"/>
        <item x="286"/>
        <item x="563"/>
        <item x="668"/>
        <item x="123"/>
        <item x="863"/>
        <item x="978"/>
        <item x="723"/>
        <item x="649"/>
        <item x="1386"/>
        <item x="4"/>
        <item x="885"/>
        <item x="1279"/>
        <item x="1023"/>
        <item x="959"/>
        <item x="948"/>
        <item x="139"/>
        <item x="1369"/>
        <item x="243"/>
        <item x="429"/>
        <item x="785"/>
        <item x="1375"/>
        <item x="0"/>
        <item x="895"/>
        <item x="330"/>
        <item x="1314"/>
        <item x="43"/>
        <item x="337"/>
        <item x="1206"/>
        <item x="230"/>
        <item x="392"/>
        <item x="909"/>
        <item x="654"/>
        <item x="488"/>
        <item x="1357"/>
        <item x="131"/>
        <item x="849"/>
        <item x="1318"/>
        <item x="1222"/>
        <item x="72"/>
        <item x="1367"/>
        <item x="616"/>
        <item x="660"/>
        <item x="214"/>
        <item x="278"/>
        <item x="1037"/>
        <item x="591"/>
        <item x="506"/>
        <item x="911"/>
        <item x="16"/>
        <item x="550"/>
        <item x="812"/>
        <item x="1383"/>
        <item x="1096"/>
        <item x="351"/>
        <item x="1102"/>
        <item x="1216"/>
        <item x="411"/>
        <item x="54"/>
        <item x="673"/>
        <item x="987"/>
        <item x="1445"/>
        <item x="747"/>
        <item x="353"/>
        <item x="730"/>
        <item x="1019"/>
        <item x="912"/>
        <item x="358"/>
        <item x="937"/>
        <item x="199"/>
        <item x="1015"/>
        <item x="435"/>
        <item x="878"/>
        <item x="876"/>
        <item x="624"/>
        <item x="449"/>
        <item x="115"/>
        <item x="184"/>
        <item x="1028"/>
        <item x="1403"/>
        <item x="538"/>
        <item x="1197"/>
        <item x="31"/>
        <item x="1413"/>
        <item x="48"/>
        <item x="1080"/>
        <item x="1411"/>
        <item x="458"/>
        <item x="1078"/>
        <item x="1146"/>
        <item x="134"/>
        <item x="306"/>
        <item x="1297"/>
        <item x="479"/>
        <item x="1218"/>
        <item x="901"/>
        <item x="235"/>
        <item x="760"/>
        <item x="1360"/>
        <item x="966"/>
        <item x="461"/>
        <item x="568"/>
        <item x="127"/>
        <item x="1178"/>
        <item x="1027"/>
        <item x="697"/>
        <item x="260"/>
        <item x="955"/>
        <item x="1008"/>
        <item x="546"/>
        <item x="261"/>
        <item x="574"/>
        <item x="472"/>
        <item x="629"/>
        <item x="665"/>
        <item x="100"/>
        <item x="1346"/>
        <item x="732"/>
        <item x="28"/>
        <item x="1088"/>
        <item x="1308"/>
        <item x="1093"/>
        <item x="380"/>
        <item x="961"/>
        <item x="984"/>
        <item x="1094"/>
        <item x="1479"/>
        <item x="499"/>
        <item x="27"/>
        <item x="716"/>
        <item x="1449"/>
        <item x="1406"/>
        <item x="1476"/>
        <item x="259"/>
        <item x="932"/>
        <item x="773"/>
        <item x="852"/>
        <item x="438"/>
        <item x="1016"/>
        <item x="1155"/>
        <item x="1274"/>
        <item x="1466"/>
        <item x="318"/>
        <item x="983"/>
        <item x="1323"/>
        <item x="1373"/>
        <item x="1187"/>
        <item x="91"/>
        <item x="1362"/>
        <item x="401"/>
        <item x="749"/>
        <item x="559"/>
        <item x="1205"/>
        <item x="1110"/>
        <item x="957"/>
        <item x="253"/>
        <item x="1052"/>
        <item x="1133"/>
        <item x="307"/>
        <item x="622"/>
        <item x="1056"/>
        <item x="331"/>
        <item x="1249"/>
        <item x="829"/>
        <item x="818"/>
        <item x="1258"/>
        <item x="798"/>
        <item x="1226"/>
        <item x="986"/>
        <item x="945"/>
        <item x="666"/>
        <item x="1049"/>
        <item x="352"/>
        <item x="270"/>
        <item x="266"/>
        <item x="1446"/>
        <item x="727"/>
        <item x="1013"/>
        <item x="659"/>
        <item x="1436"/>
        <item x="150"/>
        <item x="254"/>
        <item x="933"/>
        <item x="426"/>
        <item x="800"/>
        <item x="299"/>
        <item x="81"/>
        <item x="467"/>
        <item x="285"/>
        <item x="1101"/>
        <item x="395"/>
        <item x="452"/>
        <item x="761"/>
        <item x="562"/>
        <item x="1026"/>
        <item x="520"/>
        <item x="1073"/>
        <item x="457"/>
        <item x="89"/>
        <item x="169"/>
        <item x="1177"/>
        <item x="1151"/>
        <item x="191"/>
        <item x="1244"/>
        <item x="1202"/>
        <item x="803"/>
        <item x="1035"/>
        <item x="1273"/>
        <item x="770"/>
        <item x="1242"/>
        <item x="440"/>
        <item x="542"/>
        <item x="769"/>
        <item x="219"/>
        <item x="1141"/>
        <item x="711"/>
        <item x="1265"/>
        <item x="589"/>
        <item x="1296"/>
        <item x="1334"/>
        <item x="1033"/>
        <item x="1477"/>
        <item x="1438"/>
        <item x="1171"/>
        <item x="63"/>
        <item x="991"/>
        <item x="854"/>
        <item x="793"/>
        <item x="1032"/>
        <item x="1051"/>
        <item x="256"/>
        <item x="744"/>
        <item x="1063"/>
        <item x="35"/>
        <item x="864"/>
        <item x="1328"/>
        <item x="385"/>
        <item x="76"/>
        <item x="588"/>
        <item x="906"/>
        <item x="1077"/>
        <item x="1184"/>
        <item x="509"/>
        <item x="1352"/>
        <item x="60"/>
        <item x="566"/>
        <item x="639"/>
        <item x="121"/>
        <item x="515"/>
        <item x="973"/>
        <item x="1300"/>
        <item x="907"/>
        <item x="1105"/>
        <item x="551"/>
        <item x="775"/>
        <item x="1104"/>
        <item x="10"/>
        <item x="308"/>
        <item x="572"/>
        <item x="1144"/>
        <item x="738"/>
        <item x="772"/>
        <item x="787"/>
        <item x="667"/>
        <item x="419"/>
        <item x="1361"/>
        <item x="1045"/>
        <item x="841"/>
        <item x="108"/>
        <item x="1248"/>
        <item x="1429"/>
        <item x="1398"/>
        <item x="66"/>
        <item x="1196"/>
        <item x="985"/>
        <item x="263"/>
        <item x="32"/>
        <item x="188"/>
        <item x="556"/>
        <item x="753"/>
        <item x="361"/>
        <item x="811"/>
        <item x="215"/>
        <item x="748"/>
        <item x="998"/>
        <item x="495"/>
        <item x="42"/>
        <item x="916"/>
        <item x="1208"/>
        <item x="795"/>
        <item x="29"/>
        <item x="1022"/>
        <item x="1384"/>
        <item x="605"/>
        <item x="274"/>
        <item x="585"/>
        <item x="523"/>
        <item x="663"/>
        <item x="207"/>
        <item x="1140"/>
        <item x="1399"/>
        <item x="1467"/>
        <item x="227"/>
        <item x="453"/>
        <item x="766"/>
        <item x="1280"/>
        <item x="1120"/>
        <item x="1283"/>
        <item x="931"/>
        <item x="23"/>
        <item x="1306"/>
        <item x="726"/>
        <item x="900"/>
        <item x="799"/>
        <item x="1163"/>
        <item x="241"/>
        <item x="209"/>
        <item x="1319"/>
        <item x="1234"/>
        <item x="1392"/>
        <item x="757"/>
        <item x="350"/>
        <item x="797"/>
        <item x="334"/>
        <item x="1079"/>
        <item x="1076"/>
        <item x="118"/>
        <item x="8"/>
        <item x="512"/>
        <item x="759"/>
        <item x="570"/>
        <item x="502"/>
        <item x="279"/>
        <item x="208"/>
        <item x="1363"/>
        <item x="1257"/>
        <item x="1376"/>
        <item x="791"/>
        <item x="924"/>
        <item x="282"/>
        <item x="142"/>
        <item x="1468"/>
        <item x="699"/>
        <item x="1320"/>
        <item x="347"/>
        <item x="571"/>
        <item x="434"/>
        <item x="1237"/>
        <item x="477"/>
        <item x="994"/>
        <item x="384"/>
        <item x="313"/>
        <item x="1006"/>
        <item x="162"/>
        <item x="1333"/>
        <item x="828"/>
        <item x="1471"/>
        <item x="1420"/>
        <item x="1454"/>
        <item x="995"/>
        <item x="69"/>
        <item x="842"/>
        <item x="393"/>
        <item x="161"/>
        <item x="383"/>
        <item x="1185"/>
        <item x="658"/>
        <item x="921"/>
        <item x="455"/>
        <item x="369"/>
        <item x="316"/>
        <item x="1201"/>
        <item x="1034"/>
        <item x="1327"/>
        <item x="200"/>
        <item x="1292"/>
        <item x="1444"/>
        <item x="815"/>
        <item x="903"/>
        <item x="1347"/>
        <item x="372"/>
        <item x="480"/>
        <item x="960"/>
        <item x="99"/>
        <item x="517"/>
        <item x="728"/>
        <item x="922"/>
        <item x="1355"/>
        <item x="1474"/>
        <item x="317"/>
        <item x="1124"/>
        <item x="322"/>
        <item x="1305"/>
        <item x="1343"/>
        <item x="866"/>
        <item x="988"/>
        <item x="290"/>
        <item x="952"/>
        <item x="59"/>
        <item x="762"/>
        <item x="1064"/>
        <item x="1195"/>
        <item x="218"/>
        <item x="187"/>
        <item x="1263"/>
        <item x="247"/>
        <item x="1329"/>
        <item x="40"/>
        <item x="88"/>
        <item x="891"/>
        <item x="975"/>
        <item x="698"/>
        <item x="381"/>
        <item x="705"/>
        <item x="637"/>
        <item x="1424"/>
        <item x="492"/>
        <item x="930"/>
        <item x="1378"/>
        <item x="37"/>
        <item x="928"/>
        <item x="73"/>
        <item x="1066"/>
        <item x="57"/>
        <item x="1103"/>
        <item x="1440"/>
        <item x="1405"/>
        <item x="424"/>
        <item x="1299"/>
        <item x="999"/>
        <item x="1240"/>
        <item x="1186"/>
        <item x="211"/>
        <item x="657"/>
        <item x="796"/>
        <item x="1461"/>
        <item x="476"/>
        <item x="814"/>
        <item x="356"/>
        <item x="869"/>
        <item x="536"/>
        <item x="173"/>
        <item x="1143"/>
        <item x="976"/>
        <item x="908"/>
        <item x="648"/>
        <item x="295"/>
        <item x="420"/>
        <item x="534"/>
        <item x="1289"/>
        <item x="861"/>
        <item x="599"/>
        <item x="671"/>
        <item x="204"/>
        <item x="229"/>
        <item x="223"/>
        <item x="564"/>
        <item x="951"/>
        <item x="695"/>
        <item x="1119"/>
        <item x="567"/>
        <item x="1480"/>
        <item t="default"/>
      </items>
    </pivotField>
  </pivotFields>
  <rowFields count="1">
    <field x="6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5" hier="-1"/>
  </pageFields>
  <dataFields count="1">
    <dataField name="Somma di First margin" fld="14" baseField="2" baseItem="2"/>
  </dataFields>
  <formats count="2">
    <format dxfId="79">
      <pivotArea outline="0" collapsedLevelsAreSubtotals="1" fieldPosition="0"/>
    </format>
    <format dxfId="7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4"/>
  <sheetViews>
    <sheetView zoomScale="80" zoomScaleNormal="80" workbookViewId="0">
      <selection activeCell="A4" sqref="A4"/>
    </sheetView>
  </sheetViews>
  <sheetFormatPr defaultRowHeight="15" x14ac:dyDescent="0.25"/>
  <cols>
    <col min="1" max="1" width="21.7109375" customWidth="1"/>
    <col min="2" max="2" width="21.5703125" style="3" customWidth="1"/>
    <col min="3" max="6" width="11.28515625" customWidth="1"/>
    <col min="7" max="7" width="7.7109375" customWidth="1"/>
    <col min="8" max="8" width="18.42578125" customWidth="1"/>
    <col min="9" max="10" width="9.5703125" customWidth="1"/>
    <col min="11" max="11" width="9.42578125" customWidth="1"/>
    <col min="12" max="16" width="9.5703125" customWidth="1"/>
    <col min="17" max="17" width="11.28515625" customWidth="1"/>
    <col min="18" max="20" width="9.5703125" customWidth="1"/>
    <col min="21" max="21" width="11.28515625" customWidth="1"/>
    <col min="22" max="22" width="9.5703125" customWidth="1"/>
    <col min="23" max="23" width="9.5703125" bestFit="1" customWidth="1"/>
    <col min="24" max="24" width="9.5703125" customWidth="1"/>
    <col min="25" max="26" width="9.5703125" bestFit="1" customWidth="1"/>
    <col min="27" max="27" width="9.42578125" customWidth="1"/>
    <col min="28" max="29" width="9.5703125" customWidth="1"/>
    <col min="30" max="31" width="9.5703125" bestFit="1" customWidth="1"/>
    <col min="32" max="32" width="9.5703125" customWidth="1"/>
    <col min="33" max="34" width="11.28515625" bestFit="1" customWidth="1"/>
    <col min="35" max="35" width="9.5703125" customWidth="1"/>
    <col min="36" max="36" width="9.5703125" bestFit="1" customWidth="1"/>
    <col min="37" max="40" width="9.5703125" customWidth="1"/>
    <col min="41" max="41" width="9.42578125" customWidth="1"/>
    <col min="42" max="42" width="13.7109375" customWidth="1"/>
    <col min="43" max="43" width="18.42578125" customWidth="1"/>
  </cols>
  <sheetData>
    <row r="1" spans="1:8" x14ac:dyDescent="0.25">
      <c r="B1"/>
    </row>
    <row r="2" spans="1:8" x14ac:dyDescent="0.25">
      <c r="A2" s="13" t="s">
        <v>10</v>
      </c>
      <c r="B2" t="s">
        <v>87</v>
      </c>
    </row>
    <row r="3" spans="1:8" x14ac:dyDescent="0.25">
      <c r="B3"/>
    </row>
    <row r="4" spans="1:8" x14ac:dyDescent="0.25">
      <c r="A4" s="13" t="s">
        <v>86</v>
      </c>
      <c r="B4" s="13" t="s">
        <v>82</v>
      </c>
    </row>
    <row r="5" spans="1:8" x14ac:dyDescent="0.25">
      <c r="A5" s="13" t="s">
        <v>85</v>
      </c>
      <c r="B5" t="s">
        <v>14</v>
      </c>
      <c r="C5" t="s">
        <v>12</v>
      </c>
      <c r="D5" t="s">
        <v>13</v>
      </c>
      <c r="E5" t="s">
        <v>16</v>
      </c>
      <c r="F5" t="s">
        <v>15</v>
      </c>
      <c r="G5" t="s">
        <v>83</v>
      </c>
      <c r="H5" t="s">
        <v>84</v>
      </c>
    </row>
    <row r="6" spans="1:8" x14ac:dyDescent="0.25">
      <c r="A6" s="14">
        <v>1</v>
      </c>
      <c r="B6" s="15">
        <v>179040.09064528003</v>
      </c>
      <c r="C6" s="15"/>
      <c r="D6" s="15"/>
      <c r="E6" s="15">
        <v>112665.40906821818</v>
      </c>
      <c r="F6" s="15"/>
      <c r="G6" s="15"/>
      <c r="H6" s="15">
        <v>291705.49971349823</v>
      </c>
    </row>
    <row r="7" spans="1:8" x14ac:dyDescent="0.25">
      <c r="A7" s="14">
        <v>2</v>
      </c>
      <c r="B7" s="15">
        <v>226494.36824476399</v>
      </c>
      <c r="C7" s="15"/>
      <c r="D7" s="15"/>
      <c r="E7" s="15"/>
      <c r="F7" s="15"/>
      <c r="G7" s="15"/>
      <c r="H7" s="15">
        <v>226494.36824476399</v>
      </c>
    </row>
    <row r="8" spans="1:8" x14ac:dyDescent="0.25">
      <c r="A8" s="14">
        <v>3</v>
      </c>
      <c r="B8" s="15">
        <v>234073.00851841902</v>
      </c>
      <c r="C8" s="15"/>
      <c r="D8" s="15">
        <v>335770.11258359189</v>
      </c>
      <c r="E8" s="15"/>
      <c r="F8" s="15"/>
      <c r="G8" s="15"/>
      <c r="H8" s="15">
        <v>569843.12110201095</v>
      </c>
    </row>
    <row r="9" spans="1:8" x14ac:dyDescent="0.25">
      <c r="A9" s="14">
        <v>4</v>
      </c>
      <c r="B9" s="15">
        <v>194800.13579987449</v>
      </c>
      <c r="C9" s="15">
        <v>67352.869202212489</v>
      </c>
      <c r="D9" s="15">
        <v>330250.28328460199</v>
      </c>
      <c r="E9" s="15"/>
      <c r="F9" s="15"/>
      <c r="G9" s="15"/>
      <c r="H9" s="15">
        <v>592403.28828668897</v>
      </c>
    </row>
    <row r="10" spans="1:8" x14ac:dyDescent="0.25">
      <c r="A10" s="14">
        <v>5</v>
      </c>
      <c r="B10" s="15">
        <v>290909.72994018183</v>
      </c>
      <c r="C10" s="15">
        <v>828705.93948706251</v>
      </c>
      <c r="D10" s="15">
        <v>253299.7933685318</v>
      </c>
      <c r="E10" s="15"/>
      <c r="F10" s="15"/>
      <c r="G10" s="15"/>
      <c r="H10" s="15">
        <v>1372915.4627957763</v>
      </c>
    </row>
    <row r="11" spans="1:8" x14ac:dyDescent="0.25">
      <c r="A11" s="14">
        <v>6</v>
      </c>
      <c r="B11" s="15">
        <v>134417.68042950856</v>
      </c>
      <c r="C11" s="15">
        <v>793199.00406566821</v>
      </c>
      <c r="D11" s="15">
        <v>380238.13456945156</v>
      </c>
      <c r="E11" s="15"/>
      <c r="F11" s="15"/>
      <c r="G11" s="15"/>
      <c r="H11" s="15">
        <v>1307854.8190646283</v>
      </c>
    </row>
    <row r="12" spans="1:8" x14ac:dyDescent="0.25">
      <c r="A12" s="14">
        <v>7</v>
      </c>
      <c r="B12" s="15">
        <v>277902.6564317614</v>
      </c>
      <c r="C12" s="15">
        <v>248080.98935562497</v>
      </c>
      <c r="D12" s="15">
        <v>329194.49671795452</v>
      </c>
      <c r="E12" s="15"/>
      <c r="F12" s="15"/>
      <c r="G12" s="15"/>
      <c r="H12" s="15">
        <v>855178.14250534086</v>
      </c>
    </row>
    <row r="13" spans="1:8" x14ac:dyDescent="0.25">
      <c r="A13" s="14">
        <v>8</v>
      </c>
      <c r="B13" s="15">
        <v>260841.73130525913</v>
      </c>
      <c r="C13" s="15">
        <v>78766.658809369997</v>
      </c>
      <c r="D13" s="15">
        <v>333841.22492369829</v>
      </c>
      <c r="E13" s="15"/>
      <c r="F13" s="15"/>
      <c r="G13" s="15"/>
      <c r="H13" s="15">
        <v>673449.61503832741</v>
      </c>
    </row>
    <row r="14" spans="1:8" x14ac:dyDescent="0.25">
      <c r="A14" s="14">
        <v>9</v>
      </c>
      <c r="B14" s="15">
        <v>272520.35068017407</v>
      </c>
      <c r="C14" s="15"/>
      <c r="D14" s="15"/>
      <c r="E14" s="15"/>
      <c r="F14" s="15"/>
      <c r="G14" s="15"/>
      <c r="H14" s="15">
        <v>272520.35068017407</v>
      </c>
    </row>
    <row r="15" spans="1:8" x14ac:dyDescent="0.25">
      <c r="A15" s="14">
        <v>10</v>
      </c>
      <c r="B15" s="15">
        <v>289798.98686135211</v>
      </c>
      <c r="C15" s="15"/>
      <c r="D15" s="15"/>
      <c r="E15" s="15"/>
      <c r="F15" s="15">
        <v>2655686.9862235114</v>
      </c>
      <c r="G15" s="15"/>
      <c r="H15" s="15">
        <v>2945485.9730848633</v>
      </c>
    </row>
    <row r="16" spans="1:8" x14ac:dyDescent="0.25">
      <c r="A16" s="14">
        <v>11</v>
      </c>
      <c r="B16" s="15">
        <v>234224.306255</v>
      </c>
      <c r="C16" s="15"/>
      <c r="D16" s="15"/>
      <c r="E16" s="15">
        <v>457953.11546814983</v>
      </c>
      <c r="F16" s="15"/>
      <c r="G16" s="15"/>
      <c r="H16" s="15">
        <v>692177.42172314983</v>
      </c>
    </row>
    <row r="17" spans="1:8" x14ac:dyDescent="0.25">
      <c r="A17" s="14">
        <v>12</v>
      </c>
      <c r="B17" s="15">
        <v>190899.45482045895</v>
      </c>
      <c r="C17" s="15"/>
      <c r="D17" s="15"/>
      <c r="E17" s="15">
        <v>581534.8535968482</v>
      </c>
      <c r="F17" s="15"/>
      <c r="G17" s="15"/>
      <c r="H17" s="15">
        <v>772434.30841730721</v>
      </c>
    </row>
    <row r="18" spans="1:8" x14ac:dyDescent="0.25">
      <c r="A18" s="14" t="s">
        <v>83</v>
      </c>
      <c r="B18" s="15"/>
      <c r="C18" s="15"/>
      <c r="D18" s="15"/>
      <c r="E18" s="15"/>
      <c r="F18" s="15"/>
      <c r="G18" s="15"/>
      <c r="H18" s="15"/>
    </row>
    <row r="19" spans="1:8" x14ac:dyDescent="0.25">
      <c r="A19" s="14" t="s">
        <v>84</v>
      </c>
      <c r="B19" s="15">
        <v>2785922.4999320335</v>
      </c>
      <c r="C19" s="15">
        <v>2016105.4609199381</v>
      </c>
      <c r="D19" s="15">
        <v>1962594.0454478301</v>
      </c>
      <c r="E19" s="15">
        <v>1152153.3781332162</v>
      </c>
      <c r="F19" s="15">
        <v>2655686.9862235114</v>
      </c>
      <c r="G19" s="15"/>
      <c r="H19" s="15">
        <v>10572462.370656529</v>
      </c>
    </row>
    <row r="20" spans="1:8" x14ac:dyDescent="0.25">
      <c r="B20"/>
    </row>
    <row r="21" spans="1:8" x14ac:dyDescent="0.25">
      <c r="B21"/>
    </row>
    <row r="22" spans="1:8" x14ac:dyDescent="0.25">
      <c r="B22"/>
    </row>
    <row r="23" spans="1:8" x14ac:dyDescent="0.25">
      <c r="B23"/>
    </row>
    <row r="24" spans="1:8" x14ac:dyDescent="0.25">
      <c r="B24"/>
    </row>
    <row r="25" spans="1:8" x14ac:dyDescent="0.25">
      <c r="B25"/>
    </row>
    <row r="26" spans="1:8" x14ac:dyDescent="0.25">
      <c r="B26"/>
    </row>
    <row r="27" spans="1:8" x14ac:dyDescent="0.25">
      <c r="B27"/>
    </row>
    <row r="28" spans="1:8" x14ac:dyDescent="0.25">
      <c r="B28"/>
    </row>
    <row r="29" spans="1:8" x14ac:dyDescent="0.25">
      <c r="B29"/>
    </row>
    <row r="30" spans="1:8" x14ac:dyDescent="0.25">
      <c r="B30"/>
    </row>
    <row r="31" spans="1:8" x14ac:dyDescent="0.25">
      <c r="B31"/>
    </row>
    <row r="32" spans="1:8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  <row r="445" spans="2:2" x14ac:dyDescent="0.25">
      <c r="B445"/>
    </row>
    <row r="446" spans="2:2" x14ac:dyDescent="0.25">
      <c r="B446"/>
    </row>
    <row r="447" spans="2:2" x14ac:dyDescent="0.25">
      <c r="B447"/>
    </row>
    <row r="448" spans="2:2" x14ac:dyDescent="0.25">
      <c r="B448"/>
    </row>
    <row r="449" spans="2:2" x14ac:dyDescent="0.25">
      <c r="B449"/>
    </row>
    <row r="450" spans="2:2" x14ac:dyDescent="0.25">
      <c r="B450"/>
    </row>
    <row r="451" spans="2:2" x14ac:dyDescent="0.25">
      <c r="B451"/>
    </row>
    <row r="452" spans="2:2" x14ac:dyDescent="0.25">
      <c r="B452"/>
    </row>
    <row r="453" spans="2:2" x14ac:dyDescent="0.25">
      <c r="B453"/>
    </row>
    <row r="454" spans="2:2" x14ac:dyDescent="0.25">
      <c r="B454"/>
    </row>
    <row r="455" spans="2:2" x14ac:dyDescent="0.25">
      <c r="B455"/>
    </row>
    <row r="456" spans="2:2" x14ac:dyDescent="0.25">
      <c r="B456"/>
    </row>
    <row r="457" spans="2:2" x14ac:dyDescent="0.25">
      <c r="B457"/>
    </row>
    <row r="458" spans="2:2" x14ac:dyDescent="0.25">
      <c r="B458"/>
    </row>
    <row r="459" spans="2:2" x14ac:dyDescent="0.25">
      <c r="B459"/>
    </row>
    <row r="460" spans="2:2" x14ac:dyDescent="0.25">
      <c r="B460"/>
    </row>
    <row r="461" spans="2:2" x14ac:dyDescent="0.25">
      <c r="B461"/>
    </row>
    <row r="462" spans="2:2" x14ac:dyDescent="0.25">
      <c r="B462"/>
    </row>
    <row r="463" spans="2:2" x14ac:dyDescent="0.25">
      <c r="B463"/>
    </row>
    <row r="464" spans="2:2" x14ac:dyDescent="0.25">
      <c r="B464"/>
    </row>
    <row r="465" spans="2:2" x14ac:dyDescent="0.25">
      <c r="B465"/>
    </row>
    <row r="466" spans="2:2" x14ac:dyDescent="0.25">
      <c r="B466"/>
    </row>
    <row r="467" spans="2:2" x14ac:dyDescent="0.25">
      <c r="B467"/>
    </row>
    <row r="468" spans="2:2" x14ac:dyDescent="0.25">
      <c r="B468"/>
    </row>
    <row r="469" spans="2:2" x14ac:dyDescent="0.25">
      <c r="B469"/>
    </row>
    <row r="470" spans="2:2" x14ac:dyDescent="0.25">
      <c r="B470"/>
    </row>
    <row r="471" spans="2:2" x14ac:dyDescent="0.25">
      <c r="B471"/>
    </row>
    <row r="472" spans="2:2" x14ac:dyDescent="0.25">
      <c r="B472"/>
    </row>
    <row r="473" spans="2:2" x14ac:dyDescent="0.25">
      <c r="B473"/>
    </row>
    <row r="474" spans="2:2" x14ac:dyDescent="0.25">
      <c r="B474"/>
    </row>
    <row r="475" spans="2:2" x14ac:dyDescent="0.25">
      <c r="B475"/>
    </row>
    <row r="476" spans="2:2" x14ac:dyDescent="0.25">
      <c r="B476"/>
    </row>
    <row r="477" spans="2:2" x14ac:dyDescent="0.25">
      <c r="B477"/>
    </row>
    <row r="478" spans="2:2" x14ac:dyDescent="0.25">
      <c r="B478"/>
    </row>
    <row r="479" spans="2:2" x14ac:dyDescent="0.25">
      <c r="B479"/>
    </row>
    <row r="480" spans="2:2" x14ac:dyDescent="0.25">
      <c r="B480"/>
    </row>
    <row r="481" spans="2:2" x14ac:dyDescent="0.25">
      <c r="B481"/>
    </row>
    <row r="482" spans="2:2" x14ac:dyDescent="0.25">
      <c r="B482"/>
    </row>
    <row r="483" spans="2:2" x14ac:dyDescent="0.25">
      <c r="B483"/>
    </row>
    <row r="484" spans="2:2" x14ac:dyDescent="0.25">
      <c r="B484"/>
    </row>
    <row r="485" spans="2:2" x14ac:dyDescent="0.25">
      <c r="B485"/>
    </row>
    <row r="486" spans="2:2" x14ac:dyDescent="0.25">
      <c r="B486"/>
    </row>
    <row r="487" spans="2:2" x14ac:dyDescent="0.25">
      <c r="B487"/>
    </row>
    <row r="488" spans="2:2" x14ac:dyDescent="0.25">
      <c r="B488"/>
    </row>
    <row r="489" spans="2:2" x14ac:dyDescent="0.25">
      <c r="B489"/>
    </row>
    <row r="490" spans="2:2" x14ac:dyDescent="0.25">
      <c r="B490"/>
    </row>
    <row r="491" spans="2:2" x14ac:dyDescent="0.25">
      <c r="B491"/>
    </row>
    <row r="492" spans="2:2" x14ac:dyDescent="0.25">
      <c r="B492"/>
    </row>
    <row r="493" spans="2:2" x14ac:dyDescent="0.25">
      <c r="B493"/>
    </row>
    <row r="494" spans="2:2" x14ac:dyDescent="0.25">
      <c r="B494"/>
    </row>
    <row r="495" spans="2:2" x14ac:dyDescent="0.25">
      <c r="B495"/>
    </row>
    <row r="496" spans="2:2" x14ac:dyDescent="0.25">
      <c r="B496"/>
    </row>
    <row r="497" spans="2:2" x14ac:dyDescent="0.25">
      <c r="B497"/>
    </row>
    <row r="498" spans="2:2" x14ac:dyDescent="0.25">
      <c r="B498"/>
    </row>
    <row r="499" spans="2:2" x14ac:dyDescent="0.25">
      <c r="B499"/>
    </row>
    <row r="500" spans="2:2" x14ac:dyDescent="0.25">
      <c r="B500"/>
    </row>
    <row r="501" spans="2:2" x14ac:dyDescent="0.25">
      <c r="B501"/>
    </row>
    <row r="502" spans="2:2" x14ac:dyDescent="0.25">
      <c r="B502"/>
    </row>
    <row r="503" spans="2:2" x14ac:dyDescent="0.25">
      <c r="B503"/>
    </row>
    <row r="504" spans="2:2" x14ac:dyDescent="0.25">
      <c r="B504"/>
    </row>
    <row r="505" spans="2:2" x14ac:dyDescent="0.25">
      <c r="B505"/>
    </row>
    <row r="506" spans="2:2" x14ac:dyDescent="0.25">
      <c r="B506"/>
    </row>
    <row r="507" spans="2:2" x14ac:dyDescent="0.25">
      <c r="B507"/>
    </row>
    <row r="508" spans="2:2" x14ac:dyDescent="0.25">
      <c r="B508"/>
    </row>
    <row r="509" spans="2:2" x14ac:dyDescent="0.25">
      <c r="B509"/>
    </row>
    <row r="510" spans="2:2" x14ac:dyDescent="0.25">
      <c r="B510"/>
    </row>
    <row r="511" spans="2:2" x14ac:dyDescent="0.25">
      <c r="B511"/>
    </row>
    <row r="512" spans="2:2" x14ac:dyDescent="0.25">
      <c r="B512"/>
    </row>
    <row r="513" spans="2:2" x14ac:dyDescent="0.25">
      <c r="B513"/>
    </row>
    <row r="514" spans="2:2" x14ac:dyDescent="0.25">
      <c r="B514"/>
    </row>
    <row r="515" spans="2:2" x14ac:dyDescent="0.25">
      <c r="B515"/>
    </row>
    <row r="516" spans="2:2" x14ac:dyDescent="0.25">
      <c r="B516"/>
    </row>
    <row r="517" spans="2:2" x14ac:dyDescent="0.25">
      <c r="B517"/>
    </row>
    <row r="518" spans="2:2" x14ac:dyDescent="0.25">
      <c r="B518"/>
    </row>
    <row r="519" spans="2:2" x14ac:dyDescent="0.25">
      <c r="B519"/>
    </row>
    <row r="520" spans="2:2" x14ac:dyDescent="0.25">
      <c r="B520"/>
    </row>
    <row r="521" spans="2:2" x14ac:dyDescent="0.25">
      <c r="B521"/>
    </row>
    <row r="522" spans="2:2" x14ac:dyDescent="0.25">
      <c r="B522"/>
    </row>
    <row r="523" spans="2:2" x14ac:dyDescent="0.25">
      <c r="B523"/>
    </row>
    <row r="524" spans="2:2" x14ac:dyDescent="0.25">
      <c r="B524"/>
    </row>
    <row r="525" spans="2:2" x14ac:dyDescent="0.25">
      <c r="B525"/>
    </row>
    <row r="526" spans="2:2" x14ac:dyDescent="0.25">
      <c r="B526"/>
    </row>
    <row r="527" spans="2:2" x14ac:dyDescent="0.25">
      <c r="B527"/>
    </row>
    <row r="528" spans="2:2" x14ac:dyDescent="0.25">
      <c r="B528"/>
    </row>
    <row r="529" spans="2:2" x14ac:dyDescent="0.25">
      <c r="B529"/>
    </row>
    <row r="530" spans="2:2" x14ac:dyDescent="0.25">
      <c r="B530"/>
    </row>
    <row r="531" spans="2:2" x14ac:dyDescent="0.25">
      <c r="B531"/>
    </row>
    <row r="532" spans="2:2" x14ac:dyDescent="0.25">
      <c r="B532"/>
    </row>
    <row r="533" spans="2:2" x14ac:dyDescent="0.25">
      <c r="B533"/>
    </row>
    <row r="534" spans="2:2" x14ac:dyDescent="0.25">
      <c r="B534"/>
    </row>
    <row r="535" spans="2:2" x14ac:dyDescent="0.25">
      <c r="B535"/>
    </row>
    <row r="536" spans="2:2" x14ac:dyDescent="0.25">
      <c r="B536"/>
    </row>
    <row r="537" spans="2:2" x14ac:dyDescent="0.25">
      <c r="B537"/>
    </row>
    <row r="538" spans="2:2" x14ac:dyDescent="0.25">
      <c r="B538"/>
    </row>
    <row r="539" spans="2:2" x14ac:dyDescent="0.25">
      <c r="B539"/>
    </row>
    <row r="540" spans="2:2" x14ac:dyDescent="0.25">
      <c r="B540"/>
    </row>
    <row r="541" spans="2:2" x14ac:dyDescent="0.25">
      <c r="B541"/>
    </row>
    <row r="542" spans="2:2" x14ac:dyDescent="0.25">
      <c r="B542"/>
    </row>
    <row r="543" spans="2:2" x14ac:dyDescent="0.25">
      <c r="B543"/>
    </row>
    <row r="544" spans="2:2" x14ac:dyDescent="0.25">
      <c r="B544"/>
    </row>
    <row r="545" spans="2:2" x14ac:dyDescent="0.25">
      <c r="B545"/>
    </row>
    <row r="546" spans="2:2" x14ac:dyDescent="0.25">
      <c r="B546"/>
    </row>
    <row r="547" spans="2:2" x14ac:dyDescent="0.25">
      <c r="B547"/>
    </row>
    <row r="548" spans="2:2" x14ac:dyDescent="0.25">
      <c r="B548"/>
    </row>
    <row r="549" spans="2:2" x14ac:dyDescent="0.25">
      <c r="B549"/>
    </row>
    <row r="550" spans="2:2" x14ac:dyDescent="0.25">
      <c r="B550"/>
    </row>
    <row r="551" spans="2:2" x14ac:dyDescent="0.25">
      <c r="B551"/>
    </row>
    <row r="552" spans="2:2" x14ac:dyDescent="0.25">
      <c r="B552"/>
    </row>
    <row r="553" spans="2:2" x14ac:dyDescent="0.25">
      <c r="B553"/>
    </row>
    <row r="554" spans="2:2" x14ac:dyDescent="0.25">
      <c r="B554"/>
    </row>
    <row r="555" spans="2:2" x14ac:dyDescent="0.25">
      <c r="B555"/>
    </row>
    <row r="556" spans="2:2" x14ac:dyDescent="0.25">
      <c r="B556"/>
    </row>
    <row r="557" spans="2:2" x14ac:dyDescent="0.25">
      <c r="B557"/>
    </row>
    <row r="558" spans="2:2" x14ac:dyDescent="0.25">
      <c r="B558"/>
    </row>
    <row r="559" spans="2:2" x14ac:dyDescent="0.25">
      <c r="B559"/>
    </row>
    <row r="560" spans="2:2" x14ac:dyDescent="0.25">
      <c r="B560"/>
    </row>
    <row r="561" spans="2:2" x14ac:dyDescent="0.25">
      <c r="B561"/>
    </row>
    <row r="562" spans="2:2" x14ac:dyDescent="0.25">
      <c r="B562"/>
    </row>
    <row r="563" spans="2:2" x14ac:dyDescent="0.25">
      <c r="B563"/>
    </row>
    <row r="564" spans="2:2" x14ac:dyDescent="0.25">
      <c r="B564"/>
    </row>
    <row r="565" spans="2:2" x14ac:dyDescent="0.25">
      <c r="B565"/>
    </row>
    <row r="566" spans="2:2" x14ac:dyDescent="0.25">
      <c r="B566"/>
    </row>
    <row r="567" spans="2:2" x14ac:dyDescent="0.25">
      <c r="B567"/>
    </row>
    <row r="568" spans="2:2" x14ac:dyDescent="0.25">
      <c r="B568"/>
    </row>
    <row r="569" spans="2:2" x14ac:dyDescent="0.25">
      <c r="B569"/>
    </row>
    <row r="570" spans="2:2" x14ac:dyDescent="0.25">
      <c r="B570"/>
    </row>
    <row r="571" spans="2:2" x14ac:dyDescent="0.25">
      <c r="B571"/>
    </row>
    <row r="572" spans="2:2" x14ac:dyDescent="0.25">
      <c r="B572"/>
    </row>
    <row r="573" spans="2:2" x14ac:dyDescent="0.25">
      <c r="B573"/>
    </row>
    <row r="574" spans="2:2" x14ac:dyDescent="0.25">
      <c r="B574"/>
    </row>
    <row r="575" spans="2:2" x14ac:dyDescent="0.25">
      <c r="B575"/>
    </row>
    <row r="576" spans="2:2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5" sqref="B5"/>
    </sheetView>
  </sheetViews>
  <sheetFormatPr defaultRowHeight="15" x14ac:dyDescent="0.25"/>
  <sheetData>
    <row r="1" spans="1:8" x14ac:dyDescent="0.25">
      <c r="A1" t="s">
        <v>10</v>
      </c>
      <c r="B1" t="s">
        <v>87</v>
      </c>
    </row>
    <row r="3" spans="1:8" x14ac:dyDescent="0.25">
      <c r="A3" t="s">
        <v>86</v>
      </c>
      <c r="B3" t="s">
        <v>82</v>
      </c>
    </row>
    <row r="4" spans="1:8" x14ac:dyDescent="0.25">
      <c r="A4" t="s">
        <v>85</v>
      </c>
      <c r="B4" t="s">
        <v>14</v>
      </c>
      <c r="C4" t="s">
        <v>12</v>
      </c>
      <c r="D4" t="s">
        <v>13</v>
      </c>
      <c r="E4" t="s">
        <v>16</v>
      </c>
      <c r="F4" t="s">
        <v>15</v>
      </c>
      <c r="G4" t="s">
        <v>83</v>
      </c>
      <c r="H4" t="s">
        <v>84</v>
      </c>
    </row>
    <row r="5" spans="1:8" x14ac:dyDescent="0.25">
      <c r="A5">
        <v>1</v>
      </c>
      <c r="B5">
        <v>179040.09064528003</v>
      </c>
      <c r="E5">
        <v>112665.40906821818</v>
      </c>
      <c r="H5">
        <v>291705.49971349823</v>
      </c>
    </row>
    <row r="6" spans="1:8" x14ac:dyDescent="0.25">
      <c r="A6">
        <v>2</v>
      </c>
      <c r="B6">
        <v>226494.36824476399</v>
      </c>
      <c r="H6">
        <v>226494.36824476399</v>
      </c>
    </row>
    <row r="7" spans="1:8" x14ac:dyDescent="0.25">
      <c r="A7">
        <v>3</v>
      </c>
      <c r="B7">
        <v>234073.00851841902</v>
      </c>
      <c r="D7">
        <v>335770.11258359189</v>
      </c>
      <c r="H7">
        <v>569843.12110201095</v>
      </c>
    </row>
    <row r="8" spans="1:8" x14ac:dyDescent="0.25">
      <c r="A8">
        <v>4</v>
      </c>
      <c r="B8">
        <v>194800.13579987449</v>
      </c>
      <c r="C8">
        <v>67352.869202212489</v>
      </c>
      <c r="D8">
        <v>330250.28328460199</v>
      </c>
      <c r="H8">
        <v>592403.28828668897</v>
      </c>
    </row>
    <row r="9" spans="1:8" x14ac:dyDescent="0.25">
      <c r="A9">
        <v>5</v>
      </c>
      <c r="B9">
        <v>290909.72994018183</v>
      </c>
      <c r="C9">
        <v>828705.93948706251</v>
      </c>
      <c r="D9">
        <v>253299.7933685318</v>
      </c>
      <c r="H9">
        <v>1372915.4627957763</v>
      </c>
    </row>
    <row r="10" spans="1:8" x14ac:dyDescent="0.25">
      <c r="A10">
        <v>6</v>
      </c>
      <c r="B10">
        <v>134417.68042950856</v>
      </c>
      <c r="C10">
        <v>793199.00406566821</v>
      </c>
      <c r="D10">
        <v>380238.13456945156</v>
      </c>
      <c r="H10">
        <v>1307854.8190646283</v>
      </c>
    </row>
    <row r="11" spans="1:8" x14ac:dyDescent="0.25">
      <c r="A11">
        <v>7</v>
      </c>
      <c r="B11">
        <v>277902.6564317614</v>
      </c>
      <c r="C11">
        <v>248080.98935562497</v>
      </c>
      <c r="D11">
        <v>329194.49671795452</v>
      </c>
      <c r="H11">
        <v>855178.14250534086</v>
      </c>
    </row>
    <row r="12" spans="1:8" x14ac:dyDescent="0.25">
      <c r="A12">
        <v>8</v>
      </c>
      <c r="B12">
        <v>260841.73130525913</v>
      </c>
      <c r="C12">
        <v>78766.658809369997</v>
      </c>
      <c r="D12">
        <v>333841.22492369829</v>
      </c>
      <c r="H12">
        <v>673449.61503832741</v>
      </c>
    </row>
    <row r="13" spans="1:8" x14ac:dyDescent="0.25">
      <c r="A13">
        <v>9</v>
      </c>
      <c r="B13">
        <v>272520.35068017407</v>
      </c>
      <c r="H13">
        <v>272520.35068017407</v>
      </c>
    </row>
    <row r="14" spans="1:8" x14ac:dyDescent="0.25">
      <c r="A14">
        <v>10</v>
      </c>
      <c r="B14">
        <v>289798.98686135211</v>
      </c>
      <c r="F14">
        <v>2655686.9862235114</v>
      </c>
      <c r="H14">
        <v>2945485.9730848633</v>
      </c>
    </row>
    <row r="15" spans="1:8" x14ac:dyDescent="0.25">
      <c r="A15">
        <v>11</v>
      </c>
      <c r="B15">
        <v>234224.306255</v>
      </c>
      <c r="E15">
        <v>457953.11546814983</v>
      </c>
      <c r="H15">
        <v>692177.42172314983</v>
      </c>
    </row>
    <row r="16" spans="1:8" x14ac:dyDescent="0.25">
      <c r="A16">
        <v>12</v>
      </c>
      <c r="B16">
        <v>190899.45482045895</v>
      </c>
      <c r="E16">
        <v>581534.8535968482</v>
      </c>
      <c r="H16">
        <v>772434.30841730721</v>
      </c>
    </row>
    <row r="17" spans="1:8" x14ac:dyDescent="0.25">
      <c r="A17" t="s">
        <v>83</v>
      </c>
    </row>
    <row r="18" spans="1:8" x14ac:dyDescent="0.25">
      <c r="A18" t="s">
        <v>84</v>
      </c>
      <c r="B18">
        <v>2785922.4999320335</v>
      </c>
      <c r="C18">
        <v>2016105.4609199381</v>
      </c>
      <c r="D18">
        <v>1962594.0454478301</v>
      </c>
      <c r="E18">
        <v>1152153.3781332162</v>
      </c>
      <c r="F18">
        <v>2655686.9862235114</v>
      </c>
      <c r="H18">
        <v>10572462.370656529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Z1533"/>
  <sheetViews>
    <sheetView tabSelected="1" topLeftCell="K1" workbookViewId="0">
      <selection activeCell="D3" sqref="D3"/>
    </sheetView>
  </sheetViews>
  <sheetFormatPr defaultRowHeight="15" x14ac:dyDescent="0.25"/>
  <cols>
    <col min="1" max="1" width="7.85546875" bestFit="1" customWidth="1"/>
    <col min="2" max="2" width="10.28515625" bestFit="1" customWidth="1"/>
    <col min="3" max="3" width="9.85546875" bestFit="1" customWidth="1"/>
    <col min="10" max="10" width="9.28515625" customWidth="1"/>
    <col min="11" max="15" width="12" customWidth="1"/>
    <col min="16" max="18" width="9.5703125" customWidth="1"/>
    <col min="19" max="19" width="15.7109375" bestFit="1" customWidth="1"/>
    <col min="20" max="20" width="17.7109375" bestFit="1" customWidth="1"/>
    <col min="21" max="22" width="9.5703125" customWidth="1"/>
    <col min="24" max="24" width="14.28515625" bestFit="1" customWidth="1"/>
  </cols>
  <sheetData>
    <row r="1" spans="1:26" x14ac:dyDescent="0.25">
      <c r="A1" s="1" t="s">
        <v>66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10</v>
      </c>
      <c r="G1" s="1" t="s">
        <v>7</v>
      </c>
      <c r="H1" s="1" t="s">
        <v>8</v>
      </c>
      <c r="I1" s="1" t="s">
        <v>9</v>
      </c>
      <c r="J1" s="2" t="s">
        <v>67</v>
      </c>
      <c r="K1" s="2" t="s">
        <v>69</v>
      </c>
      <c r="L1" s="2" t="s">
        <v>70</v>
      </c>
      <c r="M1" s="2" t="s">
        <v>76</v>
      </c>
      <c r="N1" s="5" t="s">
        <v>77</v>
      </c>
      <c r="O1" s="5" t="s">
        <v>78</v>
      </c>
      <c r="P1" s="5" t="s">
        <v>79</v>
      </c>
      <c r="Q1" s="5"/>
      <c r="R1" s="5"/>
      <c r="S1" s="8">
        <f>SUM(S3:S22)</f>
        <v>24732512.999207322</v>
      </c>
      <c r="T1" s="8">
        <f>SUM(T3:T22)</f>
        <v>10572944.975938445</v>
      </c>
      <c r="U1" s="5"/>
      <c r="V1" s="5"/>
      <c r="X1" s="4" t="s">
        <v>71</v>
      </c>
    </row>
    <row r="2" spans="1:26" x14ac:dyDescent="0.25">
      <c r="A2">
        <v>1</v>
      </c>
      <c r="B2" t="s">
        <v>12</v>
      </c>
      <c r="C2" t="s">
        <v>17</v>
      </c>
      <c r="D2">
        <v>40</v>
      </c>
      <c r="E2">
        <v>190</v>
      </c>
      <c r="F2" t="s">
        <v>37</v>
      </c>
      <c r="G2">
        <v>5</v>
      </c>
      <c r="H2">
        <v>2018</v>
      </c>
      <c r="I2" t="s">
        <v>38</v>
      </c>
      <c r="J2">
        <f>VLOOKUP(G2,Currency!$G$3:$H$14,2,FALSE)</f>
        <v>0.84667593318181822</v>
      </c>
      <c r="K2">
        <f>IF(F2="Dollar",J2,1)</f>
        <v>0.84667593318181822</v>
      </c>
      <c r="L2">
        <f>E2*K2</f>
        <v>160.86842730454546</v>
      </c>
      <c r="M2" s="3">
        <f>D2*L2</f>
        <v>6434.7370921818183</v>
      </c>
      <c r="N2" s="3">
        <f>SUMIFS('Direct Costs'!J:J,'Direct Costs'!A:A,Sales!A2)</f>
        <v>3097.1562667763637</v>
      </c>
      <c r="O2" s="3">
        <f>M2-N2</f>
        <v>3337.5808254054546</v>
      </c>
      <c r="P2" s="7">
        <f>O2/M2</f>
        <v>0.51868177014731542</v>
      </c>
      <c r="Q2" s="3"/>
      <c r="R2" s="3"/>
      <c r="S2" s="3" t="s">
        <v>80</v>
      </c>
      <c r="T2" s="3" t="s">
        <v>81</v>
      </c>
      <c r="U2" s="3" t="s">
        <v>79</v>
      </c>
      <c r="V2" s="3"/>
      <c r="X2" s="3">
        <f>SUM(M:M)</f>
        <v>24732512.999207333</v>
      </c>
    </row>
    <row r="3" spans="1:26" x14ac:dyDescent="0.25">
      <c r="A3">
        <v>2</v>
      </c>
      <c r="B3" t="s">
        <v>13</v>
      </c>
      <c r="C3" t="s">
        <v>18</v>
      </c>
      <c r="D3">
        <v>79</v>
      </c>
      <c r="E3">
        <v>131</v>
      </c>
      <c r="F3" t="s">
        <v>0</v>
      </c>
      <c r="G3">
        <v>5</v>
      </c>
      <c r="H3">
        <v>2018</v>
      </c>
      <c r="I3" t="s">
        <v>39</v>
      </c>
      <c r="J3">
        <f>VLOOKUP(G3,Currency!$G$3:$H$14,2,FALSE)</f>
        <v>0.84667593318181822</v>
      </c>
      <c r="K3">
        <f t="shared" ref="K3:K66" si="0">IF(F3="Dollar",J3,1)</f>
        <v>1</v>
      </c>
      <c r="L3">
        <f t="shared" ref="L3:L66" si="1">E3*K3</f>
        <v>131</v>
      </c>
      <c r="M3" s="3">
        <f t="shared" ref="M3:M66" si="2">D3*L3</f>
        <v>10349</v>
      </c>
      <c r="N3" s="3">
        <f>SUMIFS('Direct Costs'!J:J,'Direct Costs'!A:A,Sales!A3)</f>
        <v>5616.9329424613643</v>
      </c>
      <c r="O3" s="3">
        <f t="shared" ref="O3:O66" si="3">M3-N3</f>
        <v>4732.0670575386357</v>
      </c>
      <c r="P3" s="7">
        <f t="shared" ref="P3:P66" si="4">O3/M3</f>
        <v>0.45724872524288684</v>
      </c>
      <c r="Q3" s="3"/>
      <c r="R3" s="3" t="s">
        <v>17</v>
      </c>
      <c r="S3" s="3">
        <f>SUMIFS(M:M,C:C,$R3)</f>
        <v>6577907.0379380025</v>
      </c>
      <c r="T3" s="3">
        <f>S3-SUMIFS(N:N,$C:$C,$R3)</f>
        <v>2848098.4786035758</v>
      </c>
      <c r="U3" s="6">
        <f>T3/S3</f>
        <v>0.43297943588700799</v>
      </c>
      <c r="V3" s="3"/>
    </row>
    <row r="4" spans="1:26" x14ac:dyDescent="0.25">
      <c r="A4">
        <v>3</v>
      </c>
      <c r="B4" t="s">
        <v>13</v>
      </c>
      <c r="C4" t="s">
        <v>19</v>
      </c>
      <c r="D4">
        <v>102</v>
      </c>
      <c r="E4">
        <v>124</v>
      </c>
      <c r="F4" t="s">
        <v>0</v>
      </c>
      <c r="G4">
        <v>8</v>
      </c>
      <c r="H4">
        <v>2018</v>
      </c>
      <c r="I4" t="s">
        <v>40</v>
      </c>
      <c r="J4">
        <f>VLOOKUP(G4,Currency!$G$3:$H$14,2,FALSE)</f>
        <v>0.86596289695652162</v>
      </c>
      <c r="K4">
        <f t="shared" si="0"/>
        <v>1</v>
      </c>
      <c r="L4">
        <f t="shared" si="1"/>
        <v>124</v>
      </c>
      <c r="M4" s="3">
        <f t="shared" si="2"/>
        <v>12648</v>
      </c>
      <c r="N4" s="3">
        <f>SUMIFS('Direct Costs'!J:J,'Direct Costs'!A:A,Sales!A4)</f>
        <v>7197.7543434991303</v>
      </c>
      <c r="O4" s="3">
        <f t="shared" si="3"/>
        <v>5450.2456565008697</v>
      </c>
      <c r="P4" s="7">
        <f t="shared" si="4"/>
        <v>0.43091758827489485</v>
      </c>
      <c r="Q4" s="3"/>
      <c r="R4" s="9" t="s">
        <v>19</v>
      </c>
      <c r="S4" s="9">
        <f t="shared" ref="S4:S22" si="5">SUMIFS(M:M,C:C,$R4)</f>
        <v>5408840</v>
      </c>
      <c r="T4" s="9">
        <f t="shared" ref="T4:T22" si="6">S4-SUMIFS(N:N,$C:$C,$R4)</f>
        <v>2091088.3863112973</v>
      </c>
      <c r="U4" s="10">
        <f t="shared" ref="U4:U22" si="7">T4/S4</f>
        <v>0.38660570220440932</v>
      </c>
      <c r="V4" s="3"/>
      <c r="X4" t="s">
        <v>72</v>
      </c>
      <c r="Z4" t="s">
        <v>73</v>
      </c>
    </row>
    <row r="5" spans="1:26" x14ac:dyDescent="0.25">
      <c r="A5">
        <v>4</v>
      </c>
      <c r="B5" t="s">
        <v>14</v>
      </c>
      <c r="C5" t="s">
        <v>20</v>
      </c>
      <c r="D5">
        <v>68</v>
      </c>
      <c r="E5">
        <v>170</v>
      </c>
      <c r="F5" t="s">
        <v>37</v>
      </c>
      <c r="G5">
        <v>8</v>
      </c>
      <c r="H5">
        <v>2018</v>
      </c>
      <c r="I5" t="s">
        <v>39</v>
      </c>
      <c r="J5">
        <f>VLOOKUP(G5,Currency!$G$3:$H$14,2,FALSE)</f>
        <v>0.86596289695652162</v>
      </c>
      <c r="K5">
        <f t="shared" si="0"/>
        <v>0.86596289695652162</v>
      </c>
      <c r="L5">
        <f t="shared" si="1"/>
        <v>147.21369248260868</v>
      </c>
      <c r="M5" s="3">
        <f t="shared" si="2"/>
        <v>10010.53108881739</v>
      </c>
      <c r="N5" s="3">
        <f>SUMIFS('Direct Costs'!J:J,'Direct Costs'!A:A,Sales!A5)</f>
        <v>5594.1203143391294</v>
      </c>
      <c r="O5" s="3">
        <f t="shared" si="3"/>
        <v>4416.4107744782605</v>
      </c>
      <c r="P5" s="7">
        <f t="shared" si="4"/>
        <v>0.44117647058823534</v>
      </c>
      <c r="Q5" s="3"/>
      <c r="R5" s="3" t="s">
        <v>23</v>
      </c>
      <c r="S5" s="3">
        <f t="shared" si="5"/>
        <v>832757</v>
      </c>
      <c r="T5" s="3">
        <f t="shared" si="6"/>
        <v>388760.55179337371</v>
      </c>
      <c r="U5" s="6">
        <f t="shared" si="7"/>
        <v>0.4668355256015545</v>
      </c>
      <c r="V5" s="3"/>
      <c r="X5">
        <v>0</v>
      </c>
      <c r="Y5">
        <v>1000</v>
      </c>
      <c r="Z5">
        <f>COUNTIFS(M:M,"&gt;="&amp;X5,M:M,"&lt;"&amp;Y5)</f>
        <v>97</v>
      </c>
    </row>
    <row r="6" spans="1:26" x14ac:dyDescent="0.25">
      <c r="A6">
        <v>5</v>
      </c>
      <c r="B6" t="s">
        <v>15</v>
      </c>
      <c r="C6" t="s">
        <v>21</v>
      </c>
      <c r="D6">
        <v>1</v>
      </c>
      <c r="E6">
        <v>440</v>
      </c>
      <c r="F6" t="s">
        <v>0</v>
      </c>
      <c r="G6">
        <v>10</v>
      </c>
      <c r="H6">
        <v>2018</v>
      </c>
      <c r="I6" t="s">
        <v>41</v>
      </c>
      <c r="J6">
        <f>VLOOKUP(G6,Currency!$G$3:$H$14,2,FALSE)</f>
        <v>0.87081632260869579</v>
      </c>
      <c r="K6">
        <f t="shared" si="0"/>
        <v>1</v>
      </c>
      <c r="L6">
        <f t="shared" si="1"/>
        <v>440</v>
      </c>
      <c r="M6" s="3">
        <f t="shared" si="2"/>
        <v>440</v>
      </c>
      <c r="N6" s="3">
        <f>SUMIFS('Direct Costs'!J:J,'Direct Costs'!A:A,Sales!A6)</f>
        <v>230</v>
      </c>
      <c r="O6" s="3">
        <f t="shared" si="3"/>
        <v>210</v>
      </c>
      <c r="P6" s="7">
        <f t="shared" si="4"/>
        <v>0.47727272727272729</v>
      </c>
      <c r="Q6" s="3"/>
      <c r="R6" s="11" t="s">
        <v>21</v>
      </c>
      <c r="S6" s="11">
        <f t="shared" si="5"/>
        <v>1117631</v>
      </c>
      <c r="T6" s="11">
        <f t="shared" si="6"/>
        <v>546542.62264526251</v>
      </c>
      <c r="U6" s="12">
        <f t="shared" si="7"/>
        <v>0.48901884669024259</v>
      </c>
      <c r="V6" s="3"/>
      <c r="X6">
        <f>Y5</f>
        <v>1000</v>
      </c>
      <c r="Y6">
        <v>2000</v>
      </c>
      <c r="Z6">
        <f t="shared" ref="Z6:Z10" si="8">COUNTIFS(M:M,"&gt;="&amp;X6,M:M,"&lt;"&amp;Y6)</f>
        <v>31</v>
      </c>
    </row>
    <row r="7" spans="1:26" x14ac:dyDescent="0.25">
      <c r="A7">
        <v>6</v>
      </c>
      <c r="B7" t="s">
        <v>14</v>
      </c>
      <c r="C7" t="s">
        <v>20</v>
      </c>
      <c r="D7">
        <v>37</v>
      </c>
      <c r="E7">
        <v>165</v>
      </c>
      <c r="F7" t="s">
        <v>37</v>
      </c>
      <c r="G7">
        <v>5</v>
      </c>
      <c r="H7">
        <v>2018</v>
      </c>
      <c r="I7" t="s">
        <v>39</v>
      </c>
      <c r="J7">
        <f>VLOOKUP(G7,Currency!$G$3:$H$14,2,FALSE)</f>
        <v>0.84667593318181822</v>
      </c>
      <c r="K7">
        <f t="shared" si="0"/>
        <v>0.84667593318181822</v>
      </c>
      <c r="L7">
        <f t="shared" si="1"/>
        <v>139.701528975</v>
      </c>
      <c r="M7" s="3">
        <f t="shared" si="2"/>
        <v>5168.9565720749997</v>
      </c>
      <c r="N7" s="3">
        <f>SUMIFS('Direct Costs'!J:J,'Direct Costs'!A:A,Sales!A7)</f>
        <v>3256</v>
      </c>
      <c r="O7" s="3">
        <f t="shared" si="3"/>
        <v>1912.9565720749997</v>
      </c>
      <c r="P7" s="7">
        <f t="shared" si="4"/>
        <v>0.37008563438308634</v>
      </c>
      <c r="Q7" s="3"/>
      <c r="R7" s="3" t="s">
        <v>18</v>
      </c>
      <c r="S7" s="3">
        <f t="shared" si="5"/>
        <v>2027279</v>
      </c>
      <c r="T7" s="3">
        <f t="shared" si="6"/>
        <v>914565.58217968652</v>
      </c>
      <c r="U7" s="6">
        <f t="shared" si="7"/>
        <v>0.45112960879074193</v>
      </c>
      <c r="V7" s="3"/>
      <c r="X7">
        <f>Y6</f>
        <v>2000</v>
      </c>
      <c r="Y7">
        <v>5000</v>
      </c>
      <c r="Z7">
        <f t="shared" si="8"/>
        <v>71</v>
      </c>
    </row>
    <row r="8" spans="1:26" x14ac:dyDescent="0.25">
      <c r="A8">
        <v>7</v>
      </c>
      <c r="B8" t="s">
        <v>15</v>
      </c>
      <c r="C8" t="s">
        <v>21</v>
      </c>
      <c r="D8">
        <v>1</v>
      </c>
      <c r="E8">
        <v>444</v>
      </c>
      <c r="F8" t="s">
        <v>0</v>
      </c>
      <c r="G8">
        <v>10</v>
      </c>
      <c r="H8">
        <v>2018</v>
      </c>
      <c r="I8" t="s">
        <v>41</v>
      </c>
      <c r="J8">
        <f>VLOOKUP(G8,Currency!$G$3:$H$14,2,FALSE)</f>
        <v>0.87081632260869579</v>
      </c>
      <c r="K8">
        <f t="shared" si="0"/>
        <v>1</v>
      </c>
      <c r="L8">
        <f t="shared" si="1"/>
        <v>444</v>
      </c>
      <c r="M8" s="3">
        <f t="shared" si="2"/>
        <v>444</v>
      </c>
      <c r="N8" s="3">
        <f>SUMIFS('Direct Costs'!J:J,'Direct Costs'!A:A,Sales!A8)</f>
        <v>233</v>
      </c>
      <c r="O8" s="3">
        <f t="shared" si="3"/>
        <v>211</v>
      </c>
      <c r="P8" s="7">
        <f t="shared" si="4"/>
        <v>0.4752252252252252</v>
      </c>
      <c r="Q8" s="3"/>
      <c r="R8" s="3" t="s">
        <v>28</v>
      </c>
      <c r="S8" s="3">
        <f t="shared" si="5"/>
        <v>857495</v>
      </c>
      <c r="T8" s="3">
        <f t="shared" si="6"/>
        <v>384484.48273124115</v>
      </c>
      <c r="U8" s="6">
        <f t="shared" si="7"/>
        <v>0.44838101998407121</v>
      </c>
      <c r="V8" s="3"/>
      <c r="X8">
        <f>Y7</f>
        <v>5000</v>
      </c>
      <c r="Y8">
        <v>10000</v>
      </c>
      <c r="Z8">
        <f t="shared" si="8"/>
        <v>240</v>
      </c>
    </row>
    <row r="9" spans="1:26" x14ac:dyDescent="0.25">
      <c r="A9">
        <v>8</v>
      </c>
      <c r="B9" t="s">
        <v>13</v>
      </c>
      <c r="C9" t="s">
        <v>19</v>
      </c>
      <c r="D9">
        <v>117</v>
      </c>
      <c r="E9">
        <v>122</v>
      </c>
      <c r="F9" t="s">
        <v>0</v>
      </c>
      <c r="G9">
        <v>8</v>
      </c>
      <c r="H9">
        <v>2018</v>
      </c>
      <c r="I9" t="s">
        <v>40</v>
      </c>
      <c r="J9">
        <f>VLOOKUP(G9,Currency!$G$3:$H$14,2,FALSE)</f>
        <v>0.86596289695652162</v>
      </c>
      <c r="K9">
        <f t="shared" si="0"/>
        <v>1</v>
      </c>
      <c r="L9">
        <f t="shared" si="1"/>
        <v>122</v>
      </c>
      <c r="M9" s="3">
        <f t="shared" si="2"/>
        <v>14274</v>
      </c>
      <c r="N9" s="3">
        <f>SUMIFS('Direct Costs'!J:J,'Direct Costs'!A:A,Sales!A9)</f>
        <v>8892</v>
      </c>
      <c r="O9" s="3">
        <f t="shared" si="3"/>
        <v>5382</v>
      </c>
      <c r="P9" s="7">
        <f t="shared" si="4"/>
        <v>0.37704918032786883</v>
      </c>
      <c r="Q9" s="3"/>
      <c r="R9" s="3" t="s">
        <v>22</v>
      </c>
      <c r="S9" s="3">
        <f t="shared" si="5"/>
        <v>894275</v>
      </c>
      <c r="T9" s="3">
        <f t="shared" si="6"/>
        <v>399546.40347004205</v>
      </c>
      <c r="U9" s="6">
        <f t="shared" si="7"/>
        <v>0.44678248130613296</v>
      </c>
      <c r="V9" s="3"/>
      <c r="X9">
        <v>10000</v>
      </c>
      <c r="Y9">
        <v>50000</v>
      </c>
      <c r="Z9">
        <f t="shared" si="8"/>
        <v>1049</v>
      </c>
    </row>
    <row r="10" spans="1:26" x14ac:dyDescent="0.25">
      <c r="A10">
        <v>9</v>
      </c>
      <c r="B10" t="s">
        <v>12</v>
      </c>
      <c r="C10" t="s">
        <v>17</v>
      </c>
      <c r="D10">
        <v>65</v>
      </c>
      <c r="E10">
        <v>189</v>
      </c>
      <c r="F10" t="s">
        <v>37</v>
      </c>
      <c r="G10">
        <v>5</v>
      </c>
      <c r="H10">
        <v>2018</v>
      </c>
      <c r="I10" t="s">
        <v>38</v>
      </c>
      <c r="J10">
        <f>VLOOKUP(G10,Currency!$G$3:$H$14,2,FALSE)</f>
        <v>0.84667593318181822</v>
      </c>
      <c r="K10">
        <f t="shared" si="0"/>
        <v>0.84667593318181822</v>
      </c>
      <c r="L10">
        <f t="shared" si="1"/>
        <v>160.02175137136365</v>
      </c>
      <c r="M10" s="3">
        <f t="shared" si="2"/>
        <v>10401.413839138637</v>
      </c>
      <c r="N10" s="3">
        <f>SUMIFS('Direct Costs'!J:J,'Direct Costs'!A:A,Sales!A10)</f>
        <v>4830.8144557636369</v>
      </c>
      <c r="O10" s="3">
        <f t="shared" si="3"/>
        <v>5570.5993833749999</v>
      </c>
      <c r="P10" s="7">
        <f t="shared" si="4"/>
        <v>0.53556174857824068</v>
      </c>
      <c r="Q10" s="3"/>
      <c r="R10" s="3" t="s">
        <v>29</v>
      </c>
      <c r="S10" s="3">
        <f t="shared" si="5"/>
        <v>569168</v>
      </c>
      <c r="T10" s="3">
        <f t="shared" si="6"/>
        <v>248707.17276747734</v>
      </c>
      <c r="U10" s="6">
        <f t="shared" si="7"/>
        <v>0.43696619059307157</v>
      </c>
      <c r="V10" s="3"/>
      <c r="X10">
        <v>50000</v>
      </c>
      <c r="Y10">
        <v>25000000</v>
      </c>
      <c r="Z10">
        <f t="shared" si="8"/>
        <v>44</v>
      </c>
    </row>
    <row r="11" spans="1:26" x14ac:dyDescent="0.25">
      <c r="A11">
        <v>10</v>
      </c>
      <c r="B11" t="s">
        <v>15</v>
      </c>
      <c r="C11" t="s">
        <v>17</v>
      </c>
      <c r="D11">
        <v>246</v>
      </c>
      <c r="E11">
        <v>489</v>
      </c>
      <c r="F11" t="s">
        <v>37</v>
      </c>
      <c r="G11">
        <v>10</v>
      </c>
      <c r="H11">
        <v>2018</v>
      </c>
      <c r="I11" t="s">
        <v>38</v>
      </c>
      <c r="J11">
        <f>VLOOKUP(G11,Currency!$G$3:$H$14,2,FALSE)</f>
        <v>0.87081632260869579</v>
      </c>
      <c r="K11">
        <f t="shared" si="0"/>
        <v>0.87081632260869579</v>
      </c>
      <c r="L11">
        <f t="shared" si="1"/>
        <v>425.82918175565226</v>
      </c>
      <c r="M11" s="3">
        <f t="shared" si="2"/>
        <v>104753.97871189045</v>
      </c>
      <c r="N11" s="3">
        <f>SUMIFS('Direct Costs'!J:J,'Direct Costs'!A:A,Sales!A11)</f>
        <v>56580</v>
      </c>
      <c r="O11" s="3">
        <f t="shared" si="3"/>
        <v>48173.97871189045</v>
      </c>
      <c r="P11" s="7">
        <f t="shared" si="4"/>
        <v>0.45987731735121484</v>
      </c>
      <c r="Q11" s="3"/>
      <c r="R11" s="11" t="s">
        <v>33</v>
      </c>
      <c r="S11" s="11">
        <f t="shared" si="5"/>
        <v>933711</v>
      </c>
      <c r="T11" s="11">
        <f t="shared" si="6"/>
        <v>449557.10318403586</v>
      </c>
      <c r="U11" s="12">
        <f t="shared" si="7"/>
        <v>0.48147350002734879</v>
      </c>
      <c r="V11" s="3"/>
    </row>
    <row r="12" spans="1:26" x14ac:dyDescent="0.25">
      <c r="A12">
        <v>11</v>
      </c>
      <c r="B12" t="s">
        <v>12</v>
      </c>
      <c r="C12" t="s">
        <v>21</v>
      </c>
      <c r="D12">
        <v>168</v>
      </c>
      <c r="E12">
        <v>171</v>
      </c>
      <c r="F12" t="s">
        <v>0</v>
      </c>
      <c r="G12">
        <v>7</v>
      </c>
      <c r="H12">
        <v>2018</v>
      </c>
      <c r="I12" t="s">
        <v>41</v>
      </c>
      <c r="J12">
        <f>VLOOKUP(G12,Currency!$G$3:$H$14,2,FALSE)</f>
        <v>0.85575857954545465</v>
      </c>
      <c r="K12">
        <f t="shared" si="0"/>
        <v>1</v>
      </c>
      <c r="L12">
        <f t="shared" si="1"/>
        <v>171</v>
      </c>
      <c r="M12" s="3">
        <f t="shared" si="2"/>
        <v>28728</v>
      </c>
      <c r="N12" s="3">
        <f>SUMIFS('Direct Costs'!J:J,'Direct Costs'!A:A,Sales!A12)</f>
        <v>13776</v>
      </c>
      <c r="O12" s="3">
        <f t="shared" si="3"/>
        <v>14952</v>
      </c>
      <c r="P12" s="7">
        <f t="shared" si="4"/>
        <v>0.52046783625730997</v>
      </c>
      <c r="Q12" s="3"/>
      <c r="R12" s="3" t="s">
        <v>27</v>
      </c>
      <c r="S12" s="3">
        <f t="shared" si="5"/>
        <v>466520</v>
      </c>
      <c r="T12" s="3">
        <f t="shared" si="6"/>
        <v>197021.46303628501</v>
      </c>
      <c r="U12" s="6">
        <f t="shared" si="7"/>
        <v>0.42232157900258299</v>
      </c>
      <c r="V12" s="3"/>
    </row>
    <row r="13" spans="1:26" x14ac:dyDescent="0.25">
      <c r="A13">
        <v>12</v>
      </c>
      <c r="B13" t="s">
        <v>14</v>
      </c>
      <c r="C13" t="s">
        <v>21</v>
      </c>
      <c r="D13">
        <v>78</v>
      </c>
      <c r="E13">
        <v>149</v>
      </c>
      <c r="F13" t="s">
        <v>0</v>
      </c>
      <c r="G13">
        <v>12</v>
      </c>
      <c r="H13">
        <v>2018</v>
      </c>
      <c r="I13" t="s">
        <v>41</v>
      </c>
      <c r="J13">
        <f>VLOOKUP(G13,Currency!$G$3:$H$14,2,FALSE)</f>
        <v>0.87842254526315788</v>
      </c>
      <c r="K13">
        <f t="shared" si="0"/>
        <v>1</v>
      </c>
      <c r="L13">
        <f t="shared" si="1"/>
        <v>149</v>
      </c>
      <c r="M13" s="3">
        <f t="shared" si="2"/>
        <v>11622</v>
      </c>
      <c r="N13" s="3">
        <f>SUMIFS('Direct Costs'!J:J,'Direct Costs'!A:A,Sales!A13)</f>
        <v>6235.0432262778941</v>
      </c>
      <c r="O13" s="3">
        <f t="shared" si="3"/>
        <v>5386.9567737221059</v>
      </c>
      <c r="P13" s="7">
        <f t="shared" si="4"/>
        <v>0.46351374752384322</v>
      </c>
      <c r="Q13" s="3"/>
      <c r="R13" s="3" t="s">
        <v>31</v>
      </c>
      <c r="S13" s="3">
        <f t="shared" si="5"/>
        <v>372785</v>
      </c>
      <c r="T13" s="3">
        <f t="shared" si="6"/>
        <v>161210.27897931126</v>
      </c>
      <c r="U13" s="6">
        <f t="shared" si="7"/>
        <v>0.4324484058621223</v>
      </c>
      <c r="V13" s="3"/>
    </row>
    <row r="14" spans="1:26" x14ac:dyDescent="0.25">
      <c r="A14">
        <v>13</v>
      </c>
      <c r="B14" t="s">
        <v>14</v>
      </c>
      <c r="C14" t="s">
        <v>22</v>
      </c>
      <c r="D14">
        <v>105</v>
      </c>
      <c r="E14">
        <v>145</v>
      </c>
      <c r="F14" t="s">
        <v>0</v>
      </c>
      <c r="G14">
        <v>1</v>
      </c>
      <c r="H14">
        <v>2018</v>
      </c>
      <c r="I14" t="s">
        <v>42</v>
      </c>
      <c r="J14">
        <f>VLOOKUP(G14,Currency!$G$3:$H$14,2,FALSE)</f>
        <v>0.8198508345454546</v>
      </c>
      <c r="K14">
        <f t="shared" si="0"/>
        <v>1</v>
      </c>
      <c r="L14">
        <f t="shared" si="1"/>
        <v>145</v>
      </c>
      <c r="M14" s="3">
        <f t="shared" si="2"/>
        <v>15225</v>
      </c>
      <c r="N14" s="3">
        <f>SUMIFS('Direct Costs'!J:J,'Direct Costs'!A:A,Sales!A14)</f>
        <v>9240</v>
      </c>
      <c r="O14" s="3">
        <f t="shared" si="3"/>
        <v>5985</v>
      </c>
      <c r="P14" s="7">
        <f t="shared" si="4"/>
        <v>0.39310344827586208</v>
      </c>
      <c r="Q14" s="3"/>
      <c r="R14" s="3" t="s">
        <v>32</v>
      </c>
      <c r="S14" s="3">
        <f t="shared" si="5"/>
        <v>534039.18645223079</v>
      </c>
      <c r="T14" s="3">
        <f t="shared" si="6"/>
        <v>243767.41032253933</v>
      </c>
      <c r="U14" s="6">
        <f t="shared" si="7"/>
        <v>0.45645978142906196</v>
      </c>
      <c r="V14" s="3"/>
    </row>
    <row r="15" spans="1:26" x14ac:dyDescent="0.25">
      <c r="A15">
        <v>14</v>
      </c>
      <c r="B15" t="s">
        <v>16</v>
      </c>
      <c r="C15" t="s">
        <v>19</v>
      </c>
      <c r="D15">
        <v>109</v>
      </c>
      <c r="E15">
        <v>203</v>
      </c>
      <c r="F15" t="s">
        <v>0</v>
      </c>
      <c r="G15">
        <v>11</v>
      </c>
      <c r="H15">
        <v>2018</v>
      </c>
      <c r="I15" t="s">
        <v>40</v>
      </c>
      <c r="J15">
        <f>VLOOKUP(G15,Currency!$G$3:$H$14,2,FALSE)</f>
        <v>0.87977327500000013</v>
      </c>
      <c r="K15">
        <f t="shared" si="0"/>
        <v>1</v>
      </c>
      <c r="L15">
        <f t="shared" si="1"/>
        <v>203</v>
      </c>
      <c r="M15" s="3">
        <f t="shared" si="2"/>
        <v>22127</v>
      </c>
      <c r="N15" s="3">
        <f>SUMIFS('Direct Costs'!J:J,'Direct Costs'!A:A,Sales!A15)</f>
        <v>16241</v>
      </c>
      <c r="O15" s="3">
        <f t="shared" si="3"/>
        <v>5886</v>
      </c>
      <c r="P15" s="7">
        <f t="shared" si="4"/>
        <v>0.26600985221674878</v>
      </c>
      <c r="Q15" s="3"/>
      <c r="R15" s="3" t="s">
        <v>34</v>
      </c>
      <c r="S15" s="3">
        <f t="shared" si="5"/>
        <v>526145</v>
      </c>
      <c r="T15" s="3">
        <f t="shared" si="6"/>
        <v>247246.9678970442</v>
      </c>
      <c r="U15" s="6">
        <f t="shared" si="7"/>
        <v>0.46992172860531639</v>
      </c>
      <c r="V15" s="3"/>
    </row>
    <row r="16" spans="1:26" x14ac:dyDescent="0.25">
      <c r="A16">
        <v>15</v>
      </c>
      <c r="B16" t="s">
        <v>14</v>
      </c>
      <c r="C16" t="s">
        <v>23</v>
      </c>
      <c r="D16">
        <v>73</v>
      </c>
      <c r="E16">
        <v>145</v>
      </c>
      <c r="F16" t="s">
        <v>0</v>
      </c>
      <c r="G16">
        <v>9</v>
      </c>
      <c r="H16">
        <v>2018</v>
      </c>
      <c r="I16" t="s">
        <v>41</v>
      </c>
      <c r="J16">
        <f>VLOOKUP(G16,Currency!$G$3:$H$14,2,FALSE)</f>
        <v>0.85776296200000002</v>
      </c>
      <c r="K16">
        <f t="shared" si="0"/>
        <v>1</v>
      </c>
      <c r="L16">
        <f t="shared" si="1"/>
        <v>145</v>
      </c>
      <c r="M16" s="3">
        <f t="shared" si="2"/>
        <v>10585</v>
      </c>
      <c r="N16" s="3">
        <f>SUMIFS('Direct Costs'!J:J,'Direct Costs'!A:A,Sales!A16)</f>
        <v>7300</v>
      </c>
      <c r="O16" s="3">
        <f t="shared" si="3"/>
        <v>3285</v>
      </c>
      <c r="P16" s="7">
        <f t="shared" si="4"/>
        <v>0.31034482758620691</v>
      </c>
      <c r="Q16" s="3"/>
      <c r="R16" s="3" t="s">
        <v>24</v>
      </c>
      <c r="S16" s="3">
        <f t="shared" si="5"/>
        <v>391723</v>
      </c>
      <c r="T16" s="3">
        <f t="shared" si="6"/>
        <v>162690.35780431386</v>
      </c>
      <c r="U16" s="6">
        <f t="shared" si="7"/>
        <v>0.41531990157410686</v>
      </c>
      <c r="V16" s="3"/>
    </row>
    <row r="17" spans="1:22" x14ac:dyDescent="0.25">
      <c r="A17">
        <v>16</v>
      </c>
      <c r="B17" t="s">
        <v>14</v>
      </c>
      <c r="C17" t="s">
        <v>24</v>
      </c>
      <c r="D17">
        <v>56</v>
      </c>
      <c r="E17">
        <v>144</v>
      </c>
      <c r="F17" t="s">
        <v>0</v>
      </c>
      <c r="G17">
        <v>11</v>
      </c>
      <c r="H17">
        <v>2018</v>
      </c>
      <c r="I17" t="s">
        <v>43</v>
      </c>
      <c r="J17">
        <f>VLOOKUP(G17,Currency!$G$3:$H$14,2,FALSE)</f>
        <v>0.87977327500000013</v>
      </c>
      <c r="K17">
        <f t="shared" si="0"/>
        <v>1</v>
      </c>
      <c r="L17">
        <f t="shared" si="1"/>
        <v>144</v>
      </c>
      <c r="M17" s="3">
        <f t="shared" si="2"/>
        <v>8064</v>
      </c>
      <c r="N17" s="3">
        <f>SUMIFS('Direct Costs'!J:J,'Direct Costs'!A:A,Sales!A17)</f>
        <v>5320</v>
      </c>
      <c r="O17" s="3">
        <f t="shared" si="3"/>
        <v>2744</v>
      </c>
      <c r="P17" s="7">
        <f t="shared" si="4"/>
        <v>0.34027777777777779</v>
      </c>
      <c r="Q17" s="3"/>
      <c r="R17" s="3" t="s">
        <v>35</v>
      </c>
      <c r="S17" s="3">
        <f t="shared" si="5"/>
        <v>234028</v>
      </c>
      <c r="T17" s="3">
        <f t="shared" si="6"/>
        <v>97391.39839071373</v>
      </c>
      <c r="U17" s="6">
        <f t="shared" si="7"/>
        <v>0.4161527611683804</v>
      </c>
      <c r="V17" s="3"/>
    </row>
    <row r="18" spans="1:22" x14ac:dyDescent="0.25">
      <c r="A18">
        <v>17</v>
      </c>
      <c r="B18" t="s">
        <v>12</v>
      </c>
      <c r="C18" t="s">
        <v>17</v>
      </c>
      <c r="D18">
        <v>80</v>
      </c>
      <c r="E18">
        <v>184</v>
      </c>
      <c r="F18" t="s">
        <v>37</v>
      </c>
      <c r="G18">
        <v>6</v>
      </c>
      <c r="H18">
        <v>2018</v>
      </c>
      <c r="I18" t="s">
        <v>38</v>
      </c>
      <c r="J18">
        <f>VLOOKUP(G18,Currency!$G$3:$H$14,2,FALSE)</f>
        <v>0.85633569142857147</v>
      </c>
      <c r="K18">
        <f t="shared" si="0"/>
        <v>0.85633569142857147</v>
      </c>
      <c r="L18">
        <f t="shared" si="1"/>
        <v>157.56576722285715</v>
      </c>
      <c r="M18" s="3">
        <f t="shared" si="2"/>
        <v>12605.261377828572</v>
      </c>
      <c r="N18" s="3">
        <f>SUMIFS('Direct Costs'!J:J,'Direct Costs'!A:A,Sales!A18)</f>
        <v>6489.2330806857144</v>
      </c>
      <c r="O18" s="3">
        <f t="shared" si="3"/>
        <v>6116.0282971428578</v>
      </c>
      <c r="P18" s="7">
        <f t="shared" si="4"/>
        <v>0.48519646787335613</v>
      </c>
      <c r="Q18" s="3"/>
      <c r="R18" s="9" t="s">
        <v>25</v>
      </c>
      <c r="S18" s="9">
        <f t="shared" si="5"/>
        <v>1254265</v>
      </c>
      <c r="T18" s="9">
        <f t="shared" si="6"/>
        <v>462565.01310175937</v>
      </c>
      <c r="U18" s="10">
        <f t="shared" si="7"/>
        <v>0.3687936864233311</v>
      </c>
      <c r="V18" s="3"/>
    </row>
    <row r="19" spans="1:22" x14ac:dyDescent="0.25">
      <c r="A19">
        <v>18</v>
      </c>
      <c r="B19" t="s">
        <v>15</v>
      </c>
      <c r="C19" t="s">
        <v>17</v>
      </c>
      <c r="D19">
        <v>22</v>
      </c>
      <c r="E19">
        <v>486</v>
      </c>
      <c r="F19" t="s">
        <v>37</v>
      </c>
      <c r="G19">
        <v>10</v>
      </c>
      <c r="H19">
        <v>2018</v>
      </c>
      <c r="I19" t="s">
        <v>38</v>
      </c>
      <c r="J19">
        <f>VLOOKUP(G19,Currency!$G$3:$H$14,2,FALSE)</f>
        <v>0.87081632260869579</v>
      </c>
      <c r="K19">
        <f t="shared" si="0"/>
        <v>0.87081632260869579</v>
      </c>
      <c r="L19">
        <f t="shared" si="1"/>
        <v>423.21673278782617</v>
      </c>
      <c r="M19" s="3">
        <f t="shared" si="2"/>
        <v>9310.7681213321757</v>
      </c>
      <c r="N19" s="3">
        <f>SUMIFS('Direct Costs'!J:J,'Direct Costs'!A:A,Sales!A19)</f>
        <v>4884</v>
      </c>
      <c r="O19" s="3">
        <f t="shared" si="3"/>
        <v>4426.7681213321757</v>
      </c>
      <c r="P19" s="7">
        <f t="shared" si="4"/>
        <v>0.47544607100566455</v>
      </c>
      <c r="Q19" s="3"/>
      <c r="R19" s="3" t="s">
        <v>36</v>
      </c>
      <c r="S19" s="3">
        <f t="shared" si="5"/>
        <v>409092</v>
      </c>
      <c r="T19" s="3">
        <f t="shared" si="6"/>
        <v>173730.18726727273</v>
      </c>
      <c r="U19" s="6">
        <f t="shared" si="7"/>
        <v>0.42467265863735476</v>
      </c>
      <c r="V19" s="3"/>
    </row>
    <row r="20" spans="1:22" x14ac:dyDescent="0.25">
      <c r="A20">
        <v>19</v>
      </c>
      <c r="B20" t="s">
        <v>13</v>
      </c>
      <c r="C20" t="s">
        <v>18</v>
      </c>
      <c r="D20">
        <v>85</v>
      </c>
      <c r="E20">
        <v>131</v>
      </c>
      <c r="F20" t="s">
        <v>0</v>
      </c>
      <c r="G20">
        <v>6</v>
      </c>
      <c r="H20">
        <v>2018</v>
      </c>
      <c r="I20" t="s">
        <v>39</v>
      </c>
      <c r="J20">
        <f>VLOOKUP(G20,Currency!$G$3:$H$14,2,FALSE)</f>
        <v>0.85633569142857147</v>
      </c>
      <c r="K20">
        <f t="shared" si="0"/>
        <v>1</v>
      </c>
      <c r="L20">
        <f t="shared" si="1"/>
        <v>131</v>
      </c>
      <c r="M20" s="3">
        <f t="shared" si="2"/>
        <v>11135</v>
      </c>
      <c r="N20" s="3">
        <f>SUMIFS('Direct Costs'!J:J,'Direct Costs'!A:A,Sales!A20)</f>
        <v>6358.9464249714292</v>
      </c>
      <c r="O20" s="3">
        <f t="shared" si="3"/>
        <v>4776.0535750285708</v>
      </c>
      <c r="P20" s="7">
        <f t="shared" si="4"/>
        <v>0.42892263808069786</v>
      </c>
      <c r="Q20" s="3"/>
      <c r="R20" s="9" t="s">
        <v>26</v>
      </c>
      <c r="S20" s="9">
        <f t="shared" si="5"/>
        <v>450174</v>
      </c>
      <c r="T20" s="9">
        <f t="shared" si="6"/>
        <v>171203.64806754474</v>
      </c>
      <c r="U20" s="10">
        <f t="shared" si="7"/>
        <v>0.38030549980128736</v>
      </c>
      <c r="V20" s="3"/>
    </row>
    <row r="21" spans="1:22" x14ac:dyDescent="0.25">
      <c r="A21">
        <v>20</v>
      </c>
      <c r="B21" t="s">
        <v>13</v>
      </c>
      <c r="C21" t="s">
        <v>19</v>
      </c>
      <c r="D21">
        <v>107</v>
      </c>
      <c r="E21">
        <v>113</v>
      </c>
      <c r="F21" t="s">
        <v>0</v>
      </c>
      <c r="G21">
        <v>8</v>
      </c>
      <c r="H21">
        <v>2018</v>
      </c>
      <c r="I21" t="s">
        <v>40</v>
      </c>
      <c r="J21">
        <f>VLOOKUP(G21,Currency!$G$3:$H$14,2,FALSE)</f>
        <v>0.86596289695652162</v>
      </c>
      <c r="K21">
        <f t="shared" si="0"/>
        <v>1</v>
      </c>
      <c r="L21">
        <f t="shared" si="1"/>
        <v>113</v>
      </c>
      <c r="M21" s="3">
        <f t="shared" si="2"/>
        <v>12091</v>
      </c>
      <c r="N21" s="3">
        <f>SUMIFS('Direct Costs'!J:J,'Direct Costs'!A:A,Sales!A21)</f>
        <v>8566.6062098204347</v>
      </c>
      <c r="O21" s="3">
        <f t="shared" si="3"/>
        <v>3524.3937901795653</v>
      </c>
      <c r="P21" s="7">
        <f t="shared" si="4"/>
        <v>0.29148902408233934</v>
      </c>
      <c r="Q21" s="3"/>
      <c r="R21" s="3" t="s">
        <v>30</v>
      </c>
      <c r="S21" s="3">
        <f t="shared" si="5"/>
        <v>368133.42766565172</v>
      </c>
      <c r="T21" s="3">
        <f t="shared" si="6"/>
        <v>157416.36997080583</v>
      </c>
      <c r="U21" s="6">
        <f t="shared" si="7"/>
        <v>0.42760683529607485</v>
      </c>
      <c r="V21" s="3"/>
    </row>
    <row r="22" spans="1:22" x14ac:dyDescent="0.25">
      <c r="A22">
        <v>21</v>
      </c>
      <c r="B22" t="s">
        <v>16</v>
      </c>
      <c r="C22" t="s">
        <v>25</v>
      </c>
      <c r="D22">
        <v>60</v>
      </c>
      <c r="E22">
        <v>220</v>
      </c>
      <c r="F22" t="s">
        <v>0</v>
      </c>
      <c r="G22">
        <v>12</v>
      </c>
      <c r="H22">
        <v>2018</v>
      </c>
      <c r="I22" t="s">
        <v>43</v>
      </c>
      <c r="J22">
        <f>VLOOKUP(G22,Currency!$G$3:$H$14,2,FALSE)</f>
        <v>0.87842254526315788</v>
      </c>
      <c r="K22">
        <f t="shared" si="0"/>
        <v>1</v>
      </c>
      <c r="L22">
        <f t="shared" si="1"/>
        <v>220</v>
      </c>
      <c r="M22" s="3">
        <f t="shared" si="2"/>
        <v>13200</v>
      </c>
      <c r="N22" s="3">
        <f>SUMIFS('Direct Costs'!J:J,'Direct Costs'!A:A,Sales!A22)</f>
        <v>8562.51726391579</v>
      </c>
      <c r="O22" s="3">
        <f t="shared" si="3"/>
        <v>4637.48273608421</v>
      </c>
      <c r="P22" s="7">
        <f t="shared" si="4"/>
        <v>0.35132444970334925</v>
      </c>
      <c r="Q22" s="3"/>
      <c r="R22" s="3" t="s">
        <v>20</v>
      </c>
      <c r="S22" s="3">
        <f t="shared" si="5"/>
        <v>506545.34715143591</v>
      </c>
      <c r="T22" s="3">
        <f t="shared" si="6"/>
        <v>227351.09741485986</v>
      </c>
      <c r="U22" s="6">
        <f t="shared" si="7"/>
        <v>0.44882674116615934</v>
      </c>
      <c r="V22" s="3"/>
    </row>
    <row r="23" spans="1:22" x14ac:dyDescent="0.25">
      <c r="A23">
        <v>22</v>
      </c>
      <c r="B23" t="s">
        <v>13</v>
      </c>
      <c r="C23" t="s">
        <v>17</v>
      </c>
      <c r="D23">
        <v>83</v>
      </c>
      <c r="E23">
        <v>149</v>
      </c>
      <c r="F23" t="s">
        <v>37</v>
      </c>
      <c r="G23">
        <v>6</v>
      </c>
      <c r="H23">
        <v>2018</v>
      </c>
      <c r="I23" t="s">
        <v>38</v>
      </c>
      <c r="J23">
        <f>VLOOKUP(G23,Currency!$G$3:$H$14,2,FALSE)</f>
        <v>0.85633569142857147</v>
      </c>
      <c r="K23">
        <f t="shared" si="0"/>
        <v>0.85633569142857147</v>
      </c>
      <c r="L23">
        <f t="shared" si="1"/>
        <v>127.59401802285714</v>
      </c>
      <c r="M23" s="3">
        <f t="shared" si="2"/>
        <v>10590.303495897142</v>
      </c>
      <c r="N23" s="3">
        <f>SUMIFS('Direct Costs'!J:J,'Direct Costs'!A:A,Sales!A23)</f>
        <v>5687.9448442057146</v>
      </c>
      <c r="O23" s="3">
        <f t="shared" si="3"/>
        <v>4902.3586516914274</v>
      </c>
      <c r="P23" s="7">
        <f t="shared" si="4"/>
        <v>0.46291011901506712</v>
      </c>
      <c r="Q23" s="3"/>
      <c r="R23" s="3"/>
      <c r="S23" s="3"/>
      <c r="T23" s="3"/>
      <c r="U23" s="3"/>
      <c r="V23" s="3"/>
    </row>
    <row r="24" spans="1:22" x14ac:dyDescent="0.25">
      <c r="A24">
        <v>23</v>
      </c>
      <c r="B24" t="s">
        <v>13</v>
      </c>
      <c r="C24" t="s">
        <v>19</v>
      </c>
      <c r="D24">
        <v>127</v>
      </c>
      <c r="E24">
        <v>116</v>
      </c>
      <c r="F24" t="s">
        <v>0</v>
      </c>
      <c r="G24">
        <v>3</v>
      </c>
      <c r="H24">
        <v>2018</v>
      </c>
      <c r="I24" t="s">
        <v>40</v>
      </c>
      <c r="J24">
        <f>VLOOKUP(G24,Currency!$G$3:$H$14,2,FALSE)</f>
        <v>0.81064183952380953</v>
      </c>
      <c r="K24">
        <f t="shared" si="0"/>
        <v>1</v>
      </c>
      <c r="L24">
        <f t="shared" si="1"/>
        <v>116</v>
      </c>
      <c r="M24" s="3">
        <f t="shared" si="2"/>
        <v>14732</v>
      </c>
      <c r="N24" s="3">
        <f>SUMIFS('Direct Costs'!J:J,'Direct Costs'!A:A,Sales!A24)</f>
        <v>9668.4969222052387</v>
      </c>
      <c r="O24" s="3">
        <f t="shared" si="3"/>
        <v>5063.5030777947613</v>
      </c>
      <c r="P24" s="7">
        <f t="shared" si="4"/>
        <v>0.34370778426518878</v>
      </c>
      <c r="Q24" s="3"/>
      <c r="R24" s="3"/>
      <c r="S24" s="3"/>
      <c r="T24" s="3"/>
      <c r="U24" s="3"/>
      <c r="V24" s="3"/>
    </row>
    <row r="25" spans="1:22" x14ac:dyDescent="0.25">
      <c r="A25">
        <v>24</v>
      </c>
      <c r="B25" t="s">
        <v>12</v>
      </c>
      <c r="C25" t="s">
        <v>21</v>
      </c>
      <c r="D25">
        <v>91</v>
      </c>
      <c r="E25">
        <v>175</v>
      </c>
      <c r="F25" t="s">
        <v>0</v>
      </c>
      <c r="G25">
        <v>5</v>
      </c>
      <c r="H25">
        <v>2018</v>
      </c>
      <c r="I25" t="s">
        <v>41</v>
      </c>
      <c r="J25">
        <f>VLOOKUP(G25,Currency!$G$3:$H$14,2,FALSE)</f>
        <v>0.84667593318181822</v>
      </c>
      <c r="K25">
        <f t="shared" si="0"/>
        <v>1</v>
      </c>
      <c r="L25">
        <f t="shared" si="1"/>
        <v>175</v>
      </c>
      <c r="M25" s="3">
        <f t="shared" si="2"/>
        <v>15925</v>
      </c>
      <c r="N25" s="3">
        <f>SUMIFS('Direct Costs'!J:J,'Direct Costs'!A:A,Sales!A25)</f>
        <v>7462</v>
      </c>
      <c r="O25" s="3">
        <f t="shared" si="3"/>
        <v>8463</v>
      </c>
      <c r="P25" s="7">
        <f t="shared" si="4"/>
        <v>0.53142857142857147</v>
      </c>
      <c r="Q25" s="3"/>
      <c r="R25" s="3"/>
      <c r="S25" s="3"/>
      <c r="T25" s="3"/>
      <c r="U25" s="3"/>
      <c r="V25" s="3"/>
    </row>
    <row r="26" spans="1:22" x14ac:dyDescent="0.25">
      <c r="A26">
        <v>25</v>
      </c>
      <c r="B26" t="s">
        <v>13</v>
      </c>
      <c r="C26" t="s">
        <v>18</v>
      </c>
      <c r="D26">
        <v>92</v>
      </c>
      <c r="E26">
        <v>125</v>
      </c>
      <c r="F26" t="s">
        <v>0</v>
      </c>
      <c r="G26">
        <v>4</v>
      </c>
      <c r="H26">
        <v>2018</v>
      </c>
      <c r="I26" t="s">
        <v>39</v>
      </c>
      <c r="J26">
        <f>VLOOKUP(G26,Currency!$G$3:$H$14,2,FALSE)</f>
        <v>0.81462485449999988</v>
      </c>
      <c r="K26">
        <f t="shared" si="0"/>
        <v>1</v>
      </c>
      <c r="L26">
        <f t="shared" si="1"/>
        <v>125</v>
      </c>
      <c r="M26" s="3">
        <f t="shared" si="2"/>
        <v>11500</v>
      </c>
      <c r="N26" s="3">
        <f>SUMIFS('Direct Costs'!J:J,'Direct Costs'!A:A,Sales!A26)</f>
        <v>7452</v>
      </c>
      <c r="O26" s="3">
        <f t="shared" si="3"/>
        <v>4048</v>
      </c>
      <c r="P26" s="7">
        <f t="shared" si="4"/>
        <v>0.35199999999999998</v>
      </c>
      <c r="Q26" s="3"/>
      <c r="R26" s="3"/>
      <c r="S26" s="3"/>
      <c r="T26" s="3"/>
      <c r="U26" s="3"/>
      <c r="V26" s="3"/>
    </row>
    <row r="27" spans="1:22" x14ac:dyDescent="0.25">
      <c r="A27">
        <v>26</v>
      </c>
      <c r="B27" t="s">
        <v>14</v>
      </c>
      <c r="C27" t="s">
        <v>26</v>
      </c>
      <c r="D27">
        <v>206</v>
      </c>
      <c r="E27">
        <v>134</v>
      </c>
      <c r="F27" t="s">
        <v>0</v>
      </c>
      <c r="G27">
        <v>7</v>
      </c>
      <c r="H27">
        <v>2018</v>
      </c>
      <c r="I27" t="s">
        <v>44</v>
      </c>
      <c r="J27">
        <f>VLOOKUP(G27,Currency!$G$3:$H$14,2,FALSE)</f>
        <v>0.85575857954545465</v>
      </c>
      <c r="K27">
        <f t="shared" si="0"/>
        <v>1</v>
      </c>
      <c r="L27">
        <f t="shared" si="1"/>
        <v>134</v>
      </c>
      <c r="M27" s="3">
        <f t="shared" si="2"/>
        <v>27604</v>
      </c>
      <c r="N27" s="3">
        <f>SUMIFS('Direct Costs'!J:J,'Direct Costs'!A:A,Sales!A27)</f>
        <v>15336.905262613638</v>
      </c>
      <c r="O27" s="3">
        <f t="shared" si="3"/>
        <v>12267.094737386362</v>
      </c>
      <c r="P27" s="7">
        <f t="shared" si="4"/>
        <v>0.44439554910108542</v>
      </c>
      <c r="Q27" s="3"/>
      <c r="R27" s="3"/>
      <c r="S27" s="3"/>
      <c r="T27" s="3"/>
      <c r="U27" s="3"/>
      <c r="V27" s="3"/>
    </row>
    <row r="28" spans="1:22" x14ac:dyDescent="0.25">
      <c r="A28">
        <v>27</v>
      </c>
      <c r="B28" t="s">
        <v>13</v>
      </c>
      <c r="C28" t="s">
        <v>17</v>
      </c>
      <c r="D28">
        <v>79</v>
      </c>
      <c r="E28">
        <v>143</v>
      </c>
      <c r="F28" t="s">
        <v>37</v>
      </c>
      <c r="G28">
        <v>8</v>
      </c>
      <c r="H28">
        <v>2018</v>
      </c>
      <c r="I28" t="s">
        <v>38</v>
      </c>
      <c r="J28">
        <f>VLOOKUP(G28,Currency!$G$3:$H$14,2,FALSE)</f>
        <v>0.86596289695652162</v>
      </c>
      <c r="K28">
        <f t="shared" si="0"/>
        <v>0.86596289695652162</v>
      </c>
      <c r="L28">
        <f t="shared" si="1"/>
        <v>123.83269426478259</v>
      </c>
      <c r="M28" s="3">
        <f t="shared" si="2"/>
        <v>9782.7828469178239</v>
      </c>
      <c r="N28" s="3">
        <f>SUMIFS('Direct Costs'!J:J,'Direct Costs'!A:A,Sales!A28)</f>
        <v>6952</v>
      </c>
      <c r="O28" s="3">
        <f t="shared" si="3"/>
        <v>2830.7828469178239</v>
      </c>
      <c r="P28" s="7">
        <f t="shared" si="4"/>
        <v>0.28936376194936125</v>
      </c>
      <c r="Q28" s="3"/>
      <c r="R28" s="3"/>
      <c r="S28" s="3"/>
      <c r="T28" s="3"/>
      <c r="U28" s="3"/>
      <c r="V28" s="3"/>
    </row>
    <row r="29" spans="1:22" x14ac:dyDescent="0.25">
      <c r="A29">
        <v>28</v>
      </c>
      <c r="B29" t="s">
        <v>12</v>
      </c>
      <c r="C29" t="s">
        <v>21</v>
      </c>
      <c r="D29">
        <v>175</v>
      </c>
      <c r="E29">
        <v>172</v>
      </c>
      <c r="F29" t="s">
        <v>0</v>
      </c>
      <c r="G29">
        <v>5</v>
      </c>
      <c r="H29">
        <v>2018</v>
      </c>
      <c r="I29" t="s">
        <v>41</v>
      </c>
      <c r="J29">
        <f>VLOOKUP(G29,Currency!$G$3:$H$14,2,FALSE)</f>
        <v>0.84667593318181822</v>
      </c>
      <c r="K29">
        <f t="shared" si="0"/>
        <v>1</v>
      </c>
      <c r="L29">
        <f t="shared" si="1"/>
        <v>172</v>
      </c>
      <c r="M29" s="3">
        <f t="shared" si="2"/>
        <v>30100</v>
      </c>
      <c r="N29" s="3">
        <f>SUMIFS('Direct Costs'!J:J,'Direct Costs'!A:A,Sales!A29)</f>
        <v>15050</v>
      </c>
      <c r="O29" s="3">
        <f t="shared" si="3"/>
        <v>15050</v>
      </c>
      <c r="P29" s="7">
        <f t="shared" si="4"/>
        <v>0.5</v>
      </c>
      <c r="Q29" s="3"/>
      <c r="R29" s="3"/>
      <c r="S29" s="3"/>
      <c r="T29" s="3"/>
      <c r="U29" s="3"/>
      <c r="V29" s="3"/>
    </row>
    <row r="30" spans="1:22" x14ac:dyDescent="0.25">
      <c r="A30">
        <v>29</v>
      </c>
      <c r="B30" t="s">
        <v>15</v>
      </c>
      <c r="C30" t="s">
        <v>17</v>
      </c>
      <c r="D30">
        <v>129</v>
      </c>
      <c r="E30">
        <v>507</v>
      </c>
      <c r="F30" t="s">
        <v>37</v>
      </c>
      <c r="G30">
        <v>10</v>
      </c>
      <c r="H30">
        <v>2018</v>
      </c>
      <c r="I30" t="s">
        <v>38</v>
      </c>
      <c r="J30">
        <f>VLOOKUP(G30,Currency!$G$3:$H$14,2,FALSE)</f>
        <v>0.87081632260869579</v>
      </c>
      <c r="K30">
        <f t="shared" si="0"/>
        <v>0.87081632260869579</v>
      </c>
      <c r="L30">
        <f t="shared" si="1"/>
        <v>441.50387556260875</v>
      </c>
      <c r="M30" s="3">
        <f t="shared" si="2"/>
        <v>56953.999947576529</v>
      </c>
      <c r="N30" s="3">
        <f>SUMIFS('Direct Costs'!J:J,'Direct Costs'!A:A,Sales!A30)</f>
        <v>28629.443763717398</v>
      </c>
      <c r="O30" s="3">
        <f t="shared" si="3"/>
        <v>28324.556183859131</v>
      </c>
      <c r="P30" s="7">
        <f t="shared" si="4"/>
        <v>0.49732338746937088</v>
      </c>
      <c r="Q30" s="3"/>
      <c r="R30" s="3"/>
      <c r="S30" s="3"/>
      <c r="T30" s="3"/>
      <c r="U30" s="3"/>
      <c r="V30" s="3"/>
    </row>
    <row r="31" spans="1:22" x14ac:dyDescent="0.25">
      <c r="A31">
        <v>30</v>
      </c>
      <c r="B31" t="s">
        <v>15</v>
      </c>
      <c r="C31" t="s">
        <v>21</v>
      </c>
      <c r="D31">
        <v>90</v>
      </c>
      <c r="E31">
        <v>454</v>
      </c>
      <c r="F31" t="s">
        <v>0</v>
      </c>
      <c r="G31">
        <v>10</v>
      </c>
      <c r="H31">
        <v>2018</v>
      </c>
      <c r="I31" t="s">
        <v>41</v>
      </c>
      <c r="J31">
        <f>VLOOKUP(G31,Currency!$G$3:$H$14,2,FALSE)</f>
        <v>0.87081632260869579</v>
      </c>
      <c r="K31">
        <f t="shared" si="0"/>
        <v>1</v>
      </c>
      <c r="L31">
        <f t="shared" si="1"/>
        <v>454</v>
      </c>
      <c r="M31" s="3">
        <f t="shared" si="2"/>
        <v>40860</v>
      </c>
      <c r="N31" s="3">
        <f>SUMIFS('Direct Costs'!J:J,'Direct Costs'!A:A,Sales!A31)</f>
        <v>19304.816284173914</v>
      </c>
      <c r="O31" s="3">
        <f t="shared" si="3"/>
        <v>21555.183715826086</v>
      </c>
      <c r="P31" s="7">
        <f t="shared" si="4"/>
        <v>0.52753753587435359</v>
      </c>
      <c r="Q31" s="3"/>
      <c r="R31" s="3"/>
      <c r="S31" s="3"/>
      <c r="T31" s="3"/>
      <c r="U31" s="3"/>
      <c r="V31" s="3"/>
    </row>
    <row r="32" spans="1:22" x14ac:dyDescent="0.25">
      <c r="A32">
        <v>31</v>
      </c>
      <c r="B32" t="s">
        <v>14</v>
      </c>
      <c r="C32" t="s">
        <v>27</v>
      </c>
      <c r="D32">
        <v>190</v>
      </c>
      <c r="E32">
        <v>137</v>
      </c>
      <c r="F32" t="s">
        <v>0</v>
      </c>
      <c r="G32">
        <v>9</v>
      </c>
      <c r="H32">
        <v>2018</v>
      </c>
      <c r="I32" t="s">
        <v>42</v>
      </c>
      <c r="J32">
        <f>VLOOKUP(G32,Currency!$G$3:$H$14,2,FALSE)</f>
        <v>0.85776296200000002</v>
      </c>
      <c r="K32">
        <f t="shared" si="0"/>
        <v>1</v>
      </c>
      <c r="L32">
        <f t="shared" si="1"/>
        <v>137</v>
      </c>
      <c r="M32" s="3">
        <f t="shared" si="2"/>
        <v>26030</v>
      </c>
      <c r="N32" s="3">
        <f>SUMIFS('Direct Costs'!J:J,'Direct Costs'!A:A,Sales!A32)</f>
        <v>16022.297469040001</v>
      </c>
      <c r="O32" s="3">
        <f t="shared" si="3"/>
        <v>10007.702530959999</v>
      </c>
      <c r="P32" s="7">
        <f t="shared" si="4"/>
        <v>0.38446801886131382</v>
      </c>
      <c r="Q32" s="3"/>
      <c r="R32" s="3"/>
      <c r="S32" s="3"/>
      <c r="T32" s="3"/>
      <c r="U32" s="3"/>
      <c r="V32" s="3"/>
    </row>
    <row r="33" spans="1:22" x14ac:dyDescent="0.25">
      <c r="A33">
        <v>32</v>
      </c>
      <c r="B33" t="s">
        <v>13</v>
      </c>
      <c r="C33" t="s">
        <v>28</v>
      </c>
      <c r="D33">
        <v>123</v>
      </c>
      <c r="E33">
        <v>129</v>
      </c>
      <c r="F33" t="s">
        <v>0</v>
      </c>
      <c r="G33">
        <v>6</v>
      </c>
      <c r="H33">
        <v>2018</v>
      </c>
      <c r="I33" t="s">
        <v>44</v>
      </c>
      <c r="J33">
        <f>VLOOKUP(G33,Currency!$G$3:$H$14,2,FALSE)</f>
        <v>0.85633569142857147</v>
      </c>
      <c r="K33">
        <f t="shared" si="0"/>
        <v>1</v>
      </c>
      <c r="L33">
        <f t="shared" si="1"/>
        <v>129</v>
      </c>
      <c r="M33" s="3">
        <f t="shared" si="2"/>
        <v>15867</v>
      </c>
      <c r="N33" s="3">
        <f>SUMIFS('Direct Costs'!J:J,'Direct Costs'!A:A,Sales!A33)</f>
        <v>8060.8180520571432</v>
      </c>
      <c r="O33" s="3">
        <f t="shared" si="3"/>
        <v>7806.1819479428568</v>
      </c>
      <c r="P33" s="7">
        <f t="shared" si="4"/>
        <v>0.49197592159468434</v>
      </c>
      <c r="Q33" s="3"/>
      <c r="R33" s="3"/>
      <c r="S33" s="3"/>
      <c r="T33" s="3"/>
      <c r="U33" s="3"/>
      <c r="V33" s="3"/>
    </row>
    <row r="34" spans="1:22" x14ac:dyDescent="0.25">
      <c r="A34">
        <v>33</v>
      </c>
      <c r="B34" t="s">
        <v>14</v>
      </c>
      <c r="C34" t="s">
        <v>20</v>
      </c>
      <c r="D34">
        <v>177</v>
      </c>
      <c r="E34">
        <v>179</v>
      </c>
      <c r="F34" t="s">
        <v>37</v>
      </c>
      <c r="G34">
        <v>10</v>
      </c>
      <c r="H34">
        <v>2018</v>
      </c>
      <c r="I34" t="s">
        <v>39</v>
      </c>
      <c r="J34">
        <f>VLOOKUP(G34,Currency!$G$3:$H$14,2,FALSE)</f>
        <v>0.87081632260869579</v>
      </c>
      <c r="K34">
        <f t="shared" si="0"/>
        <v>0.87081632260869579</v>
      </c>
      <c r="L34">
        <f t="shared" si="1"/>
        <v>155.87612174695656</v>
      </c>
      <c r="M34" s="3">
        <f t="shared" si="2"/>
        <v>27590.073549211309</v>
      </c>
      <c r="N34" s="3">
        <f>SUMIFS('Direct Costs'!J:J,'Direct Costs'!A:A,Sales!A34)</f>
        <v>13142.06934610435</v>
      </c>
      <c r="O34" s="3">
        <f t="shared" si="3"/>
        <v>14448.004203106959</v>
      </c>
      <c r="P34" s="7">
        <f t="shared" si="4"/>
        <v>0.52366675200544976</v>
      </c>
      <c r="Q34" s="3"/>
      <c r="R34" s="3"/>
      <c r="S34" s="3"/>
      <c r="T34" s="3"/>
      <c r="U34" s="3"/>
      <c r="V34" s="3"/>
    </row>
    <row r="35" spans="1:22" x14ac:dyDescent="0.25">
      <c r="A35">
        <v>34</v>
      </c>
      <c r="B35" t="s">
        <v>16</v>
      </c>
      <c r="C35" t="s">
        <v>25</v>
      </c>
      <c r="D35">
        <v>35</v>
      </c>
      <c r="E35">
        <v>218</v>
      </c>
      <c r="F35" t="s">
        <v>0</v>
      </c>
      <c r="G35">
        <v>11</v>
      </c>
      <c r="H35">
        <v>2018</v>
      </c>
      <c r="I35" t="s">
        <v>43</v>
      </c>
      <c r="J35">
        <f>VLOOKUP(G35,Currency!$G$3:$H$14,2,FALSE)</f>
        <v>0.87977327500000013</v>
      </c>
      <c r="K35">
        <f t="shared" si="0"/>
        <v>1</v>
      </c>
      <c r="L35">
        <f t="shared" si="1"/>
        <v>218</v>
      </c>
      <c r="M35" s="3">
        <f t="shared" si="2"/>
        <v>7630</v>
      </c>
      <c r="N35" s="3">
        <f>SUMIFS('Direct Costs'!J:J,'Direct Costs'!A:A,Sales!A35)</f>
        <v>4241.4842006250001</v>
      </c>
      <c r="O35" s="3">
        <f t="shared" si="3"/>
        <v>3388.5157993749999</v>
      </c>
      <c r="P35" s="7">
        <f t="shared" si="4"/>
        <v>0.44410429873853208</v>
      </c>
      <c r="Q35" s="3"/>
      <c r="R35" s="3"/>
      <c r="S35" s="3"/>
      <c r="T35" s="3"/>
      <c r="U35" s="3"/>
      <c r="V35" s="3"/>
    </row>
    <row r="36" spans="1:22" x14ac:dyDescent="0.25">
      <c r="A36">
        <v>35</v>
      </c>
      <c r="B36" t="s">
        <v>14</v>
      </c>
      <c r="C36" t="s">
        <v>27</v>
      </c>
      <c r="D36">
        <v>69</v>
      </c>
      <c r="E36">
        <v>148</v>
      </c>
      <c r="F36" t="s">
        <v>0</v>
      </c>
      <c r="G36">
        <v>5</v>
      </c>
      <c r="H36">
        <v>2018</v>
      </c>
      <c r="I36" t="s">
        <v>42</v>
      </c>
      <c r="J36">
        <f>VLOOKUP(G36,Currency!$G$3:$H$14,2,FALSE)</f>
        <v>0.84667593318181822</v>
      </c>
      <c r="K36">
        <f t="shared" si="0"/>
        <v>1</v>
      </c>
      <c r="L36">
        <f t="shared" si="1"/>
        <v>148</v>
      </c>
      <c r="M36" s="3">
        <f t="shared" si="2"/>
        <v>10212</v>
      </c>
      <c r="N36" s="3">
        <f>SUMIFS('Direct Costs'!J:J,'Direct Costs'!A:A,Sales!A36)</f>
        <v>6555</v>
      </c>
      <c r="O36" s="3">
        <f t="shared" si="3"/>
        <v>3657</v>
      </c>
      <c r="P36" s="7">
        <f t="shared" si="4"/>
        <v>0.35810810810810811</v>
      </c>
      <c r="Q36" s="3"/>
      <c r="R36" s="3"/>
      <c r="S36" s="3"/>
      <c r="T36" s="3"/>
      <c r="U36" s="3"/>
      <c r="V36" s="3"/>
    </row>
    <row r="37" spans="1:22" x14ac:dyDescent="0.25">
      <c r="A37">
        <v>36</v>
      </c>
      <c r="B37" t="s">
        <v>12</v>
      </c>
      <c r="C37" t="s">
        <v>19</v>
      </c>
      <c r="D37">
        <v>31</v>
      </c>
      <c r="E37">
        <v>153</v>
      </c>
      <c r="F37" t="s">
        <v>0</v>
      </c>
      <c r="G37">
        <v>5</v>
      </c>
      <c r="H37">
        <v>2018</v>
      </c>
      <c r="I37" t="s">
        <v>40</v>
      </c>
      <c r="J37">
        <f>VLOOKUP(G37,Currency!$G$3:$H$14,2,FALSE)</f>
        <v>0.84667593318181822</v>
      </c>
      <c r="K37">
        <f t="shared" si="0"/>
        <v>1</v>
      </c>
      <c r="L37">
        <f t="shared" si="1"/>
        <v>153</v>
      </c>
      <c r="M37" s="3">
        <f t="shared" si="2"/>
        <v>4743</v>
      </c>
      <c r="N37" s="3">
        <f>SUMIFS('Direct Costs'!J:J,'Direct Costs'!A:A,Sales!A37)</f>
        <v>2294</v>
      </c>
      <c r="O37" s="3">
        <f t="shared" si="3"/>
        <v>2449</v>
      </c>
      <c r="P37" s="7">
        <f t="shared" si="4"/>
        <v>0.5163398692810458</v>
      </c>
      <c r="Q37" s="3"/>
      <c r="R37" s="3"/>
      <c r="S37" s="3"/>
      <c r="T37" s="3"/>
      <c r="U37" s="3"/>
      <c r="V37" s="3"/>
    </row>
    <row r="38" spans="1:22" x14ac:dyDescent="0.25">
      <c r="A38">
        <v>37</v>
      </c>
      <c r="B38" t="s">
        <v>13</v>
      </c>
      <c r="C38" t="s">
        <v>19</v>
      </c>
      <c r="D38">
        <v>103</v>
      </c>
      <c r="E38">
        <v>123</v>
      </c>
      <c r="F38" t="s">
        <v>0</v>
      </c>
      <c r="G38">
        <v>7</v>
      </c>
      <c r="H38">
        <v>2018</v>
      </c>
      <c r="I38" t="s">
        <v>40</v>
      </c>
      <c r="J38">
        <f>VLOOKUP(G38,Currency!$G$3:$H$14,2,FALSE)</f>
        <v>0.85575857954545465</v>
      </c>
      <c r="K38">
        <f t="shared" si="0"/>
        <v>1</v>
      </c>
      <c r="L38">
        <f t="shared" si="1"/>
        <v>123</v>
      </c>
      <c r="M38" s="3">
        <f t="shared" si="2"/>
        <v>12669</v>
      </c>
      <c r="N38" s="3">
        <f>SUMIFS('Direct Costs'!J:J,'Direct Costs'!A:A,Sales!A38)</f>
        <v>7113.8723531250007</v>
      </c>
      <c r="O38" s="3">
        <f t="shared" si="3"/>
        <v>5555.1276468749993</v>
      </c>
      <c r="P38" s="7">
        <f t="shared" si="4"/>
        <v>0.43848193597560969</v>
      </c>
      <c r="Q38" s="3"/>
      <c r="R38" s="3"/>
      <c r="S38" s="3"/>
      <c r="T38" s="3"/>
      <c r="U38" s="3"/>
      <c r="V38" s="3"/>
    </row>
    <row r="39" spans="1:22" x14ac:dyDescent="0.25">
      <c r="A39">
        <v>38</v>
      </c>
      <c r="B39" t="s">
        <v>12</v>
      </c>
      <c r="C39" t="s">
        <v>17</v>
      </c>
      <c r="D39">
        <v>10</v>
      </c>
      <c r="E39">
        <v>189</v>
      </c>
      <c r="F39" t="s">
        <v>37</v>
      </c>
      <c r="G39">
        <v>5</v>
      </c>
      <c r="H39">
        <v>2018</v>
      </c>
      <c r="I39" t="s">
        <v>38</v>
      </c>
      <c r="J39">
        <f>VLOOKUP(G39,Currency!$G$3:$H$14,2,FALSE)</f>
        <v>0.84667593318181822</v>
      </c>
      <c r="K39">
        <f t="shared" si="0"/>
        <v>0.84667593318181822</v>
      </c>
      <c r="L39">
        <f t="shared" si="1"/>
        <v>160.02175137136365</v>
      </c>
      <c r="M39" s="3">
        <f t="shared" si="2"/>
        <v>1600.2175137136364</v>
      </c>
      <c r="N39" s="3">
        <f>SUMIFS('Direct Costs'!J:J,'Direct Costs'!A:A,Sales!A39)</f>
        <v>694.00277995454553</v>
      </c>
      <c r="O39" s="3">
        <f t="shared" si="3"/>
        <v>906.2147337590909</v>
      </c>
      <c r="P39" s="7">
        <f t="shared" si="4"/>
        <v>0.5663072213576964</v>
      </c>
      <c r="Q39" s="3"/>
      <c r="R39" s="3"/>
      <c r="S39" s="3"/>
      <c r="T39" s="3"/>
      <c r="U39" s="3"/>
      <c r="V39" s="3"/>
    </row>
    <row r="40" spans="1:22" x14ac:dyDescent="0.25">
      <c r="A40">
        <v>39</v>
      </c>
      <c r="B40" t="s">
        <v>12</v>
      </c>
      <c r="C40" t="s">
        <v>17</v>
      </c>
      <c r="D40">
        <v>85</v>
      </c>
      <c r="E40">
        <v>188</v>
      </c>
      <c r="F40" t="s">
        <v>37</v>
      </c>
      <c r="G40">
        <v>4</v>
      </c>
      <c r="H40">
        <v>2018</v>
      </c>
      <c r="I40" t="s">
        <v>38</v>
      </c>
      <c r="J40">
        <f>VLOOKUP(G40,Currency!$G$3:$H$14,2,FALSE)</f>
        <v>0.81462485449999988</v>
      </c>
      <c r="K40">
        <f t="shared" si="0"/>
        <v>0.81462485449999988</v>
      </c>
      <c r="L40">
        <f t="shared" si="1"/>
        <v>153.14947264599999</v>
      </c>
      <c r="M40" s="3">
        <f t="shared" si="2"/>
        <v>13017.705174909999</v>
      </c>
      <c r="N40" s="3">
        <f>SUMIFS('Direct Costs'!J:J,'Direct Costs'!A:A,Sales!A40)</f>
        <v>6846.8347031799995</v>
      </c>
      <c r="O40" s="3">
        <f t="shared" si="3"/>
        <v>6170.8704717299997</v>
      </c>
      <c r="P40" s="7">
        <f t="shared" si="4"/>
        <v>0.47403673603113872</v>
      </c>
      <c r="Q40" s="3"/>
      <c r="R40" s="3"/>
      <c r="S40" s="3"/>
      <c r="T40" s="3"/>
      <c r="U40" s="3"/>
      <c r="V40" s="3"/>
    </row>
    <row r="41" spans="1:22" x14ac:dyDescent="0.25">
      <c r="A41">
        <v>40</v>
      </c>
      <c r="B41" t="s">
        <v>14</v>
      </c>
      <c r="C41" t="s">
        <v>27</v>
      </c>
      <c r="D41">
        <v>69</v>
      </c>
      <c r="E41">
        <v>140</v>
      </c>
      <c r="F41" t="s">
        <v>0</v>
      </c>
      <c r="G41">
        <v>5</v>
      </c>
      <c r="H41">
        <v>2018</v>
      </c>
      <c r="I41" t="s">
        <v>42</v>
      </c>
      <c r="J41">
        <f>VLOOKUP(G41,Currency!$G$3:$H$14,2,FALSE)</f>
        <v>0.84667593318181822</v>
      </c>
      <c r="K41">
        <f t="shared" si="0"/>
        <v>1</v>
      </c>
      <c r="L41">
        <f t="shared" si="1"/>
        <v>140</v>
      </c>
      <c r="M41" s="3">
        <f t="shared" si="2"/>
        <v>9660</v>
      </c>
      <c r="N41" s="3">
        <f>SUMIFS('Direct Costs'!J:J,'Direct Costs'!A:A,Sales!A41)</f>
        <v>5437.2383633727277</v>
      </c>
      <c r="O41" s="3">
        <f t="shared" si="3"/>
        <v>4222.7616366272723</v>
      </c>
      <c r="P41" s="7">
        <f t="shared" si="4"/>
        <v>0.43713888577922072</v>
      </c>
      <c r="Q41" s="3"/>
      <c r="R41" s="3"/>
      <c r="S41" s="3"/>
      <c r="T41" s="3"/>
      <c r="U41" s="3"/>
      <c r="V41" s="3"/>
    </row>
    <row r="42" spans="1:22" x14ac:dyDescent="0.25">
      <c r="A42">
        <v>41</v>
      </c>
      <c r="B42" t="s">
        <v>12</v>
      </c>
      <c r="C42" t="s">
        <v>19</v>
      </c>
      <c r="D42">
        <v>113</v>
      </c>
      <c r="E42">
        <v>158</v>
      </c>
      <c r="F42" t="s">
        <v>0</v>
      </c>
      <c r="G42">
        <v>6</v>
      </c>
      <c r="H42">
        <v>2018</v>
      </c>
      <c r="I42" t="s">
        <v>40</v>
      </c>
      <c r="J42">
        <f>VLOOKUP(G42,Currency!$G$3:$H$14,2,FALSE)</f>
        <v>0.85633569142857147</v>
      </c>
      <c r="K42">
        <f t="shared" si="0"/>
        <v>1</v>
      </c>
      <c r="L42">
        <f t="shared" si="1"/>
        <v>158</v>
      </c>
      <c r="M42" s="3">
        <f t="shared" si="2"/>
        <v>17854</v>
      </c>
      <c r="N42" s="3">
        <f>SUMIFS('Direct Costs'!J:J,'Direct Costs'!A:A,Sales!A42)</f>
        <v>7872.4241216228565</v>
      </c>
      <c r="O42" s="3">
        <f t="shared" si="3"/>
        <v>9981.5758783771435</v>
      </c>
      <c r="P42" s="7">
        <f t="shared" si="4"/>
        <v>0.55906664491862568</v>
      </c>
      <c r="Q42" s="3"/>
      <c r="R42" s="3"/>
      <c r="S42" s="3"/>
      <c r="T42" s="3"/>
      <c r="U42" s="3"/>
      <c r="V42" s="3"/>
    </row>
    <row r="43" spans="1:22" x14ac:dyDescent="0.25">
      <c r="A43">
        <v>42</v>
      </c>
      <c r="B43" t="s">
        <v>13</v>
      </c>
      <c r="C43" t="s">
        <v>18</v>
      </c>
      <c r="D43">
        <v>92</v>
      </c>
      <c r="E43">
        <v>123</v>
      </c>
      <c r="F43" t="s">
        <v>0</v>
      </c>
      <c r="G43">
        <v>4</v>
      </c>
      <c r="H43">
        <v>2018</v>
      </c>
      <c r="I43" t="s">
        <v>39</v>
      </c>
      <c r="J43">
        <f>VLOOKUP(G43,Currency!$G$3:$H$14,2,FALSE)</f>
        <v>0.81462485449999988</v>
      </c>
      <c r="K43">
        <f t="shared" si="0"/>
        <v>1</v>
      </c>
      <c r="L43">
        <f t="shared" si="1"/>
        <v>123</v>
      </c>
      <c r="M43" s="3">
        <f t="shared" si="2"/>
        <v>11316</v>
      </c>
      <c r="N43" s="3">
        <f>SUMIFS('Direct Costs'!J:J,'Direct Costs'!A:A,Sales!A43)</f>
        <v>7636</v>
      </c>
      <c r="O43" s="3">
        <f t="shared" si="3"/>
        <v>3680</v>
      </c>
      <c r="P43" s="7">
        <f t="shared" si="4"/>
        <v>0.32520325203252032</v>
      </c>
      <c r="Q43" s="3"/>
      <c r="R43" s="3"/>
      <c r="S43" s="3"/>
      <c r="T43" s="3"/>
      <c r="U43" s="3"/>
      <c r="V43" s="3"/>
    </row>
    <row r="44" spans="1:22" x14ac:dyDescent="0.25">
      <c r="A44">
        <v>43</v>
      </c>
      <c r="B44" t="s">
        <v>12</v>
      </c>
      <c r="C44" t="s">
        <v>17</v>
      </c>
      <c r="D44">
        <v>83</v>
      </c>
      <c r="E44">
        <v>184</v>
      </c>
      <c r="F44" t="s">
        <v>37</v>
      </c>
      <c r="G44">
        <v>5</v>
      </c>
      <c r="H44">
        <v>2018</v>
      </c>
      <c r="I44" t="s">
        <v>38</v>
      </c>
      <c r="J44">
        <f>VLOOKUP(G44,Currency!$G$3:$H$14,2,FALSE)</f>
        <v>0.84667593318181822</v>
      </c>
      <c r="K44">
        <f t="shared" si="0"/>
        <v>0.84667593318181822</v>
      </c>
      <c r="L44">
        <f t="shared" si="1"/>
        <v>155.78837170545455</v>
      </c>
      <c r="M44" s="3">
        <f t="shared" si="2"/>
        <v>12930.434851552727</v>
      </c>
      <c r="N44" s="3">
        <f>SUMIFS('Direct Costs'!J:J,'Direct Costs'!A:A,Sales!A44)</f>
        <v>6117.6748687145455</v>
      </c>
      <c r="O44" s="3">
        <f t="shared" si="3"/>
        <v>6812.7599828381817</v>
      </c>
      <c r="P44" s="7">
        <f t="shared" si="4"/>
        <v>0.52687787077942583</v>
      </c>
      <c r="Q44" s="3"/>
      <c r="R44" s="3"/>
      <c r="S44" s="3"/>
      <c r="T44" s="3"/>
      <c r="U44" s="3"/>
      <c r="V44" s="3"/>
    </row>
    <row r="45" spans="1:22" x14ac:dyDescent="0.25">
      <c r="A45">
        <v>44</v>
      </c>
      <c r="B45" t="s">
        <v>13</v>
      </c>
      <c r="C45" t="s">
        <v>17</v>
      </c>
      <c r="D45">
        <v>98</v>
      </c>
      <c r="E45">
        <v>145</v>
      </c>
      <c r="F45" t="s">
        <v>37</v>
      </c>
      <c r="G45">
        <v>7</v>
      </c>
      <c r="H45">
        <v>2018</v>
      </c>
      <c r="I45" t="s">
        <v>38</v>
      </c>
      <c r="J45">
        <f>VLOOKUP(G45,Currency!$G$3:$H$14,2,FALSE)</f>
        <v>0.85575857954545465</v>
      </c>
      <c r="K45">
        <f t="shared" si="0"/>
        <v>0.85575857954545465</v>
      </c>
      <c r="L45">
        <f t="shared" si="1"/>
        <v>124.08499403409093</v>
      </c>
      <c r="M45" s="3">
        <f t="shared" si="2"/>
        <v>12160.329415340912</v>
      </c>
      <c r="N45" s="3">
        <f>SUMIFS('Direct Costs'!J:J,'Direct Costs'!A:A,Sales!A45)</f>
        <v>6321.8953357954551</v>
      </c>
      <c r="O45" s="3">
        <f t="shared" si="3"/>
        <v>5838.4340795454564</v>
      </c>
      <c r="P45" s="7">
        <f t="shared" si="4"/>
        <v>0.48012137501636731</v>
      </c>
      <c r="Q45" s="3"/>
      <c r="R45" s="3"/>
      <c r="S45" s="3"/>
      <c r="T45" s="3"/>
      <c r="U45" s="3"/>
      <c r="V45" s="3"/>
    </row>
    <row r="46" spans="1:22" x14ac:dyDescent="0.25">
      <c r="A46">
        <v>45</v>
      </c>
      <c r="B46" t="s">
        <v>14</v>
      </c>
      <c r="C46" t="s">
        <v>24</v>
      </c>
      <c r="D46">
        <v>52</v>
      </c>
      <c r="E46">
        <v>144</v>
      </c>
      <c r="F46" t="s">
        <v>0</v>
      </c>
      <c r="G46">
        <v>1</v>
      </c>
      <c r="H46">
        <v>2018</v>
      </c>
      <c r="I46" t="s">
        <v>43</v>
      </c>
      <c r="J46">
        <f>VLOOKUP(G46,Currency!$G$3:$H$14,2,FALSE)</f>
        <v>0.8198508345454546</v>
      </c>
      <c r="K46">
        <f t="shared" si="0"/>
        <v>1</v>
      </c>
      <c r="L46">
        <f t="shared" si="1"/>
        <v>144</v>
      </c>
      <c r="M46" s="3">
        <f t="shared" si="2"/>
        <v>7488</v>
      </c>
      <c r="N46" s="3">
        <f>SUMIFS('Direct Costs'!J:J,'Direct Costs'!A:A,Sales!A46)</f>
        <v>4316</v>
      </c>
      <c r="O46" s="3">
        <f t="shared" si="3"/>
        <v>3172</v>
      </c>
      <c r="P46" s="7">
        <f t="shared" si="4"/>
        <v>0.4236111111111111</v>
      </c>
      <c r="Q46" s="3"/>
      <c r="R46" s="3"/>
      <c r="S46" s="3"/>
      <c r="T46" s="3"/>
      <c r="U46" s="3"/>
      <c r="V46" s="3"/>
    </row>
    <row r="47" spans="1:22" x14ac:dyDescent="0.25">
      <c r="A47">
        <v>46</v>
      </c>
      <c r="B47" t="s">
        <v>13</v>
      </c>
      <c r="C47" t="s">
        <v>19</v>
      </c>
      <c r="D47">
        <v>97</v>
      </c>
      <c r="E47">
        <v>123</v>
      </c>
      <c r="F47" t="s">
        <v>0</v>
      </c>
      <c r="G47">
        <v>3</v>
      </c>
      <c r="H47">
        <v>2018</v>
      </c>
      <c r="I47" t="s">
        <v>40</v>
      </c>
      <c r="J47">
        <f>VLOOKUP(G47,Currency!$G$3:$H$14,2,FALSE)</f>
        <v>0.81064183952380953</v>
      </c>
      <c r="K47">
        <f t="shared" si="0"/>
        <v>1</v>
      </c>
      <c r="L47">
        <f t="shared" si="1"/>
        <v>123</v>
      </c>
      <c r="M47" s="3">
        <f t="shared" si="2"/>
        <v>11931</v>
      </c>
      <c r="N47" s="3">
        <f>SUMIFS('Direct Costs'!J:J,'Direct Costs'!A:A,Sales!A47)</f>
        <v>7566</v>
      </c>
      <c r="O47" s="3">
        <f t="shared" si="3"/>
        <v>4365</v>
      </c>
      <c r="P47" s="7">
        <f t="shared" si="4"/>
        <v>0.36585365853658536</v>
      </c>
      <c r="Q47" s="3"/>
      <c r="R47" s="3"/>
      <c r="S47" s="3"/>
      <c r="T47" s="3"/>
      <c r="U47" s="3"/>
      <c r="V47" s="3"/>
    </row>
    <row r="48" spans="1:22" x14ac:dyDescent="0.25">
      <c r="A48">
        <v>47</v>
      </c>
      <c r="B48" t="s">
        <v>13</v>
      </c>
      <c r="C48" t="s">
        <v>17</v>
      </c>
      <c r="D48">
        <v>94</v>
      </c>
      <c r="E48">
        <v>133</v>
      </c>
      <c r="F48" t="s">
        <v>37</v>
      </c>
      <c r="G48">
        <v>8</v>
      </c>
      <c r="H48">
        <v>2018</v>
      </c>
      <c r="I48" t="s">
        <v>38</v>
      </c>
      <c r="J48">
        <f>VLOOKUP(G48,Currency!$G$3:$H$14,2,FALSE)</f>
        <v>0.86596289695652162</v>
      </c>
      <c r="K48">
        <f t="shared" si="0"/>
        <v>0.86596289695652162</v>
      </c>
      <c r="L48">
        <f t="shared" si="1"/>
        <v>115.17306529521737</v>
      </c>
      <c r="M48" s="3">
        <f t="shared" si="2"/>
        <v>10826.268137750432</v>
      </c>
      <c r="N48" s="3">
        <f>SUMIFS('Direct Costs'!J:J,'Direct Costs'!A:A,Sales!A48)</f>
        <v>7881.4158817313037</v>
      </c>
      <c r="O48" s="3">
        <f t="shared" si="3"/>
        <v>2944.8522560191286</v>
      </c>
      <c r="P48" s="7">
        <f t="shared" si="4"/>
        <v>0.27200991316210216</v>
      </c>
      <c r="Q48" s="3"/>
      <c r="R48" s="3"/>
      <c r="S48" s="3"/>
      <c r="T48" s="3"/>
      <c r="U48" s="3"/>
      <c r="V48" s="3"/>
    </row>
    <row r="49" spans="1:22" x14ac:dyDescent="0.25">
      <c r="A49">
        <v>48</v>
      </c>
      <c r="B49" t="s">
        <v>16</v>
      </c>
      <c r="C49" t="s">
        <v>19</v>
      </c>
      <c r="D49">
        <v>115</v>
      </c>
      <c r="E49">
        <v>207</v>
      </c>
      <c r="F49" t="s">
        <v>0</v>
      </c>
      <c r="G49">
        <v>12</v>
      </c>
      <c r="H49">
        <v>2018</v>
      </c>
      <c r="I49" t="s">
        <v>40</v>
      </c>
      <c r="J49">
        <f>VLOOKUP(G49,Currency!$G$3:$H$14,2,FALSE)</f>
        <v>0.87842254526315788</v>
      </c>
      <c r="K49">
        <f t="shared" si="0"/>
        <v>1</v>
      </c>
      <c r="L49">
        <f t="shared" si="1"/>
        <v>207</v>
      </c>
      <c r="M49" s="3">
        <f t="shared" si="2"/>
        <v>23805</v>
      </c>
      <c r="N49" s="3">
        <f>SUMIFS('Direct Costs'!J:J,'Direct Costs'!A:A,Sales!A49)</f>
        <v>15870</v>
      </c>
      <c r="O49" s="3">
        <f t="shared" si="3"/>
        <v>7935</v>
      </c>
      <c r="P49" s="7">
        <f t="shared" si="4"/>
        <v>0.33333333333333331</v>
      </c>
      <c r="Q49" s="3"/>
      <c r="R49" s="3"/>
      <c r="S49" s="3"/>
      <c r="T49" s="3"/>
      <c r="U49" s="3"/>
      <c r="V49" s="3"/>
    </row>
    <row r="50" spans="1:22" x14ac:dyDescent="0.25">
      <c r="A50">
        <v>49</v>
      </c>
      <c r="B50" t="s">
        <v>15</v>
      </c>
      <c r="C50" t="s">
        <v>22</v>
      </c>
      <c r="D50">
        <v>114</v>
      </c>
      <c r="E50">
        <v>435</v>
      </c>
      <c r="F50" t="s">
        <v>0</v>
      </c>
      <c r="G50">
        <v>10</v>
      </c>
      <c r="H50">
        <v>2018</v>
      </c>
      <c r="I50" t="s">
        <v>42</v>
      </c>
      <c r="J50">
        <f>VLOOKUP(G50,Currency!$G$3:$H$14,2,FALSE)</f>
        <v>0.87081632260869579</v>
      </c>
      <c r="K50">
        <f t="shared" si="0"/>
        <v>1</v>
      </c>
      <c r="L50">
        <f t="shared" si="1"/>
        <v>435</v>
      </c>
      <c r="M50" s="3">
        <f t="shared" si="2"/>
        <v>49590</v>
      </c>
      <c r="N50" s="3">
        <f>SUMIFS('Direct Costs'!J:J,'Direct Costs'!A:A,Sales!A50)</f>
        <v>25184.228508834785</v>
      </c>
      <c r="O50" s="3">
        <f t="shared" si="3"/>
        <v>24405.771491165215</v>
      </c>
      <c r="P50" s="7">
        <f t="shared" si="4"/>
        <v>0.49215106858570712</v>
      </c>
      <c r="Q50" s="3"/>
      <c r="R50" s="3"/>
      <c r="S50" s="3"/>
      <c r="T50" s="3"/>
      <c r="U50" s="3"/>
      <c r="V50" s="3"/>
    </row>
    <row r="51" spans="1:22" x14ac:dyDescent="0.25">
      <c r="A51">
        <v>50</v>
      </c>
      <c r="B51" t="s">
        <v>14</v>
      </c>
      <c r="C51" t="s">
        <v>23</v>
      </c>
      <c r="D51">
        <v>78</v>
      </c>
      <c r="E51">
        <v>139</v>
      </c>
      <c r="F51" t="s">
        <v>0</v>
      </c>
      <c r="G51">
        <v>8</v>
      </c>
      <c r="H51">
        <v>2018</v>
      </c>
      <c r="I51" t="s">
        <v>41</v>
      </c>
      <c r="J51">
        <f>VLOOKUP(G51,Currency!$G$3:$H$14,2,FALSE)</f>
        <v>0.86596289695652162</v>
      </c>
      <c r="K51">
        <f t="shared" si="0"/>
        <v>1</v>
      </c>
      <c r="L51">
        <f t="shared" si="1"/>
        <v>139</v>
      </c>
      <c r="M51" s="3">
        <f t="shared" si="2"/>
        <v>10842</v>
      </c>
      <c r="N51" s="3">
        <f>SUMIFS('Direct Costs'!J:J,'Direct Costs'!A:A,Sales!A51)</f>
        <v>5741.3340068217385</v>
      </c>
      <c r="O51" s="3">
        <f t="shared" si="3"/>
        <v>5100.6659931782615</v>
      </c>
      <c r="P51" s="7">
        <f t="shared" si="4"/>
        <v>0.47045434358773858</v>
      </c>
      <c r="Q51" s="3"/>
      <c r="R51" s="3"/>
      <c r="S51" s="3"/>
      <c r="T51" s="3"/>
      <c r="U51" s="3"/>
      <c r="V51" s="3"/>
    </row>
    <row r="52" spans="1:22" x14ac:dyDescent="0.25">
      <c r="A52">
        <v>51</v>
      </c>
      <c r="B52" t="s">
        <v>14</v>
      </c>
      <c r="C52" t="s">
        <v>22</v>
      </c>
      <c r="D52">
        <v>86</v>
      </c>
      <c r="E52">
        <v>145</v>
      </c>
      <c r="F52" t="s">
        <v>0</v>
      </c>
      <c r="G52">
        <v>1</v>
      </c>
      <c r="H52">
        <v>2018</v>
      </c>
      <c r="I52" t="s">
        <v>42</v>
      </c>
      <c r="J52">
        <f>VLOOKUP(G52,Currency!$G$3:$H$14,2,FALSE)</f>
        <v>0.8198508345454546</v>
      </c>
      <c r="K52">
        <f t="shared" si="0"/>
        <v>1</v>
      </c>
      <c r="L52">
        <f t="shared" si="1"/>
        <v>145</v>
      </c>
      <c r="M52" s="3">
        <f t="shared" si="2"/>
        <v>12470</v>
      </c>
      <c r="N52" s="3">
        <f>SUMIFS('Direct Costs'!J:J,'Direct Costs'!A:A,Sales!A52)</f>
        <v>7912</v>
      </c>
      <c r="O52" s="3">
        <f t="shared" si="3"/>
        <v>4558</v>
      </c>
      <c r="P52" s="7">
        <f t="shared" si="4"/>
        <v>0.36551724137931035</v>
      </c>
      <c r="Q52" s="3"/>
      <c r="R52" s="3"/>
      <c r="S52" s="3"/>
      <c r="T52" s="3"/>
      <c r="U52" s="3"/>
      <c r="V52" s="3"/>
    </row>
    <row r="53" spans="1:22" x14ac:dyDescent="0.25">
      <c r="A53">
        <v>52</v>
      </c>
      <c r="B53" t="s">
        <v>14</v>
      </c>
      <c r="C53" t="s">
        <v>26</v>
      </c>
      <c r="D53">
        <v>4</v>
      </c>
      <c r="E53">
        <v>148</v>
      </c>
      <c r="F53" t="s">
        <v>0</v>
      </c>
      <c r="G53">
        <v>10</v>
      </c>
      <c r="H53">
        <v>2018</v>
      </c>
      <c r="I53" t="s">
        <v>44</v>
      </c>
      <c r="J53">
        <f>VLOOKUP(G53,Currency!$G$3:$H$14,2,FALSE)</f>
        <v>0.87081632260869579</v>
      </c>
      <c r="K53">
        <f t="shared" si="0"/>
        <v>1</v>
      </c>
      <c r="L53">
        <f t="shared" si="1"/>
        <v>148</v>
      </c>
      <c r="M53" s="3">
        <f t="shared" si="2"/>
        <v>592</v>
      </c>
      <c r="N53" s="3">
        <f>SUMIFS('Direct Costs'!J:J,'Direct Costs'!A:A,Sales!A53)</f>
        <v>396</v>
      </c>
      <c r="O53" s="3">
        <f t="shared" si="3"/>
        <v>196</v>
      </c>
      <c r="P53" s="7">
        <f t="shared" si="4"/>
        <v>0.33108108108108109</v>
      </c>
      <c r="Q53" s="3"/>
      <c r="R53" s="3"/>
      <c r="S53" s="3"/>
      <c r="T53" s="3"/>
      <c r="U53" s="3"/>
      <c r="V53" s="3"/>
    </row>
    <row r="54" spans="1:22" x14ac:dyDescent="0.25">
      <c r="A54">
        <v>53</v>
      </c>
      <c r="B54" t="s">
        <v>12</v>
      </c>
      <c r="C54" t="s">
        <v>17</v>
      </c>
      <c r="D54">
        <v>15</v>
      </c>
      <c r="E54">
        <v>184</v>
      </c>
      <c r="F54" t="s">
        <v>37</v>
      </c>
      <c r="G54">
        <v>6</v>
      </c>
      <c r="H54">
        <v>2018</v>
      </c>
      <c r="I54" t="s">
        <v>38</v>
      </c>
      <c r="J54">
        <f>VLOOKUP(G54,Currency!$G$3:$H$14,2,FALSE)</f>
        <v>0.85633569142857147</v>
      </c>
      <c r="K54">
        <f t="shared" si="0"/>
        <v>0.85633569142857147</v>
      </c>
      <c r="L54">
        <f t="shared" si="1"/>
        <v>157.56576722285715</v>
      </c>
      <c r="M54" s="3">
        <f t="shared" si="2"/>
        <v>2363.4865083428572</v>
      </c>
      <c r="N54" s="3">
        <f>SUMIFS('Direct Costs'!J:J,'Direct Costs'!A:A,Sales!A54)</f>
        <v>1274.6609903999999</v>
      </c>
      <c r="O54" s="3">
        <f t="shared" si="3"/>
        <v>1088.8255179428572</v>
      </c>
      <c r="P54" s="7">
        <f t="shared" si="4"/>
        <v>0.46068615754708919</v>
      </c>
      <c r="Q54" s="3"/>
      <c r="R54" s="3"/>
      <c r="S54" s="3"/>
      <c r="T54" s="3"/>
      <c r="U54" s="3"/>
      <c r="V54" s="3"/>
    </row>
    <row r="55" spans="1:22" x14ac:dyDescent="0.25">
      <c r="A55">
        <v>54</v>
      </c>
      <c r="B55" t="s">
        <v>16</v>
      </c>
      <c r="C55" t="s">
        <v>17</v>
      </c>
      <c r="D55">
        <v>74</v>
      </c>
      <c r="E55">
        <v>239</v>
      </c>
      <c r="F55" t="s">
        <v>37</v>
      </c>
      <c r="G55">
        <v>11</v>
      </c>
      <c r="H55">
        <v>2018</v>
      </c>
      <c r="I55" t="s">
        <v>38</v>
      </c>
      <c r="J55">
        <f>VLOOKUP(G55,Currency!$G$3:$H$14,2,FALSE)</f>
        <v>0.87977327500000013</v>
      </c>
      <c r="K55">
        <f t="shared" si="0"/>
        <v>0.87977327500000013</v>
      </c>
      <c r="L55">
        <f t="shared" si="1"/>
        <v>210.26581272500002</v>
      </c>
      <c r="M55" s="3">
        <f t="shared" si="2"/>
        <v>15559.670141650002</v>
      </c>
      <c r="N55" s="3">
        <f>SUMIFS('Direct Costs'!J:J,'Direct Costs'!A:A,Sales!A55)</f>
        <v>9496.5931267000014</v>
      </c>
      <c r="O55" s="3">
        <f t="shared" si="3"/>
        <v>6063.0770149500004</v>
      </c>
      <c r="P55" s="7">
        <f t="shared" si="4"/>
        <v>0.38966616642600949</v>
      </c>
      <c r="Q55" s="3"/>
      <c r="R55" s="3"/>
      <c r="S55" s="3"/>
      <c r="T55" s="3"/>
      <c r="U55" s="3"/>
      <c r="V55" s="3"/>
    </row>
    <row r="56" spans="1:22" x14ac:dyDescent="0.25">
      <c r="A56">
        <v>55</v>
      </c>
      <c r="B56" t="s">
        <v>15</v>
      </c>
      <c r="C56" t="s">
        <v>23</v>
      </c>
      <c r="D56">
        <v>1</v>
      </c>
      <c r="E56">
        <v>429</v>
      </c>
      <c r="F56" t="s">
        <v>0</v>
      </c>
      <c r="G56">
        <v>10</v>
      </c>
      <c r="H56">
        <v>2018</v>
      </c>
      <c r="I56" t="s">
        <v>41</v>
      </c>
      <c r="J56">
        <f>VLOOKUP(G56,Currency!$G$3:$H$14,2,FALSE)</f>
        <v>0.87081632260869579</v>
      </c>
      <c r="K56">
        <f t="shared" si="0"/>
        <v>1</v>
      </c>
      <c r="L56">
        <f t="shared" si="1"/>
        <v>429</v>
      </c>
      <c r="M56" s="3">
        <f t="shared" si="2"/>
        <v>429</v>
      </c>
      <c r="N56" s="3">
        <f>SUMIFS('Direct Costs'!J:J,'Direct Costs'!A:A,Sales!A56)</f>
        <v>220</v>
      </c>
      <c r="O56" s="3">
        <f t="shared" si="3"/>
        <v>209</v>
      </c>
      <c r="P56" s="7">
        <f t="shared" si="4"/>
        <v>0.48717948717948717</v>
      </c>
      <c r="Q56" s="3"/>
      <c r="R56" s="3"/>
      <c r="S56" s="3"/>
      <c r="T56" s="3"/>
      <c r="U56" s="3"/>
      <c r="V56" s="3"/>
    </row>
    <row r="57" spans="1:22" x14ac:dyDescent="0.25">
      <c r="A57">
        <v>56</v>
      </c>
      <c r="B57" t="s">
        <v>14</v>
      </c>
      <c r="C57" t="s">
        <v>19</v>
      </c>
      <c r="D57">
        <v>91</v>
      </c>
      <c r="E57">
        <v>122</v>
      </c>
      <c r="F57" t="s">
        <v>0</v>
      </c>
      <c r="G57">
        <v>3</v>
      </c>
      <c r="H57">
        <v>2018</v>
      </c>
      <c r="I57" t="s">
        <v>40</v>
      </c>
      <c r="J57">
        <f>VLOOKUP(G57,Currency!$G$3:$H$14,2,FALSE)</f>
        <v>0.81064183952380953</v>
      </c>
      <c r="K57">
        <f t="shared" si="0"/>
        <v>1</v>
      </c>
      <c r="L57">
        <f t="shared" si="1"/>
        <v>122</v>
      </c>
      <c r="M57" s="3">
        <f t="shared" si="2"/>
        <v>11102</v>
      </c>
      <c r="N57" s="3">
        <f>SUMIFS('Direct Costs'!J:J,'Direct Costs'!A:A,Sales!A57)</f>
        <v>8008</v>
      </c>
      <c r="O57" s="3">
        <f t="shared" si="3"/>
        <v>3094</v>
      </c>
      <c r="P57" s="7">
        <f t="shared" si="4"/>
        <v>0.27868852459016391</v>
      </c>
      <c r="Q57" s="3"/>
      <c r="R57" s="3"/>
      <c r="S57" s="3"/>
      <c r="T57" s="3"/>
      <c r="U57" s="3"/>
      <c r="V57" s="3"/>
    </row>
    <row r="58" spans="1:22" x14ac:dyDescent="0.25">
      <c r="A58">
        <v>57</v>
      </c>
      <c r="B58" t="s">
        <v>14</v>
      </c>
      <c r="C58" t="s">
        <v>27</v>
      </c>
      <c r="D58">
        <v>184</v>
      </c>
      <c r="E58">
        <v>146</v>
      </c>
      <c r="F58" t="s">
        <v>0</v>
      </c>
      <c r="G58">
        <v>9</v>
      </c>
      <c r="H58">
        <v>2018</v>
      </c>
      <c r="I58" t="s">
        <v>42</v>
      </c>
      <c r="J58">
        <f>VLOOKUP(G58,Currency!$G$3:$H$14,2,FALSE)</f>
        <v>0.85776296200000002</v>
      </c>
      <c r="K58">
        <f t="shared" si="0"/>
        <v>1</v>
      </c>
      <c r="L58">
        <f t="shared" si="1"/>
        <v>146</v>
      </c>
      <c r="M58" s="3">
        <f t="shared" si="2"/>
        <v>26864</v>
      </c>
      <c r="N58" s="3">
        <f>SUMIFS('Direct Costs'!J:J,'Direct Costs'!A:A,Sales!A58)</f>
        <v>15272</v>
      </c>
      <c r="O58" s="3">
        <f t="shared" si="3"/>
        <v>11592</v>
      </c>
      <c r="P58" s="7">
        <f t="shared" si="4"/>
        <v>0.4315068493150685</v>
      </c>
      <c r="Q58" s="3"/>
      <c r="R58" s="3"/>
      <c r="S58" s="3"/>
      <c r="T58" s="3"/>
      <c r="U58" s="3"/>
      <c r="V58" s="3"/>
    </row>
    <row r="59" spans="1:22" x14ac:dyDescent="0.25">
      <c r="A59">
        <v>58</v>
      </c>
      <c r="B59" t="s">
        <v>12</v>
      </c>
      <c r="C59" t="s">
        <v>18</v>
      </c>
      <c r="D59">
        <v>83</v>
      </c>
      <c r="E59">
        <v>165</v>
      </c>
      <c r="F59" t="s">
        <v>0</v>
      </c>
      <c r="G59">
        <v>5</v>
      </c>
      <c r="H59">
        <v>2018</v>
      </c>
      <c r="I59" t="s">
        <v>39</v>
      </c>
      <c r="J59">
        <f>VLOOKUP(G59,Currency!$G$3:$H$14,2,FALSE)</f>
        <v>0.84667593318181822</v>
      </c>
      <c r="K59">
        <f t="shared" si="0"/>
        <v>1</v>
      </c>
      <c r="L59">
        <f t="shared" si="1"/>
        <v>165</v>
      </c>
      <c r="M59" s="3">
        <f t="shared" si="2"/>
        <v>13695</v>
      </c>
      <c r="N59" s="3">
        <f>SUMIFS('Direct Costs'!J:J,'Direct Costs'!A:A,Sales!A59)</f>
        <v>5900.7712785309086</v>
      </c>
      <c r="O59" s="3">
        <f t="shared" si="3"/>
        <v>7794.2287214690914</v>
      </c>
      <c r="P59" s="7">
        <f t="shared" si="4"/>
        <v>0.56912951598898076</v>
      </c>
      <c r="Q59" s="3"/>
      <c r="R59" s="3"/>
      <c r="S59" s="3"/>
      <c r="T59" s="3"/>
      <c r="U59" s="3"/>
      <c r="V59" s="3"/>
    </row>
    <row r="60" spans="1:22" x14ac:dyDescent="0.25">
      <c r="A60">
        <v>59</v>
      </c>
      <c r="B60" t="s">
        <v>14</v>
      </c>
      <c r="C60" t="s">
        <v>20</v>
      </c>
      <c r="D60">
        <v>156</v>
      </c>
      <c r="E60">
        <v>164</v>
      </c>
      <c r="F60" t="s">
        <v>37</v>
      </c>
      <c r="G60">
        <v>8</v>
      </c>
      <c r="H60">
        <v>2018</v>
      </c>
      <c r="I60" t="s">
        <v>39</v>
      </c>
      <c r="J60">
        <f>VLOOKUP(G60,Currency!$G$3:$H$14,2,FALSE)</f>
        <v>0.86596289695652162</v>
      </c>
      <c r="K60">
        <f t="shared" si="0"/>
        <v>0.86596289695652162</v>
      </c>
      <c r="L60">
        <f t="shared" si="1"/>
        <v>142.01791510086954</v>
      </c>
      <c r="M60" s="3">
        <f t="shared" si="2"/>
        <v>22154.794755735649</v>
      </c>
      <c r="N60" s="3">
        <f>SUMIFS('Direct Costs'!J:J,'Direct Costs'!A:A,Sales!A60)</f>
        <v>14557.804238504348</v>
      </c>
      <c r="O60" s="3">
        <f t="shared" si="3"/>
        <v>7596.9905172313011</v>
      </c>
      <c r="P60" s="7">
        <f t="shared" si="4"/>
        <v>0.34290502805333001</v>
      </c>
      <c r="Q60" s="3"/>
      <c r="R60" s="3"/>
      <c r="S60" s="3"/>
      <c r="T60" s="3"/>
      <c r="U60" s="3"/>
      <c r="V60" s="3"/>
    </row>
    <row r="61" spans="1:22" x14ac:dyDescent="0.25">
      <c r="A61">
        <v>60</v>
      </c>
      <c r="B61" t="s">
        <v>12</v>
      </c>
      <c r="C61" t="s">
        <v>17</v>
      </c>
      <c r="D61">
        <v>94</v>
      </c>
      <c r="E61">
        <v>189</v>
      </c>
      <c r="F61" t="s">
        <v>37</v>
      </c>
      <c r="G61">
        <v>5</v>
      </c>
      <c r="H61">
        <v>2018</v>
      </c>
      <c r="I61" t="s">
        <v>38</v>
      </c>
      <c r="J61">
        <f>VLOOKUP(G61,Currency!$G$3:$H$14,2,FALSE)</f>
        <v>0.84667593318181822</v>
      </c>
      <c r="K61">
        <f t="shared" si="0"/>
        <v>0.84667593318181822</v>
      </c>
      <c r="L61">
        <f t="shared" si="1"/>
        <v>160.02175137136365</v>
      </c>
      <c r="M61" s="3">
        <f t="shared" si="2"/>
        <v>15042.044628908183</v>
      </c>
      <c r="N61" s="3">
        <f>SUMIFS('Direct Costs'!J:J,'Direct Costs'!A:A,Sales!A61)</f>
        <v>6684.077187707273</v>
      </c>
      <c r="O61" s="3">
        <f t="shared" si="3"/>
        <v>8357.9674412009099</v>
      </c>
      <c r="P61" s="7">
        <f t="shared" si="4"/>
        <v>0.5556403831656207</v>
      </c>
      <c r="Q61" s="3"/>
      <c r="R61" s="3"/>
      <c r="S61" s="3"/>
      <c r="T61" s="3"/>
      <c r="U61" s="3"/>
      <c r="V61" s="3"/>
    </row>
    <row r="62" spans="1:22" x14ac:dyDescent="0.25">
      <c r="A62">
        <v>61</v>
      </c>
      <c r="B62" t="s">
        <v>12</v>
      </c>
      <c r="C62" t="s">
        <v>28</v>
      </c>
      <c r="D62">
        <v>94</v>
      </c>
      <c r="E62">
        <v>164</v>
      </c>
      <c r="F62" t="s">
        <v>0</v>
      </c>
      <c r="G62">
        <v>8</v>
      </c>
      <c r="H62">
        <v>2018</v>
      </c>
      <c r="I62" t="s">
        <v>44</v>
      </c>
      <c r="J62">
        <f>VLOOKUP(G62,Currency!$G$3:$H$14,2,FALSE)</f>
        <v>0.86596289695652162</v>
      </c>
      <c r="K62">
        <f t="shared" si="0"/>
        <v>1</v>
      </c>
      <c r="L62">
        <f t="shared" si="1"/>
        <v>164</v>
      </c>
      <c r="M62" s="3">
        <f t="shared" si="2"/>
        <v>15416</v>
      </c>
      <c r="N62" s="3">
        <f>SUMIFS('Direct Costs'!J:J,'Direct Costs'!A:A,Sales!A62)</f>
        <v>7422.0307388347819</v>
      </c>
      <c r="O62" s="3">
        <f t="shared" si="3"/>
        <v>7993.9692611652181</v>
      </c>
      <c r="P62" s="7">
        <f t="shared" si="4"/>
        <v>0.51855015965005302</v>
      </c>
      <c r="Q62" s="3"/>
      <c r="R62" s="3"/>
      <c r="S62" s="3"/>
      <c r="T62" s="3"/>
      <c r="U62" s="3"/>
      <c r="V62" s="3"/>
    </row>
    <row r="63" spans="1:22" x14ac:dyDescent="0.25">
      <c r="A63">
        <v>62</v>
      </c>
      <c r="B63" t="s">
        <v>16</v>
      </c>
      <c r="C63" t="s">
        <v>17</v>
      </c>
      <c r="D63">
        <v>94</v>
      </c>
      <c r="E63">
        <v>245</v>
      </c>
      <c r="F63" t="s">
        <v>37</v>
      </c>
      <c r="G63">
        <v>11</v>
      </c>
      <c r="H63">
        <v>2018</v>
      </c>
      <c r="I63" t="s">
        <v>38</v>
      </c>
      <c r="J63">
        <f>VLOOKUP(G63,Currency!$G$3:$H$14,2,FALSE)</f>
        <v>0.87977327500000013</v>
      </c>
      <c r="K63">
        <f t="shared" si="0"/>
        <v>0.87977327500000013</v>
      </c>
      <c r="L63">
        <f t="shared" si="1"/>
        <v>215.54445237500002</v>
      </c>
      <c r="M63" s="3">
        <f t="shared" si="2"/>
        <v>20261.178523250001</v>
      </c>
      <c r="N63" s="3">
        <f>SUMIFS('Direct Costs'!J:J,'Direct Costs'!A:A,Sales!A63)</f>
        <v>14862.23570465</v>
      </c>
      <c r="O63" s="3">
        <f t="shared" si="3"/>
        <v>5398.9428186000005</v>
      </c>
      <c r="P63" s="7">
        <f t="shared" si="4"/>
        <v>0.26646736330784676</v>
      </c>
      <c r="Q63" s="3"/>
      <c r="R63" s="3"/>
      <c r="S63" s="3"/>
      <c r="T63" s="3"/>
      <c r="U63" s="3"/>
      <c r="V63" s="3"/>
    </row>
    <row r="64" spans="1:22" x14ac:dyDescent="0.25">
      <c r="A64">
        <v>63</v>
      </c>
      <c r="B64" t="s">
        <v>16</v>
      </c>
      <c r="C64" t="s">
        <v>19</v>
      </c>
      <c r="D64">
        <v>241</v>
      </c>
      <c r="E64">
        <v>206</v>
      </c>
      <c r="F64" t="s">
        <v>0</v>
      </c>
      <c r="G64">
        <v>11</v>
      </c>
      <c r="H64">
        <v>2018</v>
      </c>
      <c r="I64" t="s">
        <v>40</v>
      </c>
      <c r="J64">
        <f>VLOOKUP(G64,Currency!$G$3:$H$14,2,FALSE)</f>
        <v>0.87977327500000013</v>
      </c>
      <c r="K64">
        <f t="shared" si="0"/>
        <v>1</v>
      </c>
      <c r="L64">
        <f t="shared" si="1"/>
        <v>206</v>
      </c>
      <c r="M64" s="3">
        <f t="shared" si="2"/>
        <v>49646</v>
      </c>
      <c r="N64" s="3">
        <f>SUMIFS('Direct Costs'!J:J,'Direct Costs'!A:A,Sales!A64)</f>
        <v>35278.028742000002</v>
      </c>
      <c r="O64" s="3">
        <f t="shared" si="3"/>
        <v>14367.971257999998</v>
      </c>
      <c r="P64" s="7">
        <f t="shared" si="4"/>
        <v>0.28940843689320384</v>
      </c>
      <c r="Q64" s="3"/>
      <c r="R64" s="3"/>
      <c r="S64" s="3"/>
      <c r="T64" s="3"/>
      <c r="U64" s="3"/>
      <c r="V64" s="3"/>
    </row>
    <row r="65" spans="1:22" x14ac:dyDescent="0.25">
      <c r="A65">
        <v>64</v>
      </c>
      <c r="B65" t="s">
        <v>12</v>
      </c>
      <c r="C65" t="s">
        <v>21</v>
      </c>
      <c r="D65">
        <v>10</v>
      </c>
      <c r="E65">
        <v>169</v>
      </c>
      <c r="F65" t="s">
        <v>0</v>
      </c>
      <c r="G65">
        <v>6</v>
      </c>
      <c r="H65">
        <v>2018</v>
      </c>
      <c r="I65" t="s">
        <v>41</v>
      </c>
      <c r="J65">
        <f>VLOOKUP(G65,Currency!$G$3:$H$14,2,FALSE)</f>
        <v>0.85633569142857147</v>
      </c>
      <c r="K65">
        <f t="shared" si="0"/>
        <v>1</v>
      </c>
      <c r="L65">
        <f t="shared" si="1"/>
        <v>169</v>
      </c>
      <c r="M65" s="3">
        <f t="shared" si="2"/>
        <v>1690</v>
      </c>
      <c r="N65" s="3">
        <f>SUMIFS('Direct Costs'!J:J,'Direct Costs'!A:A,Sales!A65)</f>
        <v>821.1541350857143</v>
      </c>
      <c r="O65" s="3">
        <f t="shared" si="3"/>
        <v>868.8458649142857</v>
      </c>
      <c r="P65" s="7">
        <f t="shared" si="4"/>
        <v>0.5141099792392223</v>
      </c>
      <c r="Q65" s="3"/>
      <c r="R65" s="3"/>
      <c r="S65" s="3"/>
      <c r="T65" s="3"/>
      <c r="U65" s="3"/>
      <c r="V65" s="3"/>
    </row>
    <row r="66" spans="1:22" x14ac:dyDescent="0.25">
      <c r="A66">
        <v>65</v>
      </c>
      <c r="B66" t="s">
        <v>14</v>
      </c>
      <c r="C66" t="s">
        <v>29</v>
      </c>
      <c r="D66">
        <v>37</v>
      </c>
      <c r="E66">
        <v>145</v>
      </c>
      <c r="F66" t="s">
        <v>0</v>
      </c>
      <c r="G66">
        <v>12</v>
      </c>
      <c r="H66">
        <v>2018</v>
      </c>
      <c r="I66" t="s">
        <v>42</v>
      </c>
      <c r="J66">
        <f>VLOOKUP(G66,Currency!$G$3:$H$14,2,FALSE)</f>
        <v>0.87842254526315788</v>
      </c>
      <c r="K66">
        <f t="shared" si="0"/>
        <v>1</v>
      </c>
      <c r="L66">
        <f t="shared" si="1"/>
        <v>145</v>
      </c>
      <c r="M66" s="3">
        <f t="shared" si="2"/>
        <v>5365</v>
      </c>
      <c r="N66" s="3">
        <f>SUMIFS('Direct Costs'!J:J,'Direct Costs'!A:A,Sales!A66)</f>
        <v>2960</v>
      </c>
      <c r="O66" s="3">
        <f t="shared" si="3"/>
        <v>2405</v>
      </c>
      <c r="P66" s="7">
        <f t="shared" si="4"/>
        <v>0.44827586206896552</v>
      </c>
      <c r="Q66" s="3"/>
      <c r="R66" s="3"/>
      <c r="S66" s="3"/>
      <c r="T66" s="3"/>
      <c r="U66" s="3"/>
      <c r="V66" s="3"/>
    </row>
    <row r="67" spans="1:22" x14ac:dyDescent="0.25">
      <c r="A67">
        <v>66</v>
      </c>
      <c r="B67" t="s">
        <v>14</v>
      </c>
      <c r="C67" t="s">
        <v>20</v>
      </c>
      <c r="D67">
        <v>1</v>
      </c>
      <c r="E67">
        <v>173</v>
      </c>
      <c r="F67" t="s">
        <v>37</v>
      </c>
      <c r="G67">
        <v>11</v>
      </c>
      <c r="H67">
        <v>2018</v>
      </c>
      <c r="I67" t="s">
        <v>39</v>
      </c>
      <c r="J67">
        <f>VLOOKUP(G67,Currency!$G$3:$H$14,2,FALSE)</f>
        <v>0.87977327500000013</v>
      </c>
      <c r="K67">
        <f t="shared" ref="K67:K130" si="9">IF(F67="Dollar",J67,1)</f>
        <v>0.87977327500000013</v>
      </c>
      <c r="L67">
        <f t="shared" ref="L67:L130" si="10">E67*K67</f>
        <v>152.20077657500002</v>
      </c>
      <c r="M67" s="3">
        <f t="shared" ref="M67:M130" si="11">D67*L67</f>
        <v>152.20077657500002</v>
      </c>
      <c r="N67" s="3">
        <f>SUMIFS('Direct Costs'!J:J,'Direct Costs'!A:A,Sales!A67)</f>
        <v>97</v>
      </c>
      <c r="O67" s="3">
        <f t="shared" ref="O67:O130" si="12">M67-N67</f>
        <v>55.20077657500002</v>
      </c>
      <c r="P67" s="7">
        <f t="shared" ref="P67:P130" si="13">O67/M67</f>
        <v>0.36268393510987584</v>
      </c>
      <c r="Q67" s="3"/>
      <c r="R67" s="3"/>
      <c r="S67" s="3"/>
      <c r="T67" s="3"/>
      <c r="U67" s="3"/>
      <c r="V67" s="3"/>
    </row>
    <row r="68" spans="1:22" x14ac:dyDescent="0.25">
      <c r="A68">
        <v>67</v>
      </c>
      <c r="B68" t="s">
        <v>15</v>
      </c>
      <c r="C68" t="s">
        <v>30</v>
      </c>
      <c r="D68">
        <v>6</v>
      </c>
      <c r="E68">
        <v>551</v>
      </c>
      <c r="F68" t="s">
        <v>37</v>
      </c>
      <c r="G68">
        <v>10</v>
      </c>
      <c r="H68">
        <v>2018</v>
      </c>
      <c r="I68" t="s">
        <v>44</v>
      </c>
      <c r="J68">
        <f>VLOOKUP(G68,Currency!$G$3:$H$14,2,FALSE)</f>
        <v>0.87081632260869579</v>
      </c>
      <c r="K68">
        <f t="shared" si="9"/>
        <v>0.87081632260869579</v>
      </c>
      <c r="L68">
        <f t="shared" si="10"/>
        <v>479.81979375739138</v>
      </c>
      <c r="M68" s="3">
        <f t="shared" si="11"/>
        <v>2878.9187625443483</v>
      </c>
      <c r="N68" s="3">
        <f>SUMIFS('Direct Costs'!J:J,'Direct Costs'!A:A,Sales!A68)</f>
        <v>1374</v>
      </c>
      <c r="O68" s="3">
        <f t="shared" si="12"/>
        <v>1504.9187625443483</v>
      </c>
      <c r="P68" s="7">
        <f t="shared" si="13"/>
        <v>0.52273748815833976</v>
      </c>
      <c r="Q68" s="3"/>
      <c r="R68" s="3"/>
      <c r="S68" s="3"/>
      <c r="T68" s="3"/>
      <c r="U68" s="3"/>
      <c r="V68" s="3"/>
    </row>
    <row r="69" spans="1:22" x14ac:dyDescent="0.25">
      <c r="A69">
        <v>68</v>
      </c>
      <c r="B69" t="s">
        <v>14</v>
      </c>
      <c r="C69" t="s">
        <v>31</v>
      </c>
      <c r="D69">
        <v>138</v>
      </c>
      <c r="E69">
        <v>152</v>
      </c>
      <c r="F69" t="s">
        <v>0</v>
      </c>
      <c r="G69">
        <v>8</v>
      </c>
      <c r="H69">
        <v>2018</v>
      </c>
      <c r="I69" t="s">
        <v>43</v>
      </c>
      <c r="J69">
        <f>VLOOKUP(G69,Currency!$G$3:$H$14,2,FALSE)</f>
        <v>0.86596289695652162</v>
      </c>
      <c r="K69">
        <f t="shared" si="9"/>
        <v>1</v>
      </c>
      <c r="L69">
        <f t="shared" si="10"/>
        <v>152</v>
      </c>
      <c r="M69" s="3">
        <f t="shared" si="11"/>
        <v>20976</v>
      </c>
      <c r="N69" s="3">
        <f>SUMIFS('Direct Costs'!J:J,'Direct Costs'!A:A,Sales!A69)</f>
        <v>11178</v>
      </c>
      <c r="O69" s="3">
        <f t="shared" si="12"/>
        <v>9798</v>
      </c>
      <c r="P69" s="7">
        <f t="shared" si="13"/>
        <v>0.46710526315789475</v>
      </c>
      <c r="Q69" s="3"/>
      <c r="R69" s="3"/>
      <c r="S69" s="3"/>
      <c r="T69" s="3"/>
      <c r="U69" s="3"/>
      <c r="V69" s="3"/>
    </row>
    <row r="70" spans="1:22" x14ac:dyDescent="0.25">
      <c r="A70">
        <v>69</v>
      </c>
      <c r="B70" t="s">
        <v>13</v>
      </c>
      <c r="C70" t="s">
        <v>19</v>
      </c>
      <c r="D70">
        <v>101</v>
      </c>
      <c r="E70">
        <v>120</v>
      </c>
      <c r="F70" t="s">
        <v>0</v>
      </c>
      <c r="G70">
        <v>3</v>
      </c>
      <c r="H70">
        <v>2018</v>
      </c>
      <c r="I70" t="s">
        <v>40</v>
      </c>
      <c r="J70">
        <f>VLOOKUP(G70,Currency!$G$3:$H$14,2,FALSE)</f>
        <v>0.81064183952380953</v>
      </c>
      <c r="K70">
        <f t="shared" si="9"/>
        <v>1</v>
      </c>
      <c r="L70">
        <f t="shared" si="10"/>
        <v>120</v>
      </c>
      <c r="M70" s="3">
        <f t="shared" si="11"/>
        <v>12120</v>
      </c>
      <c r="N70" s="3">
        <f>SUMIFS('Direct Costs'!J:J,'Direct Costs'!A:A,Sales!A70)</f>
        <v>6441.240592762857</v>
      </c>
      <c r="O70" s="3">
        <f t="shared" si="12"/>
        <v>5678.759407237143</v>
      </c>
      <c r="P70" s="7">
        <f t="shared" si="13"/>
        <v>0.46854450554761906</v>
      </c>
      <c r="Q70" s="3"/>
      <c r="R70" s="3"/>
      <c r="S70" s="3"/>
      <c r="T70" s="3"/>
      <c r="U70" s="3"/>
      <c r="V70" s="3"/>
    </row>
    <row r="71" spans="1:22" x14ac:dyDescent="0.25">
      <c r="A71">
        <v>70</v>
      </c>
      <c r="B71" t="s">
        <v>12</v>
      </c>
      <c r="C71" t="s">
        <v>17</v>
      </c>
      <c r="D71">
        <v>67</v>
      </c>
      <c r="E71">
        <v>186</v>
      </c>
      <c r="F71" t="s">
        <v>37</v>
      </c>
      <c r="G71">
        <v>6</v>
      </c>
      <c r="H71">
        <v>2018</v>
      </c>
      <c r="I71" t="s">
        <v>38</v>
      </c>
      <c r="J71">
        <f>VLOOKUP(G71,Currency!$G$3:$H$14,2,FALSE)</f>
        <v>0.85633569142857147</v>
      </c>
      <c r="K71">
        <f t="shared" si="9"/>
        <v>0.85633569142857147</v>
      </c>
      <c r="L71">
        <f t="shared" si="10"/>
        <v>159.27843860571429</v>
      </c>
      <c r="M71" s="3">
        <f t="shared" si="11"/>
        <v>10671.655386582857</v>
      </c>
      <c r="N71" s="3">
        <f>SUMIFS('Direct Costs'!J:J,'Direct Costs'!A:A,Sales!A71)</f>
        <v>4876.8317626857151</v>
      </c>
      <c r="O71" s="3">
        <f t="shared" si="12"/>
        <v>5794.8236238971422</v>
      </c>
      <c r="P71" s="7">
        <f t="shared" si="13"/>
        <v>0.543010752688172</v>
      </c>
      <c r="Q71" s="3"/>
      <c r="R71" s="3"/>
      <c r="S71" s="3"/>
      <c r="T71" s="3"/>
      <c r="U71" s="3"/>
      <c r="V71" s="3"/>
    </row>
    <row r="72" spans="1:22" x14ac:dyDescent="0.25">
      <c r="A72">
        <v>71</v>
      </c>
      <c r="B72" t="s">
        <v>13</v>
      </c>
      <c r="C72" t="s">
        <v>29</v>
      </c>
      <c r="D72">
        <v>80</v>
      </c>
      <c r="E72">
        <v>128</v>
      </c>
      <c r="F72" t="s">
        <v>0</v>
      </c>
      <c r="G72">
        <v>3</v>
      </c>
      <c r="H72">
        <v>2018</v>
      </c>
      <c r="I72" t="s">
        <v>42</v>
      </c>
      <c r="J72">
        <f>VLOOKUP(G72,Currency!$G$3:$H$14,2,FALSE)</f>
        <v>0.81064183952380953</v>
      </c>
      <c r="K72">
        <f t="shared" si="9"/>
        <v>1</v>
      </c>
      <c r="L72">
        <f t="shared" si="10"/>
        <v>128</v>
      </c>
      <c r="M72" s="3">
        <f t="shared" si="11"/>
        <v>10240</v>
      </c>
      <c r="N72" s="3">
        <f>SUMIFS('Direct Costs'!J:J,'Direct Costs'!A:A,Sales!A72)</f>
        <v>6107.4187052571433</v>
      </c>
      <c r="O72" s="3">
        <f t="shared" si="12"/>
        <v>4132.5812947428567</v>
      </c>
      <c r="P72" s="7">
        <f t="shared" si="13"/>
        <v>0.40357239206473211</v>
      </c>
      <c r="Q72" s="3"/>
      <c r="R72" s="3"/>
      <c r="S72" s="3"/>
      <c r="T72" s="3"/>
      <c r="U72" s="3"/>
      <c r="V72" s="3"/>
    </row>
    <row r="73" spans="1:22" x14ac:dyDescent="0.25">
      <c r="A73">
        <v>72</v>
      </c>
      <c r="B73" t="s">
        <v>13</v>
      </c>
      <c r="C73" t="s">
        <v>17</v>
      </c>
      <c r="D73">
        <v>112</v>
      </c>
      <c r="E73">
        <v>138</v>
      </c>
      <c r="F73" t="s">
        <v>37</v>
      </c>
      <c r="G73">
        <v>6</v>
      </c>
      <c r="H73">
        <v>2018</v>
      </c>
      <c r="I73" t="s">
        <v>38</v>
      </c>
      <c r="J73">
        <f>VLOOKUP(G73,Currency!$G$3:$H$14,2,FALSE)</f>
        <v>0.85633569142857147</v>
      </c>
      <c r="K73">
        <f t="shared" si="9"/>
        <v>0.85633569142857147</v>
      </c>
      <c r="L73">
        <f t="shared" si="10"/>
        <v>118.17432541714287</v>
      </c>
      <c r="M73" s="3">
        <f t="shared" si="11"/>
        <v>13235.524446720001</v>
      </c>
      <c r="N73" s="3">
        <f>SUMIFS('Direct Costs'!J:J,'Direct Costs'!A:A,Sales!A73)</f>
        <v>7481.5814182400009</v>
      </c>
      <c r="O73" s="3">
        <f t="shared" si="12"/>
        <v>5753.9430284800001</v>
      </c>
      <c r="P73" s="7">
        <f t="shared" si="13"/>
        <v>0.43473479661819747</v>
      </c>
      <c r="Q73" s="3"/>
      <c r="R73" s="3"/>
      <c r="S73" s="3"/>
      <c r="T73" s="3"/>
      <c r="U73" s="3"/>
      <c r="V73" s="3"/>
    </row>
    <row r="74" spans="1:22" x14ac:dyDescent="0.25">
      <c r="A74">
        <v>73</v>
      </c>
      <c r="B74" t="s">
        <v>12</v>
      </c>
      <c r="C74" t="s">
        <v>17</v>
      </c>
      <c r="D74">
        <v>76</v>
      </c>
      <c r="E74">
        <v>185</v>
      </c>
      <c r="F74" t="s">
        <v>37</v>
      </c>
      <c r="G74">
        <v>6</v>
      </c>
      <c r="H74">
        <v>2018</v>
      </c>
      <c r="I74" t="s">
        <v>38</v>
      </c>
      <c r="J74">
        <f>VLOOKUP(G74,Currency!$G$3:$H$14,2,FALSE)</f>
        <v>0.85633569142857147</v>
      </c>
      <c r="K74">
        <f t="shared" si="9"/>
        <v>0.85633569142857147</v>
      </c>
      <c r="L74">
        <f t="shared" si="10"/>
        <v>158.42210291428572</v>
      </c>
      <c r="M74" s="3">
        <f t="shared" si="11"/>
        <v>12040.079821485715</v>
      </c>
      <c r="N74" s="3">
        <f>SUMIFS('Direct Costs'!J:J,'Direct Costs'!A:A,Sales!A74)</f>
        <v>6230.2823513599997</v>
      </c>
      <c r="O74" s="3">
        <f t="shared" si="12"/>
        <v>5809.7974701257153</v>
      </c>
      <c r="P74" s="7">
        <f t="shared" si="13"/>
        <v>0.48253811903788535</v>
      </c>
      <c r="Q74" s="3"/>
      <c r="R74" s="3"/>
      <c r="S74" s="3"/>
      <c r="T74" s="3"/>
      <c r="U74" s="3"/>
      <c r="V74" s="3"/>
    </row>
    <row r="75" spans="1:22" x14ac:dyDescent="0.25">
      <c r="A75">
        <v>74</v>
      </c>
      <c r="B75" t="s">
        <v>12</v>
      </c>
      <c r="C75" t="s">
        <v>19</v>
      </c>
      <c r="D75">
        <v>47</v>
      </c>
      <c r="E75">
        <v>168</v>
      </c>
      <c r="F75" t="s">
        <v>0</v>
      </c>
      <c r="G75">
        <v>5</v>
      </c>
      <c r="H75">
        <v>2018</v>
      </c>
      <c r="I75" t="s">
        <v>40</v>
      </c>
      <c r="J75">
        <f>VLOOKUP(G75,Currency!$G$3:$H$14,2,FALSE)</f>
        <v>0.84667593318181822</v>
      </c>
      <c r="K75">
        <f t="shared" si="9"/>
        <v>1</v>
      </c>
      <c r="L75">
        <f t="shared" si="10"/>
        <v>168</v>
      </c>
      <c r="M75" s="3">
        <f t="shared" si="11"/>
        <v>7896</v>
      </c>
      <c r="N75" s="3">
        <f>SUMIFS('Direct Costs'!J:J,'Direct Costs'!A:A,Sales!A75)</f>
        <v>3421.626131572727</v>
      </c>
      <c r="O75" s="3">
        <f t="shared" si="12"/>
        <v>4474.373868427273</v>
      </c>
      <c r="P75" s="7">
        <f t="shared" si="13"/>
        <v>0.5666633571969697</v>
      </c>
      <c r="Q75" s="3"/>
      <c r="R75" s="3"/>
      <c r="S75" s="3"/>
      <c r="T75" s="3"/>
      <c r="U75" s="3"/>
      <c r="V75" s="3"/>
    </row>
    <row r="76" spans="1:22" x14ac:dyDescent="0.25">
      <c r="A76">
        <v>75</v>
      </c>
      <c r="B76" t="s">
        <v>13</v>
      </c>
      <c r="C76" t="s">
        <v>28</v>
      </c>
      <c r="D76">
        <v>70</v>
      </c>
      <c r="E76">
        <v>124</v>
      </c>
      <c r="F76" t="s">
        <v>0</v>
      </c>
      <c r="G76">
        <v>8</v>
      </c>
      <c r="H76">
        <v>2018</v>
      </c>
      <c r="I76" t="s">
        <v>44</v>
      </c>
      <c r="J76">
        <f>VLOOKUP(G76,Currency!$G$3:$H$14,2,FALSE)</f>
        <v>0.86596289695652162</v>
      </c>
      <c r="K76">
        <f t="shared" si="9"/>
        <v>1</v>
      </c>
      <c r="L76">
        <f t="shared" si="10"/>
        <v>124</v>
      </c>
      <c r="M76" s="3">
        <f t="shared" si="11"/>
        <v>8680</v>
      </c>
      <c r="N76" s="3">
        <f>SUMIFS('Direct Costs'!J:J,'Direct Costs'!A:A,Sales!A76)</f>
        <v>5112.1049449217389</v>
      </c>
      <c r="O76" s="3">
        <f t="shared" si="12"/>
        <v>3567.8950550782611</v>
      </c>
      <c r="P76" s="7">
        <f t="shared" si="13"/>
        <v>0.41104781740532964</v>
      </c>
      <c r="Q76" s="3"/>
      <c r="R76" s="3"/>
      <c r="S76" s="3"/>
      <c r="T76" s="3"/>
      <c r="U76" s="3"/>
      <c r="V76" s="3"/>
    </row>
    <row r="77" spans="1:22" x14ac:dyDescent="0.25">
      <c r="A77">
        <v>76</v>
      </c>
      <c r="B77" t="s">
        <v>12</v>
      </c>
      <c r="C77" t="s">
        <v>17</v>
      </c>
      <c r="D77">
        <v>79</v>
      </c>
      <c r="E77">
        <v>182</v>
      </c>
      <c r="F77" t="s">
        <v>37</v>
      </c>
      <c r="G77">
        <v>6</v>
      </c>
      <c r="H77">
        <v>2018</v>
      </c>
      <c r="I77" t="s">
        <v>38</v>
      </c>
      <c r="J77">
        <f>VLOOKUP(G77,Currency!$G$3:$H$14,2,FALSE)</f>
        <v>0.85633569142857147</v>
      </c>
      <c r="K77">
        <f t="shared" si="9"/>
        <v>0.85633569142857147</v>
      </c>
      <c r="L77">
        <f t="shared" si="10"/>
        <v>155.85309584000001</v>
      </c>
      <c r="M77" s="3">
        <f t="shared" si="11"/>
        <v>12312.394571360001</v>
      </c>
      <c r="N77" s="3">
        <f>SUMIFS('Direct Costs'!J:J,'Direct Costs'!A:A,Sales!A77)</f>
        <v>6508.0311773714284</v>
      </c>
      <c r="O77" s="3">
        <f t="shared" si="12"/>
        <v>5804.3633939885722</v>
      </c>
      <c r="P77" s="7">
        <f t="shared" si="13"/>
        <v>0.47142441385773709</v>
      </c>
      <c r="Q77" s="3"/>
      <c r="R77" s="3"/>
      <c r="S77" s="3"/>
      <c r="T77" s="3"/>
      <c r="U77" s="3"/>
      <c r="V77" s="3"/>
    </row>
    <row r="78" spans="1:22" x14ac:dyDescent="0.25">
      <c r="A78">
        <v>77</v>
      </c>
      <c r="B78" t="s">
        <v>15</v>
      </c>
      <c r="C78" t="s">
        <v>25</v>
      </c>
      <c r="D78">
        <v>53</v>
      </c>
      <c r="E78">
        <v>447</v>
      </c>
      <c r="F78" t="s">
        <v>0</v>
      </c>
      <c r="G78">
        <v>10</v>
      </c>
      <c r="H78">
        <v>2018</v>
      </c>
      <c r="I78" t="s">
        <v>43</v>
      </c>
      <c r="J78">
        <f>VLOOKUP(G78,Currency!$G$3:$H$14,2,FALSE)</f>
        <v>0.87081632260869579</v>
      </c>
      <c r="K78">
        <f t="shared" si="9"/>
        <v>1</v>
      </c>
      <c r="L78">
        <f t="shared" si="10"/>
        <v>447</v>
      </c>
      <c r="M78" s="3">
        <f t="shared" si="11"/>
        <v>23691</v>
      </c>
      <c r="N78" s="3">
        <f>SUMIFS('Direct Costs'!J:J,'Direct Costs'!A:A,Sales!A78)</f>
        <v>11444.484647108697</v>
      </c>
      <c r="O78" s="3">
        <f t="shared" si="12"/>
        <v>12246.515352891303</v>
      </c>
      <c r="P78" s="7">
        <f t="shared" si="13"/>
        <v>0.51692690696430299</v>
      </c>
      <c r="Q78" s="3"/>
      <c r="R78" s="3"/>
      <c r="S78" s="3"/>
      <c r="T78" s="3"/>
      <c r="U78" s="3"/>
      <c r="V78" s="3"/>
    </row>
    <row r="79" spans="1:22" x14ac:dyDescent="0.25">
      <c r="A79">
        <v>78</v>
      </c>
      <c r="B79" t="s">
        <v>13</v>
      </c>
      <c r="C79" t="s">
        <v>19</v>
      </c>
      <c r="D79">
        <v>117</v>
      </c>
      <c r="E79">
        <v>121</v>
      </c>
      <c r="F79" t="s">
        <v>0</v>
      </c>
      <c r="G79">
        <v>7</v>
      </c>
      <c r="H79">
        <v>2018</v>
      </c>
      <c r="I79" t="s">
        <v>40</v>
      </c>
      <c r="J79">
        <f>VLOOKUP(G79,Currency!$G$3:$H$14,2,FALSE)</f>
        <v>0.85575857954545465</v>
      </c>
      <c r="K79">
        <f t="shared" si="9"/>
        <v>1</v>
      </c>
      <c r="L79">
        <f t="shared" si="10"/>
        <v>121</v>
      </c>
      <c r="M79" s="3">
        <f t="shared" si="11"/>
        <v>14157</v>
      </c>
      <c r="N79" s="3">
        <f>SUMIFS('Direct Costs'!J:J,'Direct Costs'!A:A,Sales!A79)</f>
        <v>8515.0539669886366</v>
      </c>
      <c r="O79" s="3">
        <f t="shared" si="12"/>
        <v>5641.9460330113634</v>
      </c>
      <c r="P79" s="7">
        <f t="shared" si="13"/>
        <v>0.3985269501314801</v>
      </c>
      <c r="Q79" s="3"/>
      <c r="R79" s="3"/>
      <c r="S79" s="3"/>
      <c r="T79" s="3"/>
      <c r="U79" s="3"/>
      <c r="V79" s="3"/>
    </row>
    <row r="80" spans="1:22" x14ac:dyDescent="0.25">
      <c r="A80">
        <v>79</v>
      </c>
      <c r="B80" t="s">
        <v>14</v>
      </c>
      <c r="C80" t="s">
        <v>18</v>
      </c>
      <c r="D80">
        <v>75</v>
      </c>
      <c r="E80">
        <v>151</v>
      </c>
      <c r="F80" t="s">
        <v>0</v>
      </c>
      <c r="G80">
        <v>8</v>
      </c>
      <c r="H80">
        <v>2018</v>
      </c>
      <c r="I80" t="s">
        <v>39</v>
      </c>
      <c r="J80">
        <f>VLOOKUP(G80,Currency!$G$3:$H$14,2,FALSE)</f>
        <v>0.86596289695652162</v>
      </c>
      <c r="K80">
        <f t="shared" si="9"/>
        <v>1</v>
      </c>
      <c r="L80">
        <f t="shared" si="10"/>
        <v>151</v>
      </c>
      <c r="M80" s="3">
        <f t="shared" si="11"/>
        <v>11325</v>
      </c>
      <c r="N80" s="3">
        <f>SUMIFS('Direct Costs'!J:J,'Direct Costs'!A:A,Sales!A80)</f>
        <v>7200</v>
      </c>
      <c r="O80" s="3">
        <f t="shared" si="12"/>
        <v>4125</v>
      </c>
      <c r="P80" s="7">
        <f t="shared" si="13"/>
        <v>0.36423841059602646</v>
      </c>
      <c r="Q80" s="3"/>
      <c r="R80" s="3"/>
      <c r="S80" s="3"/>
      <c r="T80" s="3"/>
      <c r="U80" s="3"/>
      <c r="V80" s="3"/>
    </row>
    <row r="81" spans="1:22" x14ac:dyDescent="0.25">
      <c r="A81">
        <v>80</v>
      </c>
      <c r="B81" t="s">
        <v>14</v>
      </c>
      <c r="C81" t="s">
        <v>30</v>
      </c>
      <c r="D81">
        <v>27</v>
      </c>
      <c r="E81">
        <v>176</v>
      </c>
      <c r="F81" t="s">
        <v>37</v>
      </c>
      <c r="G81">
        <v>4</v>
      </c>
      <c r="H81">
        <v>2018</v>
      </c>
      <c r="I81" t="s">
        <v>44</v>
      </c>
      <c r="J81">
        <f>VLOOKUP(G81,Currency!$G$3:$H$14,2,FALSE)</f>
        <v>0.81462485449999988</v>
      </c>
      <c r="K81">
        <f t="shared" si="9"/>
        <v>0.81462485449999988</v>
      </c>
      <c r="L81">
        <f t="shared" si="10"/>
        <v>143.37397439199998</v>
      </c>
      <c r="M81" s="3">
        <f t="shared" si="11"/>
        <v>3871.0973085839996</v>
      </c>
      <c r="N81" s="3">
        <f>SUMIFS('Direct Costs'!J:J,'Direct Costs'!A:A,Sales!A81)</f>
        <v>2187</v>
      </c>
      <c r="O81" s="3">
        <f t="shared" si="12"/>
        <v>1684.0973085839996</v>
      </c>
      <c r="P81" s="7">
        <f t="shared" si="13"/>
        <v>0.43504390986234909</v>
      </c>
      <c r="Q81" s="3"/>
      <c r="R81" s="3"/>
      <c r="S81" s="3"/>
      <c r="T81" s="3"/>
      <c r="U81" s="3"/>
      <c r="V81" s="3"/>
    </row>
    <row r="82" spans="1:22" x14ac:dyDescent="0.25">
      <c r="A82">
        <v>81</v>
      </c>
      <c r="B82" t="s">
        <v>13</v>
      </c>
      <c r="C82" t="s">
        <v>19</v>
      </c>
      <c r="D82">
        <v>82</v>
      </c>
      <c r="E82">
        <v>116</v>
      </c>
      <c r="F82" t="s">
        <v>0</v>
      </c>
      <c r="G82">
        <v>7</v>
      </c>
      <c r="H82">
        <v>2018</v>
      </c>
      <c r="I82" t="s">
        <v>40</v>
      </c>
      <c r="J82">
        <f>VLOOKUP(G82,Currency!$G$3:$H$14,2,FALSE)</f>
        <v>0.85575857954545465</v>
      </c>
      <c r="K82">
        <f t="shared" si="9"/>
        <v>1</v>
      </c>
      <c r="L82">
        <f t="shared" si="10"/>
        <v>116</v>
      </c>
      <c r="M82" s="3">
        <f t="shared" si="11"/>
        <v>9512</v>
      </c>
      <c r="N82" s="3">
        <f>SUMIFS('Direct Costs'!J:J,'Direct Costs'!A:A,Sales!A82)</f>
        <v>6156.2657690909091</v>
      </c>
      <c r="O82" s="3">
        <f t="shared" si="12"/>
        <v>3355.7342309090909</v>
      </c>
      <c r="P82" s="7">
        <f t="shared" si="13"/>
        <v>0.35278955329153605</v>
      </c>
      <c r="Q82" s="3"/>
      <c r="R82" s="3"/>
      <c r="S82" s="3"/>
      <c r="T82" s="3"/>
      <c r="U82" s="3"/>
      <c r="V82" s="3"/>
    </row>
    <row r="83" spans="1:22" x14ac:dyDescent="0.25">
      <c r="A83">
        <v>82</v>
      </c>
      <c r="B83" t="s">
        <v>12</v>
      </c>
      <c r="C83" t="s">
        <v>17</v>
      </c>
      <c r="D83">
        <v>88</v>
      </c>
      <c r="E83">
        <v>186</v>
      </c>
      <c r="F83" t="s">
        <v>37</v>
      </c>
      <c r="G83">
        <v>5</v>
      </c>
      <c r="H83">
        <v>2018</v>
      </c>
      <c r="I83" t="s">
        <v>38</v>
      </c>
      <c r="J83">
        <f>VLOOKUP(G83,Currency!$G$3:$H$14,2,FALSE)</f>
        <v>0.84667593318181822</v>
      </c>
      <c r="K83">
        <f t="shared" si="9"/>
        <v>0.84667593318181822</v>
      </c>
      <c r="L83">
        <f t="shared" si="10"/>
        <v>157.48172357181818</v>
      </c>
      <c r="M83" s="3">
        <f t="shared" si="11"/>
        <v>13858.391674319999</v>
      </c>
      <c r="N83" s="3">
        <f>SUMIFS('Direct Costs'!J:J,'Direct Costs'!A:A,Sales!A83)</f>
        <v>6817.6720887600004</v>
      </c>
      <c r="O83" s="3">
        <f t="shared" si="12"/>
        <v>7040.7195855599984</v>
      </c>
      <c r="P83" s="7">
        <f t="shared" si="13"/>
        <v>0.50804738031806795</v>
      </c>
      <c r="Q83" s="3"/>
      <c r="R83" s="3"/>
      <c r="S83" s="3"/>
      <c r="T83" s="3"/>
      <c r="U83" s="3"/>
      <c r="V83" s="3"/>
    </row>
    <row r="84" spans="1:22" x14ac:dyDescent="0.25">
      <c r="A84">
        <v>83</v>
      </c>
      <c r="B84" t="s">
        <v>13</v>
      </c>
      <c r="C84" t="s">
        <v>17</v>
      </c>
      <c r="D84">
        <v>97</v>
      </c>
      <c r="E84">
        <v>137</v>
      </c>
      <c r="F84" t="s">
        <v>37</v>
      </c>
      <c r="G84">
        <v>8</v>
      </c>
      <c r="H84">
        <v>2018</v>
      </c>
      <c r="I84" t="s">
        <v>38</v>
      </c>
      <c r="J84">
        <f>VLOOKUP(G84,Currency!$G$3:$H$14,2,FALSE)</f>
        <v>0.86596289695652162</v>
      </c>
      <c r="K84">
        <f t="shared" si="9"/>
        <v>0.86596289695652162</v>
      </c>
      <c r="L84">
        <f t="shared" si="10"/>
        <v>118.63691688304347</v>
      </c>
      <c r="M84" s="3">
        <f t="shared" si="11"/>
        <v>11507.780937655216</v>
      </c>
      <c r="N84" s="3">
        <f>SUMIFS('Direct Costs'!J:J,'Direct Costs'!A:A,Sales!A84)</f>
        <v>8148</v>
      </c>
      <c r="O84" s="3">
        <f t="shared" si="12"/>
        <v>3359.7809376552159</v>
      </c>
      <c r="P84" s="7">
        <f t="shared" si="13"/>
        <v>0.29195732486195491</v>
      </c>
      <c r="Q84" s="3"/>
      <c r="R84" s="3"/>
      <c r="S84" s="3"/>
      <c r="T84" s="3"/>
      <c r="U84" s="3"/>
      <c r="V84" s="3"/>
    </row>
    <row r="85" spans="1:22" x14ac:dyDescent="0.25">
      <c r="A85">
        <v>84</v>
      </c>
      <c r="B85" t="s">
        <v>14</v>
      </c>
      <c r="C85" t="s">
        <v>17</v>
      </c>
      <c r="D85">
        <v>173</v>
      </c>
      <c r="E85">
        <v>158</v>
      </c>
      <c r="F85" t="s">
        <v>37</v>
      </c>
      <c r="G85">
        <v>11</v>
      </c>
      <c r="H85">
        <v>2018</v>
      </c>
      <c r="I85" t="s">
        <v>38</v>
      </c>
      <c r="J85">
        <f>VLOOKUP(G85,Currency!$G$3:$H$14,2,FALSE)</f>
        <v>0.87977327500000013</v>
      </c>
      <c r="K85">
        <f t="shared" si="9"/>
        <v>0.87977327500000013</v>
      </c>
      <c r="L85">
        <f t="shared" si="10"/>
        <v>139.00417745000001</v>
      </c>
      <c r="M85" s="3">
        <f t="shared" si="11"/>
        <v>24047.722698850004</v>
      </c>
      <c r="N85" s="3">
        <f>SUMIFS('Direct Costs'!J:J,'Direct Costs'!A:A,Sales!A85)</f>
        <v>13728.41708465</v>
      </c>
      <c r="O85" s="3">
        <f t="shared" si="12"/>
        <v>10319.305614200004</v>
      </c>
      <c r="P85" s="7">
        <f t="shared" si="13"/>
        <v>0.42911778979776277</v>
      </c>
      <c r="Q85" s="3"/>
      <c r="R85" s="3"/>
      <c r="S85" s="3"/>
      <c r="T85" s="3"/>
      <c r="U85" s="3"/>
      <c r="V85" s="3"/>
    </row>
    <row r="86" spans="1:22" x14ac:dyDescent="0.25">
      <c r="A86">
        <v>85</v>
      </c>
      <c r="B86" t="s">
        <v>12</v>
      </c>
      <c r="C86" t="s">
        <v>17</v>
      </c>
      <c r="D86">
        <v>95</v>
      </c>
      <c r="E86">
        <v>185</v>
      </c>
      <c r="F86" t="s">
        <v>37</v>
      </c>
      <c r="G86">
        <v>5</v>
      </c>
      <c r="H86">
        <v>2018</v>
      </c>
      <c r="I86" t="s">
        <v>38</v>
      </c>
      <c r="J86">
        <f>VLOOKUP(G86,Currency!$G$3:$H$14,2,FALSE)</f>
        <v>0.84667593318181822</v>
      </c>
      <c r="K86">
        <f t="shared" si="9"/>
        <v>0.84667593318181822</v>
      </c>
      <c r="L86">
        <f t="shared" si="10"/>
        <v>156.63504763863637</v>
      </c>
      <c r="M86" s="3">
        <f t="shared" si="11"/>
        <v>14880.329525670455</v>
      </c>
      <c r="N86" s="3">
        <f>SUMIFS('Direct Costs'!J:J,'Direct Costs'!A:A,Sales!A86)</f>
        <v>7980</v>
      </c>
      <c r="O86" s="3">
        <f t="shared" si="12"/>
        <v>6900.329525670455</v>
      </c>
      <c r="P86" s="7">
        <f t="shared" si="13"/>
        <v>0.46372155359641143</v>
      </c>
      <c r="Q86" s="3"/>
      <c r="R86" s="3"/>
      <c r="S86" s="3"/>
      <c r="T86" s="3"/>
      <c r="U86" s="3"/>
      <c r="V86" s="3"/>
    </row>
    <row r="87" spans="1:22" x14ac:dyDescent="0.25">
      <c r="A87">
        <v>86</v>
      </c>
      <c r="B87" t="s">
        <v>16</v>
      </c>
      <c r="C87" t="s">
        <v>25</v>
      </c>
      <c r="D87">
        <v>10</v>
      </c>
      <c r="E87">
        <v>219</v>
      </c>
      <c r="F87" t="s">
        <v>0</v>
      </c>
      <c r="G87">
        <v>11</v>
      </c>
      <c r="H87">
        <v>2018</v>
      </c>
      <c r="I87" t="s">
        <v>43</v>
      </c>
      <c r="J87">
        <f>VLOOKUP(G87,Currency!$G$3:$H$14,2,FALSE)</f>
        <v>0.87977327500000013</v>
      </c>
      <c r="K87">
        <f t="shared" si="9"/>
        <v>1</v>
      </c>
      <c r="L87">
        <f t="shared" si="10"/>
        <v>219</v>
      </c>
      <c r="M87" s="3">
        <f t="shared" si="11"/>
        <v>2190</v>
      </c>
      <c r="N87" s="3">
        <f>SUMIFS('Direct Costs'!J:J,'Direct Costs'!A:A,Sales!A87)</f>
        <v>1542.72971525</v>
      </c>
      <c r="O87" s="3">
        <f t="shared" si="12"/>
        <v>647.27028474999997</v>
      </c>
      <c r="P87" s="7">
        <f t="shared" si="13"/>
        <v>0.29555720764840182</v>
      </c>
      <c r="Q87" s="3"/>
      <c r="R87" s="3"/>
      <c r="S87" s="3"/>
      <c r="T87" s="3"/>
      <c r="U87" s="3"/>
      <c r="V87" s="3"/>
    </row>
    <row r="88" spans="1:22" x14ac:dyDescent="0.25">
      <c r="A88">
        <v>87</v>
      </c>
      <c r="B88" t="s">
        <v>16</v>
      </c>
      <c r="C88" t="s">
        <v>19</v>
      </c>
      <c r="D88">
        <v>45</v>
      </c>
      <c r="E88">
        <v>206</v>
      </c>
      <c r="F88" t="s">
        <v>0</v>
      </c>
      <c r="G88">
        <v>11</v>
      </c>
      <c r="H88">
        <v>2018</v>
      </c>
      <c r="I88" t="s">
        <v>40</v>
      </c>
      <c r="J88">
        <f>VLOOKUP(G88,Currency!$G$3:$H$14,2,FALSE)</f>
        <v>0.87977327500000013</v>
      </c>
      <c r="K88">
        <f t="shared" si="9"/>
        <v>1</v>
      </c>
      <c r="L88">
        <f t="shared" si="10"/>
        <v>206</v>
      </c>
      <c r="M88" s="3">
        <f t="shared" si="11"/>
        <v>9270</v>
      </c>
      <c r="N88" s="3">
        <f>SUMIFS('Direct Costs'!J:J,'Direct Costs'!A:A,Sales!A88)</f>
        <v>6450.9755422500002</v>
      </c>
      <c r="O88" s="3">
        <f t="shared" si="12"/>
        <v>2819.0244577499998</v>
      </c>
      <c r="P88" s="7">
        <f t="shared" si="13"/>
        <v>0.30410188325242715</v>
      </c>
      <c r="Q88" s="3"/>
      <c r="R88" s="3"/>
      <c r="S88" s="3"/>
      <c r="T88" s="3"/>
      <c r="U88" s="3"/>
      <c r="V88" s="3"/>
    </row>
    <row r="89" spans="1:22" x14ac:dyDescent="0.25">
      <c r="A89">
        <v>88</v>
      </c>
      <c r="B89" t="s">
        <v>14</v>
      </c>
      <c r="C89" t="s">
        <v>21</v>
      </c>
      <c r="D89">
        <v>40</v>
      </c>
      <c r="E89">
        <v>147</v>
      </c>
      <c r="F89" t="s">
        <v>0</v>
      </c>
      <c r="G89">
        <v>4</v>
      </c>
      <c r="H89">
        <v>2018</v>
      </c>
      <c r="I89" t="s">
        <v>41</v>
      </c>
      <c r="J89">
        <f>VLOOKUP(G89,Currency!$G$3:$H$14,2,FALSE)</f>
        <v>0.81462485449999988</v>
      </c>
      <c r="K89">
        <f t="shared" si="9"/>
        <v>1</v>
      </c>
      <c r="L89">
        <f t="shared" si="10"/>
        <v>147</v>
      </c>
      <c r="M89" s="3">
        <f t="shared" si="11"/>
        <v>5880</v>
      </c>
      <c r="N89" s="3">
        <f>SUMIFS('Direct Costs'!J:J,'Direct Costs'!A:A,Sales!A89)</f>
        <v>3280</v>
      </c>
      <c r="O89" s="3">
        <f t="shared" si="12"/>
        <v>2600</v>
      </c>
      <c r="P89" s="7">
        <f t="shared" si="13"/>
        <v>0.44217687074829931</v>
      </c>
      <c r="Q89" s="3"/>
      <c r="R89" s="3"/>
      <c r="S89" s="3"/>
      <c r="T89" s="3"/>
      <c r="U89" s="3"/>
      <c r="V89" s="3"/>
    </row>
    <row r="90" spans="1:22" x14ac:dyDescent="0.25">
      <c r="A90">
        <v>89</v>
      </c>
      <c r="B90" t="s">
        <v>15</v>
      </c>
      <c r="C90" t="s">
        <v>29</v>
      </c>
      <c r="D90">
        <v>1</v>
      </c>
      <c r="E90">
        <v>455</v>
      </c>
      <c r="F90" t="s">
        <v>0</v>
      </c>
      <c r="G90">
        <v>10</v>
      </c>
      <c r="H90">
        <v>2018</v>
      </c>
      <c r="I90" t="s">
        <v>42</v>
      </c>
      <c r="J90">
        <f>VLOOKUP(G90,Currency!$G$3:$H$14,2,FALSE)</f>
        <v>0.87081632260869579</v>
      </c>
      <c r="K90">
        <f t="shared" si="9"/>
        <v>1</v>
      </c>
      <c r="L90">
        <f t="shared" si="10"/>
        <v>455</v>
      </c>
      <c r="M90" s="3">
        <f t="shared" si="11"/>
        <v>455</v>
      </c>
      <c r="N90" s="3">
        <f>SUMIFS('Direct Costs'!J:J,'Direct Costs'!A:A,Sales!A90)</f>
        <v>200.60306096956523</v>
      </c>
      <c r="O90" s="3">
        <f t="shared" si="12"/>
        <v>254.39693903043477</v>
      </c>
      <c r="P90" s="7">
        <f t="shared" si="13"/>
        <v>0.55911415171524126</v>
      </c>
      <c r="Q90" s="3"/>
      <c r="R90" s="3"/>
      <c r="S90" s="3"/>
      <c r="T90" s="3"/>
      <c r="U90" s="3"/>
      <c r="V90" s="3"/>
    </row>
    <row r="91" spans="1:22" x14ac:dyDescent="0.25">
      <c r="A91">
        <v>90</v>
      </c>
      <c r="B91" t="s">
        <v>12</v>
      </c>
      <c r="C91" t="s">
        <v>19</v>
      </c>
      <c r="D91">
        <v>87</v>
      </c>
      <c r="E91">
        <v>158</v>
      </c>
      <c r="F91" t="s">
        <v>0</v>
      </c>
      <c r="G91">
        <v>5</v>
      </c>
      <c r="H91">
        <v>2018</v>
      </c>
      <c r="I91" t="s">
        <v>40</v>
      </c>
      <c r="J91">
        <f>VLOOKUP(G91,Currency!$G$3:$H$14,2,FALSE)</f>
        <v>0.84667593318181822</v>
      </c>
      <c r="K91">
        <f t="shared" si="9"/>
        <v>1</v>
      </c>
      <c r="L91">
        <f t="shared" si="10"/>
        <v>158</v>
      </c>
      <c r="M91" s="3">
        <f t="shared" si="11"/>
        <v>13746</v>
      </c>
      <c r="N91" s="3">
        <f>SUMIFS('Direct Costs'!J:J,'Direct Costs'!A:A,Sales!A91)</f>
        <v>6733.8241856045461</v>
      </c>
      <c r="O91" s="3">
        <f t="shared" si="12"/>
        <v>7012.1758143954539</v>
      </c>
      <c r="P91" s="7">
        <f t="shared" si="13"/>
        <v>0.51012482281357874</v>
      </c>
      <c r="Q91" s="3"/>
      <c r="R91" s="3"/>
      <c r="S91" s="3"/>
      <c r="T91" s="3"/>
      <c r="U91" s="3"/>
      <c r="V91" s="3"/>
    </row>
    <row r="92" spans="1:22" x14ac:dyDescent="0.25">
      <c r="A92">
        <v>91</v>
      </c>
      <c r="B92" t="s">
        <v>16</v>
      </c>
      <c r="C92" t="s">
        <v>19</v>
      </c>
      <c r="D92">
        <v>74</v>
      </c>
      <c r="E92">
        <v>207</v>
      </c>
      <c r="F92" t="s">
        <v>0</v>
      </c>
      <c r="G92">
        <v>12</v>
      </c>
      <c r="H92">
        <v>2018</v>
      </c>
      <c r="I92" t="s">
        <v>40</v>
      </c>
      <c r="J92">
        <f>VLOOKUP(G92,Currency!$G$3:$H$14,2,FALSE)</f>
        <v>0.87842254526315788</v>
      </c>
      <c r="K92">
        <f t="shared" si="9"/>
        <v>1</v>
      </c>
      <c r="L92">
        <f t="shared" si="10"/>
        <v>207</v>
      </c>
      <c r="M92" s="3">
        <f t="shared" si="11"/>
        <v>15318</v>
      </c>
      <c r="N92" s="3">
        <f>SUMIFS('Direct Costs'!J:J,'Direct Costs'!A:A,Sales!A92)</f>
        <v>10779.277809705263</v>
      </c>
      <c r="O92" s="3">
        <f t="shared" si="12"/>
        <v>4538.7221902947367</v>
      </c>
      <c r="P92" s="7">
        <f t="shared" si="13"/>
        <v>0.2962999210272057</v>
      </c>
      <c r="Q92" s="3"/>
      <c r="R92" s="3"/>
      <c r="S92" s="3"/>
      <c r="T92" s="3"/>
      <c r="U92" s="3"/>
      <c r="V92" s="3"/>
    </row>
    <row r="93" spans="1:22" x14ac:dyDescent="0.25">
      <c r="A93">
        <v>92</v>
      </c>
      <c r="B93" t="s">
        <v>15</v>
      </c>
      <c r="C93" t="s">
        <v>21</v>
      </c>
      <c r="D93">
        <v>1</v>
      </c>
      <c r="E93">
        <v>440</v>
      </c>
      <c r="F93" t="s">
        <v>0</v>
      </c>
      <c r="G93">
        <v>10</v>
      </c>
      <c r="H93">
        <v>2018</v>
      </c>
      <c r="I93" t="s">
        <v>41</v>
      </c>
      <c r="J93">
        <f>VLOOKUP(G93,Currency!$G$3:$H$14,2,FALSE)</f>
        <v>0.87081632260869579</v>
      </c>
      <c r="K93">
        <f t="shared" si="9"/>
        <v>1</v>
      </c>
      <c r="L93">
        <f t="shared" si="10"/>
        <v>440</v>
      </c>
      <c r="M93" s="3">
        <f t="shared" si="11"/>
        <v>440</v>
      </c>
      <c r="N93" s="3">
        <f>SUMIFS('Direct Costs'!J:J,'Direct Costs'!A:A,Sales!A93)</f>
        <v>219.01938742173914</v>
      </c>
      <c r="O93" s="3">
        <f t="shared" si="12"/>
        <v>220.98061257826086</v>
      </c>
      <c r="P93" s="7">
        <f t="shared" si="13"/>
        <v>0.50222866495059282</v>
      </c>
      <c r="Q93" s="3"/>
      <c r="R93" s="3"/>
      <c r="S93" s="3"/>
      <c r="T93" s="3"/>
      <c r="U93" s="3"/>
      <c r="V93" s="3"/>
    </row>
    <row r="94" spans="1:22" x14ac:dyDescent="0.25">
      <c r="A94">
        <v>93</v>
      </c>
      <c r="B94" t="s">
        <v>16</v>
      </c>
      <c r="C94" t="s">
        <v>17</v>
      </c>
      <c r="D94">
        <v>120</v>
      </c>
      <c r="E94">
        <v>243</v>
      </c>
      <c r="F94" t="s">
        <v>37</v>
      </c>
      <c r="G94">
        <v>11</v>
      </c>
      <c r="H94">
        <v>2018</v>
      </c>
      <c r="I94" t="s">
        <v>38</v>
      </c>
      <c r="J94">
        <f>VLOOKUP(G94,Currency!$G$3:$H$14,2,FALSE)</f>
        <v>0.87977327500000013</v>
      </c>
      <c r="K94">
        <f t="shared" si="9"/>
        <v>0.87977327500000013</v>
      </c>
      <c r="L94">
        <f t="shared" si="10"/>
        <v>213.78490582500004</v>
      </c>
      <c r="M94" s="3">
        <f t="shared" si="11"/>
        <v>25654.188699000006</v>
      </c>
      <c r="N94" s="3">
        <f>SUMIFS('Direct Costs'!J:J,'Direct Costs'!A:A,Sales!A94)</f>
        <v>15174.988128000001</v>
      </c>
      <c r="O94" s="3">
        <f t="shared" si="12"/>
        <v>10479.200571000005</v>
      </c>
      <c r="P94" s="7">
        <f t="shared" si="13"/>
        <v>0.408479125726883</v>
      </c>
      <c r="Q94" s="3"/>
      <c r="R94" s="3"/>
      <c r="S94" s="3"/>
      <c r="T94" s="3"/>
      <c r="U94" s="3"/>
      <c r="V94" s="3"/>
    </row>
    <row r="95" spans="1:22" x14ac:dyDescent="0.25">
      <c r="A95">
        <v>94</v>
      </c>
      <c r="B95" t="s">
        <v>13</v>
      </c>
      <c r="C95" t="s">
        <v>17</v>
      </c>
      <c r="D95">
        <v>113</v>
      </c>
      <c r="E95">
        <v>139</v>
      </c>
      <c r="F95" t="s">
        <v>37</v>
      </c>
      <c r="G95">
        <v>6</v>
      </c>
      <c r="H95">
        <v>2018</v>
      </c>
      <c r="I95" t="s">
        <v>38</v>
      </c>
      <c r="J95">
        <f>VLOOKUP(G95,Currency!$G$3:$H$14,2,FALSE)</f>
        <v>0.85633569142857147</v>
      </c>
      <c r="K95">
        <f t="shared" si="9"/>
        <v>0.85633569142857147</v>
      </c>
      <c r="L95">
        <f t="shared" si="10"/>
        <v>119.03066110857144</v>
      </c>
      <c r="M95" s="3">
        <f t="shared" si="11"/>
        <v>13450.464705268572</v>
      </c>
      <c r="N95" s="3">
        <f>SUMIFS('Direct Costs'!J:J,'Direct Costs'!A:A,Sales!A95)</f>
        <v>8475</v>
      </c>
      <c r="O95" s="3">
        <f t="shared" si="12"/>
        <v>4975.4647052685723</v>
      </c>
      <c r="P95" s="7">
        <f t="shared" si="13"/>
        <v>0.36991024580137172</v>
      </c>
      <c r="Q95" s="3"/>
      <c r="R95" s="3"/>
      <c r="S95" s="3"/>
      <c r="T95" s="3"/>
      <c r="U95" s="3"/>
      <c r="V95" s="3"/>
    </row>
    <row r="96" spans="1:22" x14ac:dyDescent="0.25">
      <c r="A96">
        <v>95</v>
      </c>
      <c r="B96" t="s">
        <v>16</v>
      </c>
      <c r="C96" t="s">
        <v>25</v>
      </c>
      <c r="D96">
        <v>37</v>
      </c>
      <c r="E96">
        <v>220</v>
      </c>
      <c r="F96" t="s">
        <v>0</v>
      </c>
      <c r="G96">
        <v>12</v>
      </c>
      <c r="H96">
        <v>2018</v>
      </c>
      <c r="I96" t="s">
        <v>43</v>
      </c>
      <c r="J96">
        <f>VLOOKUP(G96,Currency!$G$3:$H$14,2,FALSE)</f>
        <v>0.87842254526315788</v>
      </c>
      <c r="K96">
        <f t="shared" si="9"/>
        <v>1</v>
      </c>
      <c r="L96">
        <f t="shared" si="10"/>
        <v>220</v>
      </c>
      <c r="M96" s="3">
        <f t="shared" si="11"/>
        <v>8140</v>
      </c>
      <c r="N96" s="3">
        <f>SUMIFS('Direct Costs'!J:J,'Direct Costs'!A:A,Sales!A96)</f>
        <v>5772</v>
      </c>
      <c r="O96" s="3">
        <f t="shared" si="12"/>
        <v>2368</v>
      </c>
      <c r="P96" s="7">
        <f t="shared" si="13"/>
        <v>0.29090909090909089</v>
      </c>
      <c r="Q96" s="3"/>
      <c r="R96" s="3"/>
      <c r="S96" s="3"/>
      <c r="T96" s="3"/>
      <c r="U96" s="3"/>
      <c r="V96" s="3"/>
    </row>
    <row r="97" spans="1:22" x14ac:dyDescent="0.25">
      <c r="A97">
        <v>96</v>
      </c>
      <c r="B97" t="s">
        <v>13</v>
      </c>
      <c r="C97" t="s">
        <v>17</v>
      </c>
      <c r="D97">
        <v>100</v>
      </c>
      <c r="E97">
        <v>146</v>
      </c>
      <c r="F97" t="s">
        <v>37</v>
      </c>
      <c r="G97">
        <v>4</v>
      </c>
      <c r="H97">
        <v>2018</v>
      </c>
      <c r="I97" t="s">
        <v>38</v>
      </c>
      <c r="J97">
        <f>VLOOKUP(G97,Currency!$G$3:$H$14,2,FALSE)</f>
        <v>0.81462485449999988</v>
      </c>
      <c r="K97">
        <f t="shared" si="9"/>
        <v>0.81462485449999988</v>
      </c>
      <c r="L97">
        <f t="shared" si="10"/>
        <v>118.93522875699998</v>
      </c>
      <c r="M97" s="3">
        <f t="shared" si="11"/>
        <v>11893.522875699997</v>
      </c>
      <c r="N97" s="3">
        <f>SUMIFS('Direct Costs'!J:J,'Direct Costs'!A:A,Sales!A97)</f>
        <v>7054.5867579499991</v>
      </c>
      <c r="O97" s="3">
        <f t="shared" si="12"/>
        <v>4838.9361177499977</v>
      </c>
      <c r="P97" s="7">
        <f t="shared" si="13"/>
        <v>0.40685473667659638</v>
      </c>
      <c r="Q97" s="3"/>
      <c r="R97" s="3"/>
      <c r="S97" s="3"/>
      <c r="T97" s="3"/>
      <c r="U97" s="3"/>
      <c r="V97" s="3"/>
    </row>
    <row r="98" spans="1:22" x14ac:dyDescent="0.25">
      <c r="A98">
        <v>97</v>
      </c>
      <c r="B98" t="s">
        <v>14</v>
      </c>
      <c r="C98" t="s">
        <v>25</v>
      </c>
      <c r="D98">
        <v>134</v>
      </c>
      <c r="E98">
        <v>145</v>
      </c>
      <c r="F98" t="s">
        <v>0</v>
      </c>
      <c r="G98">
        <v>6</v>
      </c>
      <c r="H98">
        <v>2018</v>
      </c>
      <c r="I98" t="s">
        <v>43</v>
      </c>
      <c r="J98">
        <f>VLOOKUP(G98,Currency!$G$3:$H$14,2,FALSE)</f>
        <v>0.85633569142857147</v>
      </c>
      <c r="K98">
        <f t="shared" si="9"/>
        <v>1</v>
      </c>
      <c r="L98">
        <f t="shared" si="10"/>
        <v>145</v>
      </c>
      <c r="M98" s="3">
        <f t="shared" si="11"/>
        <v>19430</v>
      </c>
      <c r="N98" s="3">
        <f>SUMIFS('Direct Costs'!J:J,'Direct Costs'!A:A,Sales!A98)</f>
        <v>11658</v>
      </c>
      <c r="O98" s="3">
        <f t="shared" si="12"/>
        <v>7772</v>
      </c>
      <c r="P98" s="7">
        <f t="shared" si="13"/>
        <v>0.4</v>
      </c>
      <c r="Q98" s="3"/>
      <c r="R98" s="3"/>
      <c r="S98" s="3"/>
      <c r="T98" s="3"/>
      <c r="U98" s="3"/>
      <c r="V98" s="3"/>
    </row>
    <row r="99" spans="1:22" x14ac:dyDescent="0.25">
      <c r="A99">
        <v>98</v>
      </c>
      <c r="B99" t="s">
        <v>13</v>
      </c>
      <c r="C99" t="s">
        <v>17</v>
      </c>
      <c r="D99">
        <v>109</v>
      </c>
      <c r="E99">
        <v>148</v>
      </c>
      <c r="F99" t="s">
        <v>37</v>
      </c>
      <c r="G99">
        <v>3</v>
      </c>
      <c r="H99">
        <v>2018</v>
      </c>
      <c r="I99" t="s">
        <v>38</v>
      </c>
      <c r="J99">
        <f>VLOOKUP(G99,Currency!$G$3:$H$14,2,FALSE)</f>
        <v>0.81064183952380953</v>
      </c>
      <c r="K99">
        <f t="shared" si="9"/>
        <v>0.81064183952380953</v>
      </c>
      <c r="L99">
        <f t="shared" si="10"/>
        <v>119.97499224952381</v>
      </c>
      <c r="M99" s="3">
        <f t="shared" si="11"/>
        <v>13077.274155198094</v>
      </c>
      <c r="N99" s="3">
        <f>SUMIFS('Direct Costs'!J:J,'Direct Costs'!A:A,Sales!A99)</f>
        <v>9265</v>
      </c>
      <c r="O99" s="3">
        <f t="shared" si="12"/>
        <v>3812.2741551980944</v>
      </c>
      <c r="P99" s="7">
        <f t="shared" si="13"/>
        <v>0.29151902070377189</v>
      </c>
      <c r="Q99" s="3"/>
      <c r="R99" s="3"/>
      <c r="S99" s="3"/>
      <c r="T99" s="3"/>
      <c r="U99" s="3"/>
      <c r="V99" s="3"/>
    </row>
    <row r="100" spans="1:22" x14ac:dyDescent="0.25">
      <c r="A100">
        <v>99</v>
      </c>
      <c r="B100" t="s">
        <v>13</v>
      </c>
      <c r="C100" t="s">
        <v>18</v>
      </c>
      <c r="D100">
        <v>126</v>
      </c>
      <c r="E100">
        <v>123</v>
      </c>
      <c r="F100" t="s">
        <v>0</v>
      </c>
      <c r="G100">
        <v>6</v>
      </c>
      <c r="H100">
        <v>2018</v>
      </c>
      <c r="I100" t="s">
        <v>39</v>
      </c>
      <c r="J100">
        <f>VLOOKUP(G100,Currency!$G$3:$H$14,2,FALSE)</f>
        <v>0.85633569142857147</v>
      </c>
      <c r="K100">
        <f t="shared" si="9"/>
        <v>1</v>
      </c>
      <c r="L100">
        <f t="shared" si="10"/>
        <v>123</v>
      </c>
      <c r="M100" s="3">
        <f t="shared" si="11"/>
        <v>15498</v>
      </c>
      <c r="N100" s="3">
        <f>SUMIFS('Direct Costs'!J:J,'Direct Costs'!A:A,Sales!A100)</f>
        <v>10332</v>
      </c>
      <c r="O100" s="3">
        <f t="shared" si="12"/>
        <v>5166</v>
      </c>
      <c r="P100" s="7">
        <f t="shared" si="13"/>
        <v>0.33333333333333331</v>
      </c>
      <c r="Q100" s="3"/>
      <c r="R100" s="3"/>
      <c r="S100" s="3"/>
      <c r="T100" s="3"/>
      <c r="U100" s="3"/>
      <c r="V100" s="3"/>
    </row>
    <row r="101" spans="1:22" x14ac:dyDescent="0.25">
      <c r="A101">
        <v>100</v>
      </c>
      <c r="B101" t="s">
        <v>13</v>
      </c>
      <c r="C101" t="s">
        <v>17</v>
      </c>
      <c r="D101">
        <v>96</v>
      </c>
      <c r="E101">
        <v>144</v>
      </c>
      <c r="F101" t="s">
        <v>37</v>
      </c>
      <c r="G101">
        <v>7</v>
      </c>
      <c r="H101">
        <v>2018</v>
      </c>
      <c r="I101" t="s">
        <v>38</v>
      </c>
      <c r="J101">
        <f>VLOOKUP(G101,Currency!$G$3:$H$14,2,FALSE)</f>
        <v>0.85575857954545465</v>
      </c>
      <c r="K101">
        <f t="shared" si="9"/>
        <v>0.85575857954545465</v>
      </c>
      <c r="L101">
        <f t="shared" si="10"/>
        <v>123.22923545454547</v>
      </c>
      <c r="M101" s="3">
        <f t="shared" si="11"/>
        <v>11830.006603636366</v>
      </c>
      <c r="N101" s="3">
        <f>SUMIFS('Direct Costs'!J:J,'Direct Costs'!A:A,Sales!A101)</f>
        <v>6439.3355345454547</v>
      </c>
      <c r="O101" s="3">
        <f t="shared" si="12"/>
        <v>5390.6710690909113</v>
      </c>
      <c r="P101" s="7">
        <f t="shared" si="13"/>
        <v>0.45567777345398103</v>
      </c>
      <c r="Q101" s="3"/>
      <c r="R101" s="3"/>
      <c r="S101" s="3"/>
      <c r="T101" s="3"/>
      <c r="U101" s="3"/>
      <c r="V101" s="3"/>
    </row>
    <row r="102" spans="1:22" x14ac:dyDescent="0.25">
      <c r="A102">
        <v>101</v>
      </c>
      <c r="B102" t="s">
        <v>12</v>
      </c>
      <c r="C102" t="s">
        <v>19</v>
      </c>
      <c r="D102">
        <v>71</v>
      </c>
      <c r="E102">
        <v>160</v>
      </c>
      <c r="F102" t="s">
        <v>0</v>
      </c>
      <c r="G102">
        <v>6</v>
      </c>
      <c r="H102">
        <v>2018</v>
      </c>
      <c r="I102" t="s">
        <v>40</v>
      </c>
      <c r="J102">
        <f>VLOOKUP(G102,Currency!$G$3:$H$14,2,FALSE)</f>
        <v>0.85633569142857147</v>
      </c>
      <c r="K102">
        <f t="shared" si="9"/>
        <v>1</v>
      </c>
      <c r="L102">
        <f t="shared" si="10"/>
        <v>160</v>
      </c>
      <c r="M102" s="3">
        <f t="shared" si="11"/>
        <v>11360</v>
      </c>
      <c r="N102" s="3">
        <f>SUMIFS('Direct Costs'!J:J,'Direct Costs'!A:A,Sales!A102)</f>
        <v>5110.3953545599998</v>
      </c>
      <c r="O102" s="3">
        <f t="shared" si="12"/>
        <v>6249.6046454400002</v>
      </c>
      <c r="P102" s="7">
        <f t="shared" si="13"/>
        <v>0.55014125400000002</v>
      </c>
      <c r="Q102" s="3"/>
      <c r="R102" s="3"/>
      <c r="S102" s="3"/>
      <c r="T102" s="3"/>
      <c r="U102" s="3"/>
      <c r="V102" s="3"/>
    </row>
    <row r="103" spans="1:22" x14ac:dyDescent="0.25">
      <c r="A103">
        <v>102</v>
      </c>
      <c r="B103" t="s">
        <v>12</v>
      </c>
      <c r="C103" t="s">
        <v>28</v>
      </c>
      <c r="D103">
        <v>119</v>
      </c>
      <c r="E103">
        <v>163</v>
      </c>
      <c r="F103" t="s">
        <v>0</v>
      </c>
      <c r="G103">
        <v>6</v>
      </c>
      <c r="H103">
        <v>2018</v>
      </c>
      <c r="I103" t="s">
        <v>44</v>
      </c>
      <c r="J103">
        <f>VLOOKUP(G103,Currency!$G$3:$H$14,2,FALSE)</f>
        <v>0.85633569142857147</v>
      </c>
      <c r="K103">
        <f t="shared" si="9"/>
        <v>1</v>
      </c>
      <c r="L103">
        <f t="shared" si="10"/>
        <v>163</v>
      </c>
      <c r="M103" s="3">
        <f t="shared" si="11"/>
        <v>19397</v>
      </c>
      <c r="N103" s="3">
        <f>SUMIFS('Direct Costs'!J:J,'Direct Costs'!A:A,Sales!A103)</f>
        <v>9755.3105238400003</v>
      </c>
      <c r="O103" s="3">
        <f t="shared" si="12"/>
        <v>9641.6894761599997</v>
      </c>
      <c r="P103" s="7">
        <f t="shared" si="13"/>
        <v>0.49707116957055214</v>
      </c>
      <c r="Q103" s="3"/>
      <c r="R103" s="3"/>
      <c r="S103" s="3"/>
      <c r="T103" s="3"/>
      <c r="U103" s="3"/>
      <c r="V103" s="3"/>
    </row>
    <row r="104" spans="1:22" x14ac:dyDescent="0.25">
      <c r="A104">
        <v>103</v>
      </c>
      <c r="B104" t="s">
        <v>14</v>
      </c>
      <c r="C104" t="s">
        <v>27</v>
      </c>
      <c r="D104">
        <v>91</v>
      </c>
      <c r="E104">
        <v>145</v>
      </c>
      <c r="F104" t="s">
        <v>0</v>
      </c>
      <c r="G104">
        <v>8</v>
      </c>
      <c r="H104">
        <v>2018</v>
      </c>
      <c r="I104" t="s">
        <v>42</v>
      </c>
      <c r="J104">
        <f>VLOOKUP(G104,Currency!$G$3:$H$14,2,FALSE)</f>
        <v>0.86596289695652162</v>
      </c>
      <c r="K104">
        <f t="shared" si="9"/>
        <v>1</v>
      </c>
      <c r="L104">
        <f t="shared" si="10"/>
        <v>145</v>
      </c>
      <c r="M104" s="3">
        <f t="shared" si="11"/>
        <v>13195</v>
      </c>
      <c r="N104" s="3">
        <f>SUMIFS('Direct Costs'!J:J,'Direct Costs'!A:A,Sales!A104)</f>
        <v>9373</v>
      </c>
      <c r="O104" s="3">
        <f t="shared" si="12"/>
        <v>3822</v>
      </c>
      <c r="P104" s="7">
        <f t="shared" si="13"/>
        <v>0.28965517241379313</v>
      </c>
      <c r="Q104" s="3"/>
      <c r="R104" s="3"/>
      <c r="S104" s="3"/>
      <c r="T104" s="3"/>
      <c r="U104" s="3"/>
      <c r="V104" s="3"/>
    </row>
    <row r="105" spans="1:22" x14ac:dyDescent="0.25">
      <c r="A105">
        <v>104</v>
      </c>
      <c r="B105" t="s">
        <v>14</v>
      </c>
      <c r="C105" t="s">
        <v>30</v>
      </c>
      <c r="D105">
        <v>217</v>
      </c>
      <c r="E105">
        <v>182</v>
      </c>
      <c r="F105" t="s">
        <v>37</v>
      </c>
      <c r="G105">
        <v>8</v>
      </c>
      <c r="H105">
        <v>2018</v>
      </c>
      <c r="I105" t="s">
        <v>44</v>
      </c>
      <c r="J105">
        <f>VLOOKUP(G105,Currency!$G$3:$H$14,2,FALSE)</f>
        <v>0.86596289695652162</v>
      </c>
      <c r="K105">
        <f t="shared" si="9"/>
        <v>0.86596289695652162</v>
      </c>
      <c r="L105">
        <f t="shared" si="10"/>
        <v>157.60524724608695</v>
      </c>
      <c r="M105" s="3">
        <f t="shared" si="11"/>
        <v>34200.338652400867</v>
      </c>
      <c r="N105" s="3">
        <f>SUMIFS('Direct Costs'!J:J,'Direct Costs'!A:A,Sales!A105)</f>
        <v>23219</v>
      </c>
      <c r="O105" s="3">
        <f t="shared" si="12"/>
        <v>10981.338652400867</v>
      </c>
      <c r="P105" s="7">
        <f t="shared" si="13"/>
        <v>0.32108859400519346</v>
      </c>
      <c r="Q105" s="3"/>
      <c r="R105" s="3"/>
      <c r="S105" s="3"/>
      <c r="T105" s="3"/>
      <c r="U105" s="3"/>
      <c r="V105" s="3"/>
    </row>
    <row r="106" spans="1:22" x14ac:dyDescent="0.25">
      <c r="A106">
        <v>105</v>
      </c>
      <c r="B106" t="s">
        <v>15</v>
      </c>
      <c r="C106" t="s">
        <v>23</v>
      </c>
      <c r="D106">
        <v>1</v>
      </c>
      <c r="E106">
        <v>425</v>
      </c>
      <c r="F106" t="s">
        <v>0</v>
      </c>
      <c r="G106">
        <v>10</v>
      </c>
      <c r="H106">
        <v>2018</v>
      </c>
      <c r="I106" t="s">
        <v>41</v>
      </c>
      <c r="J106">
        <f>VLOOKUP(G106,Currency!$G$3:$H$14,2,FALSE)</f>
        <v>0.87081632260869579</v>
      </c>
      <c r="K106">
        <f t="shared" si="9"/>
        <v>1</v>
      </c>
      <c r="L106">
        <f t="shared" si="10"/>
        <v>425</v>
      </c>
      <c r="M106" s="3">
        <f t="shared" si="11"/>
        <v>425</v>
      </c>
      <c r="N106" s="3">
        <f>SUMIFS('Direct Costs'!J:J,'Direct Costs'!A:A,Sales!A106)</f>
        <v>230</v>
      </c>
      <c r="O106" s="3">
        <f t="shared" si="12"/>
        <v>195</v>
      </c>
      <c r="P106" s="7">
        <f t="shared" si="13"/>
        <v>0.45882352941176469</v>
      </c>
      <c r="Q106" s="3"/>
      <c r="R106" s="3"/>
      <c r="S106" s="3"/>
      <c r="T106" s="3"/>
      <c r="U106" s="3"/>
      <c r="V106" s="3"/>
    </row>
    <row r="107" spans="1:22" x14ac:dyDescent="0.25">
      <c r="A107">
        <v>106</v>
      </c>
      <c r="B107" t="s">
        <v>16</v>
      </c>
      <c r="C107" t="s">
        <v>17</v>
      </c>
      <c r="D107">
        <v>102</v>
      </c>
      <c r="E107">
        <v>242</v>
      </c>
      <c r="F107" t="s">
        <v>37</v>
      </c>
      <c r="G107">
        <v>11</v>
      </c>
      <c r="H107">
        <v>2018</v>
      </c>
      <c r="I107" t="s">
        <v>38</v>
      </c>
      <c r="J107">
        <f>VLOOKUP(G107,Currency!$G$3:$H$14,2,FALSE)</f>
        <v>0.87977327500000013</v>
      </c>
      <c r="K107">
        <f t="shared" si="9"/>
        <v>0.87977327500000013</v>
      </c>
      <c r="L107">
        <f t="shared" si="10"/>
        <v>212.90513255000002</v>
      </c>
      <c r="M107" s="3">
        <f t="shared" si="11"/>
        <v>21716.323520100002</v>
      </c>
      <c r="N107" s="3">
        <f>SUMIFS('Direct Costs'!J:J,'Direct Costs'!A:A,Sales!A107)</f>
        <v>15209.10682845</v>
      </c>
      <c r="O107" s="3">
        <f t="shared" si="12"/>
        <v>6507.2166916500028</v>
      </c>
      <c r="P107" s="7">
        <f t="shared" si="13"/>
        <v>0.29964633219923764</v>
      </c>
      <c r="Q107" s="3"/>
      <c r="R107" s="3"/>
      <c r="S107" s="3"/>
      <c r="T107" s="3"/>
      <c r="U107" s="3"/>
      <c r="V107" s="3"/>
    </row>
    <row r="108" spans="1:22" x14ac:dyDescent="0.25">
      <c r="A108">
        <v>107</v>
      </c>
      <c r="B108" t="s">
        <v>16</v>
      </c>
      <c r="C108" t="s">
        <v>19</v>
      </c>
      <c r="D108">
        <v>90</v>
      </c>
      <c r="E108">
        <v>205</v>
      </c>
      <c r="F108" t="s">
        <v>0</v>
      </c>
      <c r="G108">
        <v>11</v>
      </c>
      <c r="H108">
        <v>2018</v>
      </c>
      <c r="I108" t="s">
        <v>40</v>
      </c>
      <c r="J108">
        <f>VLOOKUP(G108,Currency!$G$3:$H$14,2,FALSE)</f>
        <v>0.87977327500000013</v>
      </c>
      <c r="K108">
        <f t="shared" si="9"/>
        <v>1</v>
      </c>
      <c r="L108">
        <f t="shared" si="10"/>
        <v>205</v>
      </c>
      <c r="M108" s="3">
        <f t="shared" si="11"/>
        <v>18450</v>
      </c>
      <c r="N108" s="3">
        <f>SUMIFS('Direct Costs'!J:J,'Direct Costs'!A:A,Sales!A108)</f>
        <v>12274.367580000002</v>
      </c>
      <c r="O108" s="3">
        <f t="shared" si="12"/>
        <v>6175.6324199999981</v>
      </c>
      <c r="P108" s="7">
        <f t="shared" si="13"/>
        <v>0.33472262439024381</v>
      </c>
      <c r="Q108" s="3"/>
      <c r="R108" s="3"/>
      <c r="S108" s="3"/>
      <c r="T108" s="3"/>
      <c r="U108" s="3"/>
      <c r="V108" s="3"/>
    </row>
    <row r="109" spans="1:22" x14ac:dyDescent="0.25">
      <c r="A109">
        <v>108</v>
      </c>
      <c r="B109" t="s">
        <v>13</v>
      </c>
      <c r="C109" t="s">
        <v>18</v>
      </c>
      <c r="D109">
        <v>122</v>
      </c>
      <c r="E109">
        <v>128</v>
      </c>
      <c r="F109" t="s">
        <v>0</v>
      </c>
      <c r="G109">
        <v>7</v>
      </c>
      <c r="H109">
        <v>2018</v>
      </c>
      <c r="I109" t="s">
        <v>39</v>
      </c>
      <c r="J109">
        <f>VLOOKUP(G109,Currency!$G$3:$H$14,2,FALSE)</f>
        <v>0.85575857954545465</v>
      </c>
      <c r="K109">
        <f t="shared" si="9"/>
        <v>1</v>
      </c>
      <c r="L109">
        <f t="shared" si="10"/>
        <v>128</v>
      </c>
      <c r="M109" s="3">
        <f t="shared" si="11"/>
        <v>15616</v>
      </c>
      <c r="N109" s="3">
        <f>SUMIFS('Direct Costs'!J:J,'Direct Costs'!A:A,Sales!A109)</f>
        <v>8782.8178269318178</v>
      </c>
      <c r="O109" s="3">
        <f t="shared" si="12"/>
        <v>6833.1821730681822</v>
      </c>
      <c r="P109" s="7">
        <f t="shared" si="13"/>
        <v>0.43757570268110796</v>
      </c>
      <c r="Q109" s="3"/>
      <c r="R109" s="3"/>
      <c r="S109" s="3"/>
      <c r="T109" s="3"/>
      <c r="U109" s="3"/>
      <c r="V109" s="3"/>
    </row>
    <row r="110" spans="1:22" x14ac:dyDescent="0.25">
      <c r="A110">
        <v>109</v>
      </c>
      <c r="B110" t="s">
        <v>14</v>
      </c>
      <c r="C110" t="s">
        <v>26</v>
      </c>
      <c r="D110">
        <v>131</v>
      </c>
      <c r="E110">
        <v>144</v>
      </c>
      <c r="F110" t="s">
        <v>0</v>
      </c>
      <c r="G110">
        <v>7</v>
      </c>
      <c r="H110">
        <v>2018</v>
      </c>
      <c r="I110" t="s">
        <v>44</v>
      </c>
      <c r="J110">
        <f>VLOOKUP(G110,Currency!$G$3:$H$14,2,FALSE)</f>
        <v>0.85575857954545465</v>
      </c>
      <c r="K110">
        <f t="shared" si="9"/>
        <v>1</v>
      </c>
      <c r="L110">
        <f t="shared" si="10"/>
        <v>144</v>
      </c>
      <c r="M110" s="3">
        <f t="shared" si="11"/>
        <v>18864</v>
      </c>
      <c r="N110" s="3">
        <f>SUMIFS('Direct Costs'!J:J,'Direct Costs'!A:A,Sales!A110)</f>
        <v>10611</v>
      </c>
      <c r="O110" s="3">
        <f t="shared" si="12"/>
        <v>8253</v>
      </c>
      <c r="P110" s="7">
        <f t="shared" si="13"/>
        <v>0.4375</v>
      </c>
      <c r="Q110" s="3"/>
      <c r="R110" s="3"/>
      <c r="S110" s="3"/>
      <c r="T110" s="3"/>
      <c r="U110" s="3"/>
      <c r="V110" s="3"/>
    </row>
    <row r="111" spans="1:22" x14ac:dyDescent="0.25">
      <c r="A111">
        <v>110</v>
      </c>
      <c r="B111" t="s">
        <v>12</v>
      </c>
      <c r="C111" t="s">
        <v>22</v>
      </c>
      <c r="D111">
        <v>83</v>
      </c>
      <c r="E111">
        <v>171</v>
      </c>
      <c r="F111" t="s">
        <v>0</v>
      </c>
      <c r="G111">
        <v>5</v>
      </c>
      <c r="H111">
        <v>2018</v>
      </c>
      <c r="I111" t="s">
        <v>42</v>
      </c>
      <c r="J111">
        <f>VLOOKUP(G111,Currency!$G$3:$H$14,2,FALSE)</f>
        <v>0.84667593318181822</v>
      </c>
      <c r="K111">
        <f t="shared" si="9"/>
        <v>1</v>
      </c>
      <c r="L111">
        <f t="shared" si="10"/>
        <v>171</v>
      </c>
      <c r="M111" s="3">
        <f t="shared" si="11"/>
        <v>14193</v>
      </c>
      <c r="N111" s="3">
        <f>SUMIFS('Direct Costs'!J:J,'Direct Costs'!A:A,Sales!A111)</f>
        <v>6781.6748687145455</v>
      </c>
      <c r="O111" s="3">
        <f t="shared" si="12"/>
        <v>7411.3251312854545</v>
      </c>
      <c r="P111" s="7">
        <f t="shared" si="13"/>
        <v>0.52218171854332807</v>
      </c>
      <c r="Q111" s="3"/>
      <c r="R111" s="3"/>
      <c r="S111" s="3"/>
      <c r="T111" s="3"/>
      <c r="U111" s="3"/>
      <c r="V111" s="3"/>
    </row>
    <row r="112" spans="1:22" x14ac:dyDescent="0.25">
      <c r="A112">
        <v>111</v>
      </c>
      <c r="B112" t="s">
        <v>14</v>
      </c>
      <c r="C112" t="s">
        <v>19</v>
      </c>
      <c r="D112">
        <v>134</v>
      </c>
      <c r="E112">
        <v>141</v>
      </c>
      <c r="F112" t="s">
        <v>0</v>
      </c>
      <c r="G112">
        <v>8</v>
      </c>
      <c r="H112">
        <v>2018</v>
      </c>
      <c r="I112" t="s">
        <v>40</v>
      </c>
      <c r="J112">
        <f>VLOOKUP(G112,Currency!$G$3:$H$14,2,FALSE)</f>
        <v>0.86596289695652162</v>
      </c>
      <c r="K112">
        <f t="shared" si="9"/>
        <v>1</v>
      </c>
      <c r="L112">
        <f t="shared" si="10"/>
        <v>141</v>
      </c>
      <c r="M112" s="3">
        <f t="shared" si="11"/>
        <v>18894</v>
      </c>
      <c r="N112" s="3">
        <f>SUMIFS('Direct Costs'!J:J,'Direct Costs'!A:A,Sales!A112)</f>
        <v>10178.341691530433</v>
      </c>
      <c r="O112" s="3">
        <f t="shared" si="12"/>
        <v>8715.6583084695667</v>
      </c>
      <c r="P112" s="7">
        <f t="shared" si="13"/>
        <v>0.46129238427382063</v>
      </c>
      <c r="Q112" s="3"/>
      <c r="R112" s="3"/>
      <c r="S112" s="3"/>
      <c r="T112" s="3"/>
      <c r="U112" s="3"/>
      <c r="V112" s="3"/>
    </row>
    <row r="113" spans="1:22" x14ac:dyDescent="0.25">
      <c r="A113">
        <v>112</v>
      </c>
      <c r="B113" t="s">
        <v>13</v>
      </c>
      <c r="C113" t="s">
        <v>17</v>
      </c>
      <c r="D113">
        <v>76</v>
      </c>
      <c r="E113">
        <v>136</v>
      </c>
      <c r="F113" t="s">
        <v>37</v>
      </c>
      <c r="G113">
        <v>4</v>
      </c>
      <c r="H113">
        <v>2018</v>
      </c>
      <c r="I113" t="s">
        <v>38</v>
      </c>
      <c r="J113">
        <f>VLOOKUP(G113,Currency!$G$3:$H$14,2,FALSE)</f>
        <v>0.81462485449999988</v>
      </c>
      <c r="K113">
        <f t="shared" si="9"/>
        <v>0.81462485449999988</v>
      </c>
      <c r="L113">
        <f t="shared" si="10"/>
        <v>110.78898021199998</v>
      </c>
      <c r="M113" s="3">
        <f t="shared" si="11"/>
        <v>8419.9624961119989</v>
      </c>
      <c r="N113" s="3">
        <f>SUMIFS('Direct Costs'!J:J,'Direct Costs'!A:A,Sales!A113)</f>
        <v>5928</v>
      </c>
      <c r="O113" s="3">
        <f t="shared" si="12"/>
        <v>2491.9624961119989</v>
      </c>
      <c r="P113" s="7">
        <f t="shared" si="13"/>
        <v>0.29595885934915828</v>
      </c>
      <c r="Q113" s="3"/>
      <c r="R113" s="3"/>
      <c r="S113" s="3"/>
      <c r="T113" s="3"/>
      <c r="U113" s="3"/>
      <c r="V113" s="3"/>
    </row>
    <row r="114" spans="1:22" x14ac:dyDescent="0.25">
      <c r="A114">
        <v>113</v>
      </c>
      <c r="B114" t="s">
        <v>13</v>
      </c>
      <c r="C114" t="s">
        <v>17</v>
      </c>
      <c r="D114">
        <v>135</v>
      </c>
      <c r="E114">
        <v>144</v>
      </c>
      <c r="F114" t="s">
        <v>37</v>
      </c>
      <c r="G114">
        <v>4</v>
      </c>
      <c r="H114">
        <v>2018</v>
      </c>
      <c r="I114" t="s">
        <v>38</v>
      </c>
      <c r="J114">
        <f>VLOOKUP(G114,Currency!$G$3:$H$14,2,FALSE)</f>
        <v>0.81462485449999988</v>
      </c>
      <c r="K114">
        <f t="shared" si="9"/>
        <v>0.81462485449999988</v>
      </c>
      <c r="L114">
        <f t="shared" si="10"/>
        <v>117.30597904799998</v>
      </c>
      <c r="M114" s="3">
        <f t="shared" si="11"/>
        <v>15836.307171479997</v>
      </c>
      <c r="N114" s="3">
        <f>SUMIFS('Direct Costs'!J:J,'Direct Costs'!A:A,Sales!A114)</f>
        <v>10333.6921232325</v>
      </c>
      <c r="O114" s="3">
        <f t="shared" si="12"/>
        <v>5502.6150482474968</v>
      </c>
      <c r="P114" s="7">
        <f t="shared" si="13"/>
        <v>0.34746832002332551</v>
      </c>
      <c r="Q114" s="3"/>
      <c r="R114" s="3"/>
      <c r="S114" s="3"/>
      <c r="T114" s="3"/>
      <c r="U114" s="3"/>
      <c r="V114" s="3"/>
    </row>
    <row r="115" spans="1:22" x14ac:dyDescent="0.25">
      <c r="A115">
        <v>114</v>
      </c>
      <c r="B115" t="s">
        <v>13</v>
      </c>
      <c r="C115" t="s">
        <v>17</v>
      </c>
      <c r="D115">
        <v>86</v>
      </c>
      <c r="E115">
        <v>142</v>
      </c>
      <c r="F115" t="s">
        <v>37</v>
      </c>
      <c r="G115">
        <v>7</v>
      </c>
      <c r="H115">
        <v>2018</v>
      </c>
      <c r="I115" t="s">
        <v>38</v>
      </c>
      <c r="J115">
        <f>VLOOKUP(G115,Currency!$G$3:$H$14,2,FALSE)</f>
        <v>0.85575857954545465</v>
      </c>
      <c r="K115">
        <f t="shared" si="9"/>
        <v>0.85575857954545465</v>
      </c>
      <c r="L115">
        <f t="shared" si="10"/>
        <v>121.51771829545456</v>
      </c>
      <c r="M115" s="3">
        <f t="shared" si="11"/>
        <v>10450.523773409092</v>
      </c>
      <c r="N115" s="3">
        <f>SUMIFS('Direct Costs'!J:J,'Direct Costs'!A:A,Sales!A115)</f>
        <v>6198.5714163636367</v>
      </c>
      <c r="O115" s="3">
        <f t="shared" si="12"/>
        <v>4251.9523570454548</v>
      </c>
      <c r="P115" s="7">
        <f t="shared" si="13"/>
        <v>0.40686500018921201</v>
      </c>
      <c r="Q115" s="3"/>
      <c r="R115" s="3"/>
      <c r="S115" s="3"/>
      <c r="T115" s="3"/>
      <c r="U115" s="3"/>
      <c r="V115" s="3"/>
    </row>
    <row r="116" spans="1:22" x14ac:dyDescent="0.25">
      <c r="A116">
        <v>115</v>
      </c>
      <c r="B116" t="s">
        <v>14</v>
      </c>
      <c r="C116" t="s">
        <v>31</v>
      </c>
      <c r="D116">
        <v>83</v>
      </c>
      <c r="E116">
        <v>139</v>
      </c>
      <c r="F116" t="s">
        <v>0</v>
      </c>
      <c r="G116">
        <v>4</v>
      </c>
      <c r="H116">
        <v>2018</v>
      </c>
      <c r="I116" t="s">
        <v>43</v>
      </c>
      <c r="J116">
        <f>VLOOKUP(G116,Currency!$G$3:$H$14,2,FALSE)</f>
        <v>0.81462485449999988</v>
      </c>
      <c r="K116">
        <f t="shared" si="9"/>
        <v>1</v>
      </c>
      <c r="L116">
        <f t="shared" si="10"/>
        <v>139</v>
      </c>
      <c r="M116" s="3">
        <f t="shared" si="11"/>
        <v>11537</v>
      </c>
      <c r="N116" s="3">
        <f>SUMIFS('Direct Costs'!J:J,'Direct Costs'!A:A,Sales!A116)</f>
        <v>7304</v>
      </c>
      <c r="O116" s="3">
        <f t="shared" si="12"/>
        <v>4233</v>
      </c>
      <c r="P116" s="7">
        <f t="shared" si="13"/>
        <v>0.36690647482014388</v>
      </c>
      <c r="Q116" s="3"/>
      <c r="R116" s="3"/>
      <c r="S116" s="3"/>
      <c r="T116" s="3"/>
      <c r="U116" s="3"/>
      <c r="V116" s="3"/>
    </row>
    <row r="117" spans="1:22" x14ac:dyDescent="0.25">
      <c r="A117">
        <v>116</v>
      </c>
      <c r="B117" t="s">
        <v>13</v>
      </c>
      <c r="C117" t="s">
        <v>19</v>
      </c>
      <c r="D117">
        <v>102</v>
      </c>
      <c r="E117">
        <v>114</v>
      </c>
      <c r="F117" t="s">
        <v>0</v>
      </c>
      <c r="G117">
        <v>7</v>
      </c>
      <c r="H117">
        <v>2018</v>
      </c>
      <c r="I117" t="s">
        <v>40</v>
      </c>
      <c r="J117">
        <f>VLOOKUP(G117,Currency!$G$3:$H$14,2,FALSE)</f>
        <v>0.85575857954545465</v>
      </c>
      <c r="K117">
        <f t="shared" si="9"/>
        <v>1</v>
      </c>
      <c r="L117">
        <f t="shared" si="10"/>
        <v>114</v>
      </c>
      <c r="M117" s="3">
        <f t="shared" si="11"/>
        <v>11628</v>
      </c>
      <c r="N117" s="3">
        <f>SUMIFS('Direct Costs'!J:J,'Direct Costs'!A:A,Sales!A117)</f>
        <v>7817.6561307954553</v>
      </c>
      <c r="O117" s="3">
        <f t="shared" si="12"/>
        <v>3810.3438692045447</v>
      </c>
      <c r="P117" s="7">
        <f t="shared" si="13"/>
        <v>0.3276869512559808</v>
      </c>
      <c r="Q117" s="3"/>
      <c r="R117" s="3"/>
      <c r="S117" s="3"/>
      <c r="T117" s="3"/>
      <c r="U117" s="3"/>
      <c r="V117" s="3"/>
    </row>
    <row r="118" spans="1:22" x14ac:dyDescent="0.25">
      <c r="A118">
        <v>117</v>
      </c>
      <c r="B118" t="s">
        <v>14</v>
      </c>
      <c r="C118" t="s">
        <v>30</v>
      </c>
      <c r="D118">
        <v>57</v>
      </c>
      <c r="E118">
        <v>171</v>
      </c>
      <c r="F118" t="s">
        <v>37</v>
      </c>
      <c r="G118">
        <v>4</v>
      </c>
      <c r="H118">
        <v>2018</v>
      </c>
      <c r="I118" t="s">
        <v>44</v>
      </c>
      <c r="J118">
        <f>VLOOKUP(G118,Currency!$G$3:$H$14,2,FALSE)</f>
        <v>0.81462485449999988</v>
      </c>
      <c r="K118">
        <f t="shared" si="9"/>
        <v>0.81462485449999988</v>
      </c>
      <c r="L118">
        <f t="shared" si="10"/>
        <v>139.30085011949998</v>
      </c>
      <c r="M118" s="3">
        <f t="shared" si="11"/>
        <v>7940.1484568114993</v>
      </c>
      <c r="N118" s="3">
        <f>SUMIFS('Direct Costs'!J:J,'Direct Costs'!A:A,Sales!A118)</f>
        <v>4039.7246534654996</v>
      </c>
      <c r="O118" s="3">
        <f t="shared" si="12"/>
        <v>3900.4238033459997</v>
      </c>
      <c r="P118" s="7">
        <f t="shared" si="13"/>
        <v>0.49122807017543862</v>
      </c>
      <c r="Q118" s="3"/>
      <c r="R118" s="3"/>
      <c r="S118" s="3"/>
      <c r="T118" s="3"/>
      <c r="U118" s="3"/>
      <c r="V118" s="3"/>
    </row>
    <row r="119" spans="1:22" x14ac:dyDescent="0.25">
      <c r="A119">
        <v>118</v>
      </c>
      <c r="B119" t="s">
        <v>14</v>
      </c>
      <c r="C119" t="s">
        <v>26</v>
      </c>
      <c r="D119">
        <v>88</v>
      </c>
      <c r="E119">
        <v>136</v>
      </c>
      <c r="F119" t="s">
        <v>0</v>
      </c>
      <c r="G119">
        <v>12</v>
      </c>
      <c r="H119">
        <v>2018</v>
      </c>
      <c r="I119" t="s">
        <v>44</v>
      </c>
      <c r="J119">
        <f>VLOOKUP(G119,Currency!$G$3:$H$14,2,FALSE)</f>
        <v>0.87842254526315788</v>
      </c>
      <c r="K119">
        <f t="shared" si="9"/>
        <v>1</v>
      </c>
      <c r="L119">
        <f t="shared" si="10"/>
        <v>136</v>
      </c>
      <c r="M119" s="3">
        <f t="shared" si="11"/>
        <v>11968</v>
      </c>
      <c r="N119" s="3">
        <f>SUMIFS('Direct Costs'!J:J,'Direct Costs'!A:A,Sales!A119)</f>
        <v>7896.4805108547371</v>
      </c>
      <c r="O119" s="3">
        <f t="shared" si="12"/>
        <v>4071.5194891452629</v>
      </c>
      <c r="P119" s="7">
        <f t="shared" si="13"/>
        <v>0.34020049207430336</v>
      </c>
      <c r="Q119" s="3"/>
      <c r="R119" s="3"/>
      <c r="S119" s="3"/>
      <c r="T119" s="3"/>
      <c r="U119" s="3"/>
      <c r="V119" s="3"/>
    </row>
    <row r="120" spans="1:22" x14ac:dyDescent="0.25">
      <c r="A120">
        <v>119</v>
      </c>
      <c r="B120" t="s">
        <v>13</v>
      </c>
      <c r="C120" t="s">
        <v>19</v>
      </c>
      <c r="D120">
        <v>120</v>
      </c>
      <c r="E120">
        <v>128</v>
      </c>
      <c r="F120" t="s">
        <v>0</v>
      </c>
      <c r="G120">
        <v>6</v>
      </c>
      <c r="H120">
        <v>2018</v>
      </c>
      <c r="I120" t="s">
        <v>40</v>
      </c>
      <c r="J120">
        <f>VLOOKUP(G120,Currency!$G$3:$H$14,2,FALSE)</f>
        <v>0.85633569142857147</v>
      </c>
      <c r="K120">
        <f t="shared" si="9"/>
        <v>1</v>
      </c>
      <c r="L120">
        <f t="shared" si="10"/>
        <v>128</v>
      </c>
      <c r="M120" s="3">
        <f t="shared" si="11"/>
        <v>15360</v>
      </c>
      <c r="N120" s="3">
        <f>SUMIFS('Direct Costs'!J:J,'Direct Costs'!A:A,Sales!A120)</f>
        <v>8426.343203657143</v>
      </c>
      <c r="O120" s="3">
        <f t="shared" si="12"/>
        <v>6933.656796342857</v>
      </c>
      <c r="P120" s="7">
        <f t="shared" si="13"/>
        <v>0.4514099476785714</v>
      </c>
      <c r="Q120" s="3"/>
      <c r="R120" s="3"/>
      <c r="S120" s="3"/>
      <c r="T120" s="3"/>
      <c r="U120" s="3"/>
      <c r="V120" s="3"/>
    </row>
    <row r="121" spans="1:22" x14ac:dyDescent="0.25">
      <c r="A121">
        <v>120</v>
      </c>
      <c r="B121" t="s">
        <v>12</v>
      </c>
      <c r="C121" t="s">
        <v>17</v>
      </c>
      <c r="D121">
        <v>100</v>
      </c>
      <c r="E121">
        <v>187</v>
      </c>
      <c r="F121" t="s">
        <v>37</v>
      </c>
      <c r="G121">
        <v>7</v>
      </c>
      <c r="H121">
        <v>2018</v>
      </c>
      <c r="I121" t="s">
        <v>38</v>
      </c>
      <c r="J121">
        <f>VLOOKUP(G121,Currency!$G$3:$H$14,2,FALSE)</f>
        <v>0.85575857954545465</v>
      </c>
      <c r="K121">
        <f t="shared" si="9"/>
        <v>0.85575857954545465</v>
      </c>
      <c r="L121">
        <f t="shared" si="10"/>
        <v>160.02685437500003</v>
      </c>
      <c r="M121" s="3">
        <f t="shared" si="11"/>
        <v>16002.685437500002</v>
      </c>
      <c r="N121" s="3">
        <f>SUMIFS('Direct Costs'!J:J,'Direct Costs'!A:A,Sales!A121)</f>
        <v>7434.5514772727283</v>
      </c>
      <c r="O121" s="3">
        <f t="shared" si="12"/>
        <v>8568.1339602272747</v>
      </c>
      <c r="P121" s="7">
        <f t="shared" si="13"/>
        <v>0.53541850795548851</v>
      </c>
      <c r="Q121" s="3"/>
      <c r="R121" s="3"/>
      <c r="S121" s="3"/>
      <c r="T121" s="3"/>
      <c r="U121" s="3"/>
      <c r="V121" s="3"/>
    </row>
    <row r="122" spans="1:22" x14ac:dyDescent="0.25">
      <c r="A122">
        <v>121</v>
      </c>
      <c r="B122" t="s">
        <v>13</v>
      </c>
      <c r="C122" t="s">
        <v>18</v>
      </c>
      <c r="D122">
        <v>74</v>
      </c>
      <c r="E122">
        <v>130</v>
      </c>
      <c r="F122" t="s">
        <v>0</v>
      </c>
      <c r="G122">
        <v>4</v>
      </c>
      <c r="H122">
        <v>2018</v>
      </c>
      <c r="I122" t="s">
        <v>39</v>
      </c>
      <c r="J122">
        <f>VLOOKUP(G122,Currency!$G$3:$H$14,2,FALSE)</f>
        <v>0.81462485449999988</v>
      </c>
      <c r="K122">
        <f t="shared" si="9"/>
        <v>1</v>
      </c>
      <c r="L122">
        <f t="shared" si="10"/>
        <v>130</v>
      </c>
      <c r="M122" s="3">
        <f t="shared" si="11"/>
        <v>9620</v>
      </c>
      <c r="N122" s="3">
        <f>SUMIFS('Direct Costs'!J:J,'Direct Costs'!A:A,Sales!A122)</f>
        <v>5689.6934353979996</v>
      </c>
      <c r="O122" s="3">
        <f t="shared" si="12"/>
        <v>3930.3065646020004</v>
      </c>
      <c r="P122" s="7">
        <f t="shared" si="13"/>
        <v>0.40855577594615389</v>
      </c>
      <c r="Q122" s="3"/>
      <c r="R122" s="3"/>
      <c r="S122" s="3"/>
      <c r="T122" s="3"/>
      <c r="U122" s="3"/>
      <c r="V122" s="3"/>
    </row>
    <row r="123" spans="1:22" x14ac:dyDescent="0.25">
      <c r="A123">
        <v>122</v>
      </c>
      <c r="B123" t="s">
        <v>13</v>
      </c>
      <c r="C123" t="s">
        <v>18</v>
      </c>
      <c r="D123">
        <v>84</v>
      </c>
      <c r="E123">
        <v>130</v>
      </c>
      <c r="F123" t="s">
        <v>0</v>
      </c>
      <c r="G123">
        <v>7</v>
      </c>
      <c r="H123">
        <v>2018</v>
      </c>
      <c r="I123" t="s">
        <v>39</v>
      </c>
      <c r="J123">
        <f>VLOOKUP(G123,Currency!$G$3:$H$14,2,FALSE)</f>
        <v>0.85575857954545465</v>
      </c>
      <c r="K123">
        <f t="shared" si="9"/>
        <v>1</v>
      </c>
      <c r="L123">
        <f t="shared" si="10"/>
        <v>130</v>
      </c>
      <c r="M123" s="3">
        <f t="shared" si="11"/>
        <v>10920</v>
      </c>
      <c r="N123" s="3">
        <f>SUMIFS('Direct Costs'!J:J,'Direct Costs'!A:A,Sales!A123)</f>
        <v>5970.4185927272738</v>
      </c>
      <c r="O123" s="3">
        <f t="shared" si="12"/>
        <v>4949.5814072727262</v>
      </c>
      <c r="P123" s="7">
        <f t="shared" si="13"/>
        <v>0.45325837062937052</v>
      </c>
      <c r="Q123" s="3"/>
      <c r="R123" s="3"/>
      <c r="S123" s="3"/>
      <c r="T123" s="3"/>
      <c r="U123" s="3"/>
      <c r="V123" s="3"/>
    </row>
    <row r="124" spans="1:22" x14ac:dyDescent="0.25">
      <c r="A124">
        <v>123</v>
      </c>
      <c r="B124" t="s">
        <v>12</v>
      </c>
      <c r="C124" t="s">
        <v>19</v>
      </c>
      <c r="D124">
        <v>37</v>
      </c>
      <c r="E124">
        <v>160</v>
      </c>
      <c r="F124" t="s">
        <v>0</v>
      </c>
      <c r="G124">
        <v>6</v>
      </c>
      <c r="H124">
        <v>2018</v>
      </c>
      <c r="I124" t="s">
        <v>40</v>
      </c>
      <c r="J124">
        <f>VLOOKUP(G124,Currency!$G$3:$H$14,2,FALSE)</f>
        <v>0.85633569142857147</v>
      </c>
      <c r="K124">
        <f t="shared" si="9"/>
        <v>1</v>
      </c>
      <c r="L124">
        <f t="shared" si="10"/>
        <v>160</v>
      </c>
      <c r="M124" s="3">
        <f t="shared" si="11"/>
        <v>5920</v>
      </c>
      <c r="N124" s="3">
        <f>SUMIFS('Direct Costs'!J:J,'Direct Costs'!A:A,Sales!A124)</f>
        <v>2849</v>
      </c>
      <c r="O124" s="3">
        <f t="shared" si="12"/>
        <v>3071</v>
      </c>
      <c r="P124" s="7">
        <f t="shared" si="13"/>
        <v>0.51875000000000004</v>
      </c>
      <c r="Q124" s="3"/>
      <c r="R124" s="3"/>
      <c r="S124" s="3"/>
      <c r="T124" s="3"/>
      <c r="U124" s="3"/>
      <c r="V124" s="3"/>
    </row>
    <row r="125" spans="1:22" x14ac:dyDescent="0.25">
      <c r="A125">
        <v>124</v>
      </c>
      <c r="B125" t="s">
        <v>13</v>
      </c>
      <c r="C125" t="s">
        <v>18</v>
      </c>
      <c r="D125">
        <v>112</v>
      </c>
      <c r="E125">
        <v>128</v>
      </c>
      <c r="F125" t="s">
        <v>0</v>
      </c>
      <c r="G125">
        <v>3</v>
      </c>
      <c r="H125">
        <v>2018</v>
      </c>
      <c r="I125" t="s">
        <v>39</v>
      </c>
      <c r="J125">
        <f>VLOOKUP(G125,Currency!$G$3:$H$14,2,FALSE)</f>
        <v>0.81064183952380953</v>
      </c>
      <c r="K125">
        <f t="shared" si="9"/>
        <v>1</v>
      </c>
      <c r="L125">
        <f t="shared" si="10"/>
        <v>128</v>
      </c>
      <c r="M125" s="3">
        <f t="shared" si="11"/>
        <v>14336</v>
      </c>
      <c r="N125" s="3">
        <f>SUMIFS('Direct Costs'!J:J,'Direct Costs'!A:A,Sales!A125)</f>
        <v>9483.5432021866673</v>
      </c>
      <c r="O125" s="3">
        <f t="shared" si="12"/>
        <v>4852.4567978133327</v>
      </c>
      <c r="P125" s="7">
        <f t="shared" si="13"/>
        <v>0.33848052440104165</v>
      </c>
      <c r="Q125" s="3"/>
      <c r="R125" s="3"/>
      <c r="S125" s="3"/>
      <c r="T125" s="3"/>
      <c r="U125" s="3"/>
      <c r="V125" s="3"/>
    </row>
    <row r="126" spans="1:22" x14ac:dyDescent="0.25">
      <c r="A126">
        <v>125</v>
      </c>
      <c r="B126" t="s">
        <v>12</v>
      </c>
      <c r="C126" t="s">
        <v>17</v>
      </c>
      <c r="D126">
        <v>88</v>
      </c>
      <c r="E126">
        <v>194</v>
      </c>
      <c r="F126" t="s">
        <v>37</v>
      </c>
      <c r="G126">
        <v>5</v>
      </c>
      <c r="H126">
        <v>2018</v>
      </c>
      <c r="I126" t="s">
        <v>38</v>
      </c>
      <c r="J126">
        <f>VLOOKUP(G126,Currency!$G$3:$H$14,2,FALSE)</f>
        <v>0.84667593318181822</v>
      </c>
      <c r="K126">
        <f t="shared" si="9"/>
        <v>0.84667593318181822</v>
      </c>
      <c r="L126">
        <f t="shared" si="10"/>
        <v>164.25513103727275</v>
      </c>
      <c r="M126" s="3">
        <f t="shared" si="11"/>
        <v>14454.451531280001</v>
      </c>
      <c r="N126" s="3">
        <f>SUMIFS('Direct Costs'!J:J,'Direct Costs'!A:A,Sales!A126)</f>
        <v>7568</v>
      </c>
      <c r="O126" s="3">
        <f t="shared" si="12"/>
        <v>6886.4515312800013</v>
      </c>
      <c r="P126" s="7">
        <f t="shared" si="13"/>
        <v>0.47642427084676642</v>
      </c>
      <c r="Q126" s="3"/>
      <c r="R126" s="3"/>
      <c r="S126" s="3"/>
      <c r="T126" s="3"/>
      <c r="U126" s="3"/>
      <c r="V126" s="3"/>
    </row>
    <row r="127" spans="1:22" x14ac:dyDescent="0.25">
      <c r="A127">
        <v>126</v>
      </c>
      <c r="B127" t="s">
        <v>13</v>
      </c>
      <c r="C127" t="s">
        <v>17</v>
      </c>
      <c r="D127">
        <v>100</v>
      </c>
      <c r="E127">
        <v>145</v>
      </c>
      <c r="F127" t="s">
        <v>37</v>
      </c>
      <c r="G127">
        <v>5</v>
      </c>
      <c r="H127">
        <v>2018</v>
      </c>
      <c r="I127" t="s">
        <v>38</v>
      </c>
      <c r="J127">
        <f>VLOOKUP(G127,Currency!$G$3:$H$14,2,FALSE)</f>
        <v>0.84667593318181822</v>
      </c>
      <c r="K127">
        <f t="shared" si="9"/>
        <v>0.84667593318181822</v>
      </c>
      <c r="L127">
        <f t="shared" si="10"/>
        <v>122.76801031136364</v>
      </c>
      <c r="M127" s="3">
        <f t="shared" si="11"/>
        <v>12276.801031136363</v>
      </c>
      <c r="N127" s="3">
        <f>SUMIFS('Direct Costs'!J:J,'Direct Costs'!A:A,Sales!A127)</f>
        <v>6664.0444792727276</v>
      </c>
      <c r="O127" s="3">
        <f t="shared" si="12"/>
        <v>5612.7565518636357</v>
      </c>
      <c r="P127" s="7">
        <f t="shared" si="13"/>
        <v>0.45718396328396865</v>
      </c>
      <c r="Q127" s="3"/>
      <c r="R127" s="3"/>
      <c r="S127" s="3"/>
      <c r="T127" s="3"/>
      <c r="U127" s="3"/>
      <c r="V127" s="3"/>
    </row>
    <row r="128" spans="1:22" x14ac:dyDescent="0.25">
      <c r="A128">
        <v>127</v>
      </c>
      <c r="B128" t="s">
        <v>13</v>
      </c>
      <c r="C128" t="s">
        <v>18</v>
      </c>
      <c r="D128">
        <v>78</v>
      </c>
      <c r="E128">
        <v>125</v>
      </c>
      <c r="F128" t="s">
        <v>0</v>
      </c>
      <c r="G128">
        <v>6</v>
      </c>
      <c r="H128">
        <v>2018</v>
      </c>
      <c r="I128" t="s">
        <v>39</v>
      </c>
      <c r="J128">
        <f>VLOOKUP(G128,Currency!$G$3:$H$14,2,FALSE)</f>
        <v>0.85633569142857147</v>
      </c>
      <c r="K128">
        <f t="shared" si="9"/>
        <v>1</v>
      </c>
      <c r="L128">
        <f t="shared" si="10"/>
        <v>125</v>
      </c>
      <c r="M128" s="3">
        <f t="shared" si="11"/>
        <v>9750</v>
      </c>
      <c r="N128" s="3">
        <f>SUMIFS('Direct Costs'!J:J,'Direct Costs'!A:A,Sales!A128)</f>
        <v>5744.7405305828579</v>
      </c>
      <c r="O128" s="3">
        <f t="shared" si="12"/>
        <v>4005.2594694171421</v>
      </c>
      <c r="P128" s="7">
        <f t="shared" si="13"/>
        <v>0.41079584301714278</v>
      </c>
      <c r="Q128" s="3"/>
      <c r="R128" s="3"/>
      <c r="S128" s="3"/>
      <c r="T128" s="3"/>
      <c r="U128" s="3"/>
      <c r="V128" s="3"/>
    </row>
    <row r="129" spans="1:22" x14ac:dyDescent="0.25">
      <c r="A129">
        <v>128</v>
      </c>
      <c r="B129" t="s">
        <v>14</v>
      </c>
      <c r="C129" t="s">
        <v>32</v>
      </c>
      <c r="D129">
        <v>4</v>
      </c>
      <c r="E129">
        <v>167</v>
      </c>
      <c r="F129" t="s">
        <v>37</v>
      </c>
      <c r="G129">
        <v>6</v>
      </c>
      <c r="H129">
        <v>2018</v>
      </c>
      <c r="I129" t="s">
        <v>43</v>
      </c>
      <c r="J129">
        <f>VLOOKUP(G129,Currency!$G$3:$H$14,2,FALSE)</f>
        <v>0.85633569142857147</v>
      </c>
      <c r="K129">
        <f t="shared" si="9"/>
        <v>0.85633569142857147</v>
      </c>
      <c r="L129">
        <f t="shared" si="10"/>
        <v>143.00806046857144</v>
      </c>
      <c r="M129" s="3">
        <f t="shared" si="11"/>
        <v>572.03224187428577</v>
      </c>
      <c r="N129" s="3">
        <f>SUMIFS('Direct Costs'!J:J,'Direct Costs'!A:A,Sales!A129)</f>
        <v>339.10893380571429</v>
      </c>
      <c r="O129" s="3">
        <f t="shared" si="12"/>
        <v>232.92330806857149</v>
      </c>
      <c r="P129" s="7">
        <f t="shared" si="13"/>
        <v>0.40718562874251502</v>
      </c>
      <c r="Q129" s="3"/>
      <c r="R129" s="3"/>
      <c r="S129" s="3"/>
      <c r="T129" s="3"/>
      <c r="U129" s="3"/>
      <c r="V129" s="3"/>
    </row>
    <row r="130" spans="1:22" x14ac:dyDescent="0.25">
      <c r="A130">
        <v>129</v>
      </c>
      <c r="B130" t="s">
        <v>14</v>
      </c>
      <c r="C130" t="s">
        <v>31</v>
      </c>
      <c r="D130">
        <v>83</v>
      </c>
      <c r="E130">
        <v>147</v>
      </c>
      <c r="F130" t="s">
        <v>0</v>
      </c>
      <c r="G130">
        <v>5</v>
      </c>
      <c r="H130">
        <v>2018</v>
      </c>
      <c r="I130" t="s">
        <v>43</v>
      </c>
      <c r="J130">
        <f>VLOOKUP(G130,Currency!$G$3:$H$14,2,FALSE)</f>
        <v>0.84667593318181822</v>
      </c>
      <c r="K130">
        <f t="shared" si="9"/>
        <v>1</v>
      </c>
      <c r="L130">
        <f t="shared" si="10"/>
        <v>147</v>
      </c>
      <c r="M130" s="3">
        <f t="shared" si="11"/>
        <v>12201</v>
      </c>
      <c r="N130" s="3">
        <f>SUMIFS('Direct Costs'!J:J,'Direct Costs'!A:A,Sales!A130)</f>
        <v>6157.5425570618181</v>
      </c>
      <c r="O130" s="3">
        <f t="shared" si="12"/>
        <v>6043.4574429381819</v>
      </c>
      <c r="P130" s="7">
        <f t="shared" si="13"/>
        <v>0.49532476378478663</v>
      </c>
      <c r="Q130" s="3"/>
      <c r="R130" s="3"/>
      <c r="S130" s="3"/>
      <c r="T130" s="3"/>
      <c r="U130" s="3"/>
      <c r="V130" s="3"/>
    </row>
    <row r="131" spans="1:22" x14ac:dyDescent="0.25">
      <c r="A131">
        <v>130</v>
      </c>
      <c r="B131" t="s">
        <v>16</v>
      </c>
      <c r="C131" t="s">
        <v>19</v>
      </c>
      <c r="D131">
        <v>61</v>
      </c>
      <c r="E131">
        <v>206</v>
      </c>
      <c r="F131" t="s">
        <v>0</v>
      </c>
      <c r="G131">
        <v>1</v>
      </c>
      <c r="H131">
        <v>2018</v>
      </c>
      <c r="I131" t="s">
        <v>40</v>
      </c>
      <c r="J131">
        <f>VLOOKUP(G131,Currency!$G$3:$H$14,2,FALSE)</f>
        <v>0.8198508345454546</v>
      </c>
      <c r="K131">
        <f t="shared" ref="K131:K194" si="14">IF(F131="Dollar",J131,1)</f>
        <v>1</v>
      </c>
      <c r="L131">
        <f t="shared" ref="L131:L194" si="15">E131*K131</f>
        <v>206</v>
      </c>
      <c r="M131" s="3">
        <f t="shared" ref="M131:M194" si="16">D131*L131</f>
        <v>12566</v>
      </c>
      <c r="N131" s="3">
        <f>SUMIFS('Direct Costs'!J:J,'Direct Costs'!A:A,Sales!A131)</f>
        <v>8383.4578381054544</v>
      </c>
      <c r="O131" s="3">
        <f t="shared" ref="O131:O194" si="17">M131-N131</f>
        <v>4182.5421618945456</v>
      </c>
      <c r="P131" s="7">
        <f t="shared" ref="P131:P194" si="18">O131/M131</f>
        <v>0.33284594635481024</v>
      </c>
      <c r="Q131" s="3"/>
      <c r="R131" s="3"/>
      <c r="S131" s="3"/>
      <c r="T131" s="3"/>
      <c r="U131" s="3"/>
      <c r="V131" s="3"/>
    </row>
    <row r="132" spans="1:22" x14ac:dyDescent="0.25">
      <c r="A132">
        <v>131</v>
      </c>
      <c r="B132" t="s">
        <v>14</v>
      </c>
      <c r="C132" t="s">
        <v>33</v>
      </c>
      <c r="D132">
        <v>150</v>
      </c>
      <c r="E132">
        <v>143</v>
      </c>
      <c r="F132" t="s">
        <v>0</v>
      </c>
      <c r="G132">
        <v>10</v>
      </c>
      <c r="H132">
        <v>2018</v>
      </c>
      <c r="I132" t="s">
        <v>42</v>
      </c>
      <c r="J132">
        <f>VLOOKUP(G132,Currency!$G$3:$H$14,2,FALSE)</f>
        <v>0.87081632260869579</v>
      </c>
      <c r="K132">
        <f t="shared" si="14"/>
        <v>1</v>
      </c>
      <c r="L132">
        <f t="shared" si="15"/>
        <v>143</v>
      </c>
      <c r="M132" s="3">
        <f t="shared" si="16"/>
        <v>21450</v>
      </c>
      <c r="N132" s="3">
        <f>SUMIFS('Direct Costs'!J:J,'Direct Costs'!A:A,Sales!A132)</f>
        <v>11509.83669704348</v>
      </c>
      <c r="O132" s="3">
        <f t="shared" si="17"/>
        <v>9940.1633029565201</v>
      </c>
      <c r="P132" s="7">
        <f t="shared" si="18"/>
        <v>0.46341087659470959</v>
      </c>
      <c r="Q132" s="3"/>
      <c r="R132" s="3"/>
      <c r="S132" s="3"/>
      <c r="T132" s="3"/>
      <c r="U132" s="3"/>
      <c r="V132" s="3"/>
    </row>
    <row r="133" spans="1:22" x14ac:dyDescent="0.25">
      <c r="A133">
        <v>132</v>
      </c>
      <c r="B133" t="s">
        <v>13</v>
      </c>
      <c r="C133" t="s">
        <v>28</v>
      </c>
      <c r="D133">
        <v>107</v>
      </c>
      <c r="E133">
        <v>125</v>
      </c>
      <c r="F133" t="s">
        <v>0</v>
      </c>
      <c r="G133">
        <v>8</v>
      </c>
      <c r="H133">
        <v>2018</v>
      </c>
      <c r="I133" t="s">
        <v>44</v>
      </c>
      <c r="J133">
        <f>VLOOKUP(G133,Currency!$G$3:$H$14,2,FALSE)</f>
        <v>0.86596289695652162</v>
      </c>
      <c r="K133">
        <f t="shared" si="14"/>
        <v>1</v>
      </c>
      <c r="L133">
        <f t="shared" si="15"/>
        <v>125</v>
      </c>
      <c r="M133" s="3">
        <f t="shared" si="16"/>
        <v>13375</v>
      </c>
      <c r="N133" s="3">
        <f>SUMIFS('Direct Costs'!J:J,'Direct Costs'!A:A,Sales!A133)</f>
        <v>7507.5595286917387</v>
      </c>
      <c r="O133" s="3">
        <f t="shared" si="17"/>
        <v>5867.4404713082613</v>
      </c>
      <c r="P133" s="7">
        <f t="shared" si="18"/>
        <v>0.43868713804173914</v>
      </c>
      <c r="Q133" s="3"/>
      <c r="R133" s="3"/>
      <c r="S133" s="3"/>
      <c r="T133" s="3"/>
      <c r="U133" s="3"/>
      <c r="V133" s="3"/>
    </row>
    <row r="134" spans="1:22" x14ac:dyDescent="0.25">
      <c r="A134">
        <v>133</v>
      </c>
      <c r="B134" t="s">
        <v>15</v>
      </c>
      <c r="C134" t="s">
        <v>17</v>
      </c>
      <c r="D134">
        <v>87</v>
      </c>
      <c r="E134">
        <v>479</v>
      </c>
      <c r="F134" t="s">
        <v>37</v>
      </c>
      <c r="G134">
        <v>10</v>
      </c>
      <c r="H134">
        <v>2018</v>
      </c>
      <c r="I134" t="s">
        <v>38</v>
      </c>
      <c r="J134">
        <f>VLOOKUP(G134,Currency!$G$3:$H$14,2,FALSE)</f>
        <v>0.87081632260869579</v>
      </c>
      <c r="K134">
        <f t="shared" si="14"/>
        <v>0.87081632260869579</v>
      </c>
      <c r="L134">
        <f t="shared" si="15"/>
        <v>417.12101852956528</v>
      </c>
      <c r="M134" s="3">
        <f t="shared" si="16"/>
        <v>36289.528612072179</v>
      </c>
      <c r="N134" s="3">
        <f>SUMIFS('Direct Costs'!J:J,'Direct Costs'!A:A,Sales!A134)</f>
        <v>18798.285250846959</v>
      </c>
      <c r="O134" s="3">
        <f t="shared" si="17"/>
        <v>17491.243361225221</v>
      </c>
      <c r="P134" s="7">
        <f t="shared" si="18"/>
        <v>0.48199147330358361</v>
      </c>
      <c r="Q134" s="3"/>
      <c r="R134" s="3"/>
      <c r="S134" s="3"/>
      <c r="T134" s="3"/>
      <c r="U134" s="3"/>
      <c r="V134" s="3"/>
    </row>
    <row r="135" spans="1:22" x14ac:dyDescent="0.25">
      <c r="A135">
        <v>134</v>
      </c>
      <c r="B135" t="s">
        <v>16</v>
      </c>
      <c r="C135" t="s">
        <v>17</v>
      </c>
      <c r="D135">
        <v>134</v>
      </c>
      <c r="E135">
        <v>245</v>
      </c>
      <c r="F135" t="s">
        <v>37</v>
      </c>
      <c r="G135">
        <v>12</v>
      </c>
      <c r="H135">
        <v>2018</v>
      </c>
      <c r="I135" t="s">
        <v>38</v>
      </c>
      <c r="J135">
        <f>VLOOKUP(G135,Currency!$G$3:$H$14,2,FALSE)</f>
        <v>0.87842254526315788</v>
      </c>
      <c r="K135">
        <f t="shared" si="14"/>
        <v>0.87842254526315788</v>
      </c>
      <c r="L135">
        <f t="shared" si="15"/>
        <v>215.21352358947368</v>
      </c>
      <c r="M135" s="3">
        <f t="shared" si="16"/>
        <v>28838.612160989473</v>
      </c>
      <c r="N135" s="3">
        <f>SUMIFS('Direct Costs'!J:J,'Direct Costs'!A:A,Sales!A135)</f>
        <v>22110</v>
      </c>
      <c r="O135" s="3">
        <f t="shared" si="17"/>
        <v>6728.6121609894726</v>
      </c>
      <c r="P135" s="7">
        <f t="shared" si="18"/>
        <v>0.23331955516539701</v>
      </c>
      <c r="Q135" s="3"/>
      <c r="R135" s="3"/>
      <c r="S135" s="3"/>
      <c r="T135" s="3"/>
      <c r="U135" s="3"/>
      <c r="V135" s="3"/>
    </row>
    <row r="136" spans="1:22" x14ac:dyDescent="0.25">
      <c r="A136">
        <v>135</v>
      </c>
      <c r="B136" t="s">
        <v>14</v>
      </c>
      <c r="C136" t="s">
        <v>34</v>
      </c>
      <c r="D136">
        <v>184</v>
      </c>
      <c r="E136">
        <v>143</v>
      </c>
      <c r="F136" t="s">
        <v>0</v>
      </c>
      <c r="G136">
        <v>5</v>
      </c>
      <c r="H136">
        <v>2018</v>
      </c>
      <c r="I136" t="s">
        <v>43</v>
      </c>
      <c r="J136">
        <f>VLOOKUP(G136,Currency!$G$3:$H$14,2,FALSE)</f>
        <v>0.84667593318181822</v>
      </c>
      <c r="K136">
        <f t="shared" si="14"/>
        <v>1</v>
      </c>
      <c r="L136">
        <f t="shared" si="15"/>
        <v>143</v>
      </c>
      <c r="M136" s="3">
        <f t="shared" si="16"/>
        <v>26312</v>
      </c>
      <c r="N136" s="3">
        <f>SUMIFS('Direct Costs'!J:J,'Direct Costs'!A:A,Sales!A136)</f>
        <v>16928</v>
      </c>
      <c r="O136" s="3">
        <f t="shared" si="17"/>
        <v>9384</v>
      </c>
      <c r="P136" s="7">
        <f t="shared" si="18"/>
        <v>0.35664335664335667</v>
      </c>
      <c r="Q136" s="3"/>
      <c r="R136" s="3"/>
      <c r="S136" s="3"/>
      <c r="T136" s="3"/>
      <c r="U136" s="3"/>
      <c r="V136" s="3"/>
    </row>
    <row r="137" spans="1:22" x14ac:dyDescent="0.25">
      <c r="A137">
        <v>136</v>
      </c>
      <c r="B137" t="s">
        <v>14</v>
      </c>
      <c r="C137" t="s">
        <v>33</v>
      </c>
      <c r="D137">
        <v>199</v>
      </c>
      <c r="E137">
        <v>148</v>
      </c>
      <c r="F137" t="s">
        <v>0</v>
      </c>
      <c r="G137">
        <v>9</v>
      </c>
      <c r="H137">
        <v>2018</v>
      </c>
      <c r="I137" t="s">
        <v>42</v>
      </c>
      <c r="J137">
        <f>VLOOKUP(G137,Currency!$G$3:$H$14,2,FALSE)</f>
        <v>0.85776296200000002</v>
      </c>
      <c r="K137">
        <f t="shared" si="14"/>
        <v>1</v>
      </c>
      <c r="L137">
        <f t="shared" si="15"/>
        <v>148</v>
      </c>
      <c r="M137" s="3">
        <f t="shared" si="16"/>
        <v>29452</v>
      </c>
      <c r="N137" s="3">
        <f>SUMIFS('Direct Costs'!J:J,'Direct Costs'!A:A,Sales!A137)</f>
        <v>14931.910448528</v>
      </c>
      <c r="O137" s="3">
        <f t="shared" si="17"/>
        <v>14520.089551472</v>
      </c>
      <c r="P137" s="7">
        <f t="shared" si="18"/>
        <v>0.49300860897297294</v>
      </c>
      <c r="Q137" s="3"/>
      <c r="R137" s="3"/>
      <c r="S137" s="3"/>
      <c r="T137" s="3"/>
      <c r="U137" s="3"/>
      <c r="V137" s="3"/>
    </row>
    <row r="138" spans="1:22" x14ac:dyDescent="0.25">
      <c r="A138">
        <v>137</v>
      </c>
      <c r="B138" t="s">
        <v>13</v>
      </c>
      <c r="C138" t="s">
        <v>18</v>
      </c>
      <c r="D138">
        <v>77</v>
      </c>
      <c r="E138">
        <v>124</v>
      </c>
      <c r="F138" t="s">
        <v>0</v>
      </c>
      <c r="G138">
        <v>3</v>
      </c>
      <c r="H138">
        <v>2018</v>
      </c>
      <c r="I138" t="s">
        <v>39</v>
      </c>
      <c r="J138">
        <f>VLOOKUP(G138,Currency!$G$3:$H$14,2,FALSE)</f>
        <v>0.81064183952380953</v>
      </c>
      <c r="K138">
        <f t="shared" si="14"/>
        <v>1</v>
      </c>
      <c r="L138">
        <f t="shared" si="15"/>
        <v>124</v>
      </c>
      <c r="M138" s="3">
        <f t="shared" si="16"/>
        <v>9548</v>
      </c>
      <c r="N138" s="3">
        <f>SUMIFS('Direct Costs'!J:J,'Direct Costs'!A:A,Sales!A138)</f>
        <v>5081.0372016066667</v>
      </c>
      <c r="O138" s="3">
        <f t="shared" si="17"/>
        <v>4466.9627983933333</v>
      </c>
      <c r="P138" s="7">
        <f t="shared" si="18"/>
        <v>0.46784277318740397</v>
      </c>
      <c r="Q138" s="3"/>
      <c r="R138" s="3"/>
      <c r="S138" s="3"/>
      <c r="T138" s="3"/>
      <c r="U138" s="3"/>
      <c r="V138" s="3"/>
    </row>
    <row r="139" spans="1:22" x14ac:dyDescent="0.25">
      <c r="A139">
        <v>138</v>
      </c>
      <c r="B139" t="s">
        <v>14</v>
      </c>
      <c r="C139" t="s">
        <v>22</v>
      </c>
      <c r="D139">
        <v>163</v>
      </c>
      <c r="E139">
        <v>134</v>
      </c>
      <c r="F139" t="s">
        <v>0</v>
      </c>
      <c r="G139">
        <v>6</v>
      </c>
      <c r="H139">
        <v>2018</v>
      </c>
      <c r="I139" t="s">
        <v>42</v>
      </c>
      <c r="J139">
        <f>VLOOKUP(G139,Currency!$G$3:$H$14,2,FALSE)</f>
        <v>0.85633569142857147</v>
      </c>
      <c r="K139">
        <f t="shared" si="14"/>
        <v>1</v>
      </c>
      <c r="L139">
        <f t="shared" si="15"/>
        <v>134</v>
      </c>
      <c r="M139" s="3">
        <f t="shared" si="16"/>
        <v>21842</v>
      </c>
      <c r="N139" s="3">
        <f>SUMIFS('Direct Costs'!J:J,'Direct Costs'!A:A,Sales!A139)</f>
        <v>13892.624803794286</v>
      </c>
      <c r="O139" s="3">
        <f t="shared" si="17"/>
        <v>7949.375196205714</v>
      </c>
      <c r="P139" s="7">
        <f t="shared" si="18"/>
        <v>0.36394905211087419</v>
      </c>
      <c r="Q139" s="3"/>
      <c r="R139" s="3"/>
      <c r="S139" s="3"/>
      <c r="T139" s="3"/>
      <c r="U139" s="3"/>
      <c r="V139" s="3"/>
    </row>
    <row r="140" spans="1:22" x14ac:dyDescent="0.25">
      <c r="A140">
        <v>139</v>
      </c>
      <c r="B140" t="s">
        <v>16</v>
      </c>
      <c r="C140" t="s">
        <v>19</v>
      </c>
      <c r="D140">
        <v>36</v>
      </c>
      <c r="E140">
        <v>206</v>
      </c>
      <c r="F140" t="s">
        <v>0</v>
      </c>
      <c r="G140">
        <v>11</v>
      </c>
      <c r="H140">
        <v>2018</v>
      </c>
      <c r="I140" t="s">
        <v>40</v>
      </c>
      <c r="J140">
        <f>VLOOKUP(G140,Currency!$G$3:$H$14,2,FALSE)</f>
        <v>0.87977327500000013</v>
      </c>
      <c r="K140">
        <f t="shared" si="14"/>
        <v>1</v>
      </c>
      <c r="L140">
        <f t="shared" si="15"/>
        <v>206</v>
      </c>
      <c r="M140" s="3">
        <f t="shared" si="16"/>
        <v>7416</v>
      </c>
      <c r="N140" s="3">
        <f>SUMIFS('Direct Costs'!J:J,'Direct Costs'!A:A,Sales!A140)</f>
        <v>4873.7470320000002</v>
      </c>
      <c r="O140" s="3">
        <f t="shared" si="17"/>
        <v>2542.2529679999998</v>
      </c>
      <c r="P140" s="7">
        <f t="shared" si="18"/>
        <v>0.34280649514563105</v>
      </c>
      <c r="Q140" s="3"/>
      <c r="R140" s="3"/>
      <c r="S140" s="3"/>
      <c r="T140" s="3"/>
      <c r="U140" s="3"/>
      <c r="V140" s="3"/>
    </row>
    <row r="141" spans="1:22" x14ac:dyDescent="0.25">
      <c r="A141">
        <v>140</v>
      </c>
      <c r="B141" t="s">
        <v>14</v>
      </c>
      <c r="C141" t="s">
        <v>35</v>
      </c>
      <c r="D141">
        <v>265</v>
      </c>
      <c r="E141">
        <v>140</v>
      </c>
      <c r="F141" t="s">
        <v>0</v>
      </c>
      <c r="G141">
        <v>5</v>
      </c>
      <c r="H141">
        <v>2018</v>
      </c>
      <c r="I141" t="s">
        <v>43</v>
      </c>
      <c r="J141">
        <f>VLOOKUP(G141,Currency!$G$3:$H$14,2,FALSE)</f>
        <v>0.84667593318181822</v>
      </c>
      <c r="K141">
        <f t="shared" si="14"/>
        <v>1</v>
      </c>
      <c r="L141">
        <f t="shared" si="15"/>
        <v>140</v>
      </c>
      <c r="M141" s="3">
        <f t="shared" si="16"/>
        <v>37100</v>
      </c>
      <c r="N141" s="3">
        <f>SUMIFS('Direct Costs'!J:J,'Direct Costs'!A:A,Sales!A141)</f>
        <v>20189.623826763636</v>
      </c>
      <c r="O141" s="3">
        <f t="shared" si="17"/>
        <v>16910.376173236364</v>
      </c>
      <c r="P141" s="7">
        <f t="shared" si="18"/>
        <v>0.45580528768831169</v>
      </c>
      <c r="Q141" s="3"/>
      <c r="R141" s="3"/>
      <c r="S141" s="3"/>
      <c r="T141" s="3"/>
      <c r="U141" s="3"/>
      <c r="V141" s="3"/>
    </row>
    <row r="142" spans="1:22" x14ac:dyDescent="0.25">
      <c r="A142">
        <v>141</v>
      </c>
      <c r="B142" t="s">
        <v>15</v>
      </c>
      <c r="C142" t="s">
        <v>18</v>
      </c>
      <c r="D142">
        <v>1</v>
      </c>
      <c r="E142">
        <v>415</v>
      </c>
      <c r="F142" t="s">
        <v>0</v>
      </c>
      <c r="G142">
        <v>10</v>
      </c>
      <c r="H142">
        <v>2018</v>
      </c>
      <c r="I142" t="s">
        <v>39</v>
      </c>
      <c r="J142">
        <f>VLOOKUP(G142,Currency!$G$3:$H$14,2,FALSE)</f>
        <v>0.87081632260869579</v>
      </c>
      <c r="K142">
        <f t="shared" si="14"/>
        <v>1</v>
      </c>
      <c r="L142">
        <f t="shared" si="15"/>
        <v>415</v>
      </c>
      <c r="M142" s="3">
        <f t="shared" si="16"/>
        <v>415</v>
      </c>
      <c r="N142" s="3">
        <f>SUMIFS('Direct Costs'!J:J,'Direct Costs'!A:A,Sales!A142)</f>
        <v>216.66530580869568</v>
      </c>
      <c r="O142" s="3">
        <f t="shared" si="17"/>
        <v>198.33469419130432</v>
      </c>
      <c r="P142" s="7">
        <f t="shared" si="18"/>
        <v>0.47791492576217909</v>
      </c>
      <c r="Q142" s="3"/>
      <c r="R142" s="3"/>
      <c r="S142" s="3"/>
      <c r="T142" s="3"/>
      <c r="U142" s="3"/>
      <c r="V142" s="3"/>
    </row>
    <row r="143" spans="1:22" x14ac:dyDescent="0.25">
      <c r="A143">
        <v>142</v>
      </c>
      <c r="B143" t="s">
        <v>16</v>
      </c>
      <c r="C143" t="s">
        <v>25</v>
      </c>
      <c r="D143">
        <v>41</v>
      </c>
      <c r="E143">
        <v>220</v>
      </c>
      <c r="F143" t="s">
        <v>0</v>
      </c>
      <c r="G143">
        <v>12</v>
      </c>
      <c r="H143">
        <v>2018</v>
      </c>
      <c r="I143" t="s">
        <v>43</v>
      </c>
      <c r="J143">
        <f>VLOOKUP(G143,Currency!$G$3:$H$14,2,FALSE)</f>
        <v>0.87842254526315788</v>
      </c>
      <c r="K143">
        <f t="shared" si="14"/>
        <v>1</v>
      </c>
      <c r="L143">
        <f t="shared" si="15"/>
        <v>220</v>
      </c>
      <c r="M143" s="3">
        <f t="shared" si="16"/>
        <v>9020</v>
      </c>
      <c r="N143" s="3">
        <f>SUMIFS('Direct Costs'!J:J,'Direct Costs'!A:A,Sales!A143)</f>
        <v>5393.9461931852629</v>
      </c>
      <c r="O143" s="3">
        <f t="shared" si="17"/>
        <v>3626.0538068147371</v>
      </c>
      <c r="P143" s="7">
        <f t="shared" si="18"/>
        <v>0.40200153068899525</v>
      </c>
      <c r="Q143" s="3"/>
      <c r="R143" s="3"/>
      <c r="S143" s="3"/>
      <c r="T143" s="3"/>
      <c r="U143" s="3"/>
      <c r="V143" s="3"/>
    </row>
    <row r="144" spans="1:22" x14ac:dyDescent="0.25">
      <c r="A144">
        <v>143</v>
      </c>
      <c r="B144" t="s">
        <v>13</v>
      </c>
      <c r="C144" t="s">
        <v>17</v>
      </c>
      <c r="D144">
        <v>66</v>
      </c>
      <c r="E144">
        <v>139</v>
      </c>
      <c r="F144" t="s">
        <v>37</v>
      </c>
      <c r="G144">
        <v>6</v>
      </c>
      <c r="H144">
        <v>2018</v>
      </c>
      <c r="I144" t="s">
        <v>38</v>
      </c>
      <c r="J144">
        <f>VLOOKUP(G144,Currency!$G$3:$H$14,2,FALSE)</f>
        <v>0.85633569142857147</v>
      </c>
      <c r="K144">
        <f t="shared" si="14"/>
        <v>0.85633569142857147</v>
      </c>
      <c r="L144">
        <f t="shared" si="15"/>
        <v>119.03066110857144</v>
      </c>
      <c r="M144" s="3">
        <f t="shared" si="16"/>
        <v>7856.0236331657152</v>
      </c>
      <c r="N144" s="3">
        <f>SUMIFS('Direct Costs'!J:J,'Direct Costs'!A:A,Sales!A144)</f>
        <v>5279.6270894400004</v>
      </c>
      <c r="O144" s="3">
        <f t="shared" si="17"/>
        <v>2576.3965437257148</v>
      </c>
      <c r="P144" s="7">
        <f t="shared" si="18"/>
        <v>0.32795173029380426</v>
      </c>
      <c r="Q144" s="3"/>
      <c r="R144" s="3"/>
      <c r="S144" s="3"/>
      <c r="T144" s="3"/>
      <c r="U144" s="3"/>
      <c r="V144" s="3"/>
    </row>
    <row r="145" spans="1:22" x14ac:dyDescent="0.25">
      <c r="A145">
        <v>144</v>
      </c>
      <c r="B145" t="s">
        <v>14</v>
      </c>
      <c r="C145" t="s">
        <v>20</v>
      </c>
      <c r="D145">
        <v>130</v>
      </c>
      <c r="E145">
        <v>180</v>
      </c>
      <c r="F145" t="s">
        <v>37</v>
      </c>
      <c r="G145">
        <v>12</v>
      </c>
      <c r="H145">
        <v>2018</v>
      </c>
      <c r="I145" t="s">
        <v>39</v>
      </c>
      <c r="J145">
        <f>VLOOKUP(G145,Currency!$G$3:$H$14,2,FALSE)</f>
        <v>0.87842254526315788</v>
      </c>
      <c r="K145">
        <f t="shared" si="14"/>
        <v>0.87842254526315788</v>
      </c>
      <c r="L145">
        <f t="shared" si="15"/>
        <v>158.11605814736842</v>
      </c>
      <c r="M145" s="3">
        <f t="shared" si="16"/>
        <v>20555.087559157895</v>
      </c>
      <c r="N145" s="3">
        <f>SUMIFS('Direct Costs'!J:J,'Direct Costs'!A:A,Sales!A145)</f>
        <v>9478.1792633894729</v>
      </c>
      <c r="O145" s="3">
        <f t="shared" si="17"/>
        <v>11076.908295768422</v>
      </c>
      <c r="P145" s="7">
        <f t="shared" si="18"/>
        <v>0.53888888888888897</v>
      </c>
      <c r="Q145" s="3"/>
      <c r="R145" s="3"/>
      <c r="S145" s="3"/>
      <c r="T145" s="3"/>
      <c r="U145" s="3"/>
      <c r="V145" s="3"/>
    </row>
    <row r="146" spans="1:22" x14ac:dyDescent="0.25">
      <c r="A146">
        <v>145</v>
      </c>
      <c r="B146" t="s">
        <v>16</v>
      </c>
      <c r="C146" t="s">
        <v>19</v>
      </c>
      <c r="D146">
        <v>105</v>
      </c>
      <c r="E146">
        <v>206</v>
      </c>
      <c r="F146" t="s">
        <v>0</v>
      </c>
      <c r="G146">
        <v>11</v>
      </c>
      <c r="H146">
        <v>2018</v>
      </c>
      <c r="I146" t="s">
        <v>40</v>
      </c>
      <c r="J146">
        <f>VLOOKUP(G146,Currency!$G$3:$H$14,2,FALSE)</f>
        <v>0.87977327500000013</v>
      </c>
      <c r="K146">
        <f t="shared" si="14"/>
        <v>1</v>
      </c>
      <c r="L146">
        <f t="shared" si="15"/>
        <v>206</v>
      </c>
      <c r="M146" s="3">
        <f t="shared" si="16"/>
        <v>21630</v>
      </c>
      <c r="N146" s="3">
        <f>SUMIFS('Direct Costs'!J:J,'Direct Costs'!A:A,Sales!A146)</f>
        <v>16800</v>
      </c>
      <c r="O146" s="3">
        <f t="shared" si="17"/>
        <v>4830</v>
      </c>
      <c r="P146" s="7">
        <f t="shared" si="18"/>
        <v>0.22330097087378642</v>
      </c>
      <c r="Q146" s="3"/>
      <c r="R146" s="3"/>
      <c r="S146" s="3"/>
      <c r="T146" s="3"/>
      <c r="U146" s="3"/>
      <c r="V146" s="3"/>
    </row>
    <row r="147" spans="1:22" x14ac:dyDescent="0.25">
      <c r="A147">
        <v>146</v>
      </c>
      <c r="B147" t="s">
        <v>13</v>
      </c>
      <c r="C147" t="s">
        <v>17</v>
      </c>
      <c r="D147">
        <v>101</v>
      </c>
      <c r="E147">
        <v>150</v>
      </c>
      <c r="F147" t="s">
        <v>37</v>
      </c>
      <c r="G147">
        <v>4</v>
      </c>
      <c r="H147">
        <v>2018</v>
      </c>
      <c r="I147" t="s">
        <v>38</v>
      </c>
      <c r="J147">
        <f>VLOOKUP(G147,Currency!$G$3:$H$14,2,FALSE)</f>
        <v>0.81462485449999988</v>
      </c>
      <c r="K147">
        <f t="shared" si="14"/>
        <v>0.81462485449999988</v>
      </c>
      <c r="L147">
        <f t="shared" si="15"/>
        <v>122.19372817499999</v>
      </c>
      <c r="M147" s="3">
        <f t="shared" si="16"/>
        <v>12341.566545674999</v>
      </c>
      <c r="N147" s="3">
        <f>SUMIFS('Direct Costs'!J:J,'Direct Costs'!A:A,Sales!A147)</f>
        <v>7676</v>
      </c>
      <c r="O147" s="3">
        <f t="shared" si="17"/>
        <v>4665.5665456749994</v>
      </c>
      <c r="P147" s="7">
        <f t="shared" si="18"/>
        <v>0.37803681796862398</v>
      </c>
      <c r="Q147" s="3"/>
      <c r="R147" s="3"/>
      <c r="S147" s="3"/>
      <c r="T147" s="3"/>
      <c r="U147" s="3"/>
      <c r="V147" s="3"/>
    </row>
    <row r="148" spans="1:22" x14ac:dyDescent="0.25">
      <c r="A148">
        <v>147</v>
      </c>
      <c r="B148" t="s">
        <v>14</v>
      </c>
      <c r="C148" t="s">
        <v>33</v>
      </c>
      <c r="D148">
        <v>60</v>
      </c>
      <c r="E148">
        <v>146</v>
      </c>
      <c r="F148" t="s">
        <v>0</v>
      </c>
      <c r="G148">
        <v>6</v>
      </c>
      <c r="H148">
        <v>2018</v>
      </c>
      <c r="I148" t="s">
        <v>42</v>
      </c>
      <c r="J148">
        <f>VLOOKUP(G148,Currency!$G$3:$H$14,2,FALSE)</f>
        <v>0.85633569142857147</v>
      </c>
      <c r="K148">
        <f t="shared" si="14"/>
        <v>1</v>
      </c>
      <c r="L148">
        <f t="shared" si="15"/>
        <v>146</v>
      </c>
      <c r="M148" s="3">
        <f t="shared" si="16"/>
        <v>8760</v>
      </c>
      <c r="N148" s="3">
        <f>SUMIFS('Direct Costs'!J:J,'Direct Costs'!A:A,Sales!A148)</f>
        <v>5672.7843860571429</v>
      </c>
      <c r="O148" s="3">
        <f t="shared" si="17"/>
        <v>3087.2156139428571</v>
      </c>
      <c r="P148" s="7">
        <f t="shared" si="18"/>
        <v>0.35242187373776906</v>
      </c>
      <c r="Q148" s="3"/>
      <c r="R148" s="3"/>
      <c r="S148" s="3"/>
      <c r="T148" s="3"/>
      <c r="U148" s="3"/>
      <c r="V148" s="3"/>
    </row>
    <row r="149" spans="1:22" x14ac:dyDescent="0.25">
      <c r="A149">
        <v>148</v>
      </c>
      <c r="B149" t="s">
        <v>15</v>
      </c>
      <c r="C149" t="s">
        <v>19</v>
      </c>
      <c r="D149">
        <v>9</v>
      </c>
      <c r="E149">
        <v>408</v>
      </c>
      <c r="F149" t="s">
        <v>0</v>
      </c>
      <c r="G149">
        <v>10</v>
      </c>
      <c r="H149">
        <v>2018</v>
      </c>
      <c r="I149" t="s">
        <v>40</v>
      </c>
      <c r="J149">
        <f>VLOOKUP(G149,Currency!$G$3:$H$14,2,FALSE)</f>
        <v>0.87081632260869579</v>
      </c>
      <c r="K149">
        <f t="shared" si="14"/>
        <v>1</v>
      </c>
      <c r="L149">
        <f t="shared" si="15"/>
        <v>408</v>
      </c>
      <c r="M149" s="3">
        <f t="shared" si="16"/>
        <v>3672</v>
      </c>
      <c r="N149" s="3">
        <f>SUMIFS('Direct Costs'!J:J,'Direct Costs'!A:A,Sales!A149)</f>
        <v>1943.4030532826089</v>
      </c>
      <c r="O149" s="3">
        <f t="shared" si="17"/>
        <v>1728.5969467173911</v>
      </c>
      <c r="P149" s="7">
        <f t="shared" si="18"/>
        <v>0.47075080248294965</v>
      </c>
      <c r="Q149" s="3"/>
      <c r="R149" s="3"/>
      <c r="S149" s="3"/>
      <c r="T149" s="3"/>
      <c r="U149" s="3"/>
      <c r="V149" s="3"/>
    </row>
    <row r="150" spans="1:22" x14ac:dyDescent="0.25">
      <c r="A150">
        <v>149</v>
      </c>
      <c r="B150" t="s">
        <v>13</v>
      </c>
      <c r="C150" t="s">
        <v>18</v>
      </c>
      <c r="D150">
        <v>85</v>
      </c>
      <c r="E150">
        <v>127</v>
      </c>
      <c r="F150" t="s">
        <v>0</v>
      </c>
      <c r="G150">
        <v>3</v>
      </c>
      <c r="H150">
        <v>2018</v>
      </c>
      <c r="I150" t="s">
        <v>39</v>
      </c>
      <c r="J150">
        <f>VLOOKUP(G150,Currency!$G$3:$H$14,2,FALSE)</f>
        <v>0.81064183952380953</v>
      </c>
      <c r="K150">
        <f t="shared" si="14"/>
        <v>1</v>
      </c>
      <c r="L150">
        <f t="shared" si="15"/>
        <v>127</v>
      </c>
      <c r="M150" s="3">
        <f t="shared" si="16"/>
        <v>10795</v>
      </c>
      <c r="N150" s="3">
        <f>SUMIFS('Direct Costs'!J:J,'Direct Costs'!A:A,Sales!A150)</f>
        <v>6120</v>
      </c>
      <c r="O150" s="3">
        <f t="shared" si="17"/>
        <v>4675</v>
      </c>
      <c r="P150" s="7">
        <f t="shared" si="18"/>
        <v>0.43307086614173229</v>
      </c>
      <c r="Q150" s="3"/>
      <c r="R150" s="3"/>
      <c r="S150" s="3"/>
      <c r="T150" s="3"/>
      <c r="U150" s="3"/>
      <c r="V150" s="3"/>
    </row>
    <row r="151" spans="1:22" x14ac:dyDescent="0.25">
      <c r="A151">
        <v>150</v>
      </c>
      <c r="B151" t="s">
        <v>14</v>
      </c>
      <c r="C151" t="s">
        <v>28</v>
      </c>
      <c r="D151">
        <v>80</v>
      </c>
      <c r="E151">
        <v>153</v>
      </c>
      <c r="F151" t="s">
        <v>0</v>
      </c>
      <c r="G151">
        <v>11</v>
      </c>
      <c r="H151">
        <v>2018</v>
      </c>
      <c r="I151" t="s">
        <v>44</v>
      </c>
      <c r="J151">
        <f>VLOOKUP(G151,Currency!$G$3:$H$14,2,FALSE)</f>
        <v>0.87977327500000013</v>
      </c>
      <c r="K151">
        <f t="shared" si="14"/>
        <v>1</v>
      </c>
      <c r="L151">
        <f t="shared" si="15"/>
        <v>153</v>
      </c>
      <c r="M151" s="3">
        <f t="shared" si="16"/>
        <v>12240</v>
      </c>
      <c r="N151" s="3">
        <f>SUMIFS('Direct Costs'!J:J,'Direct Costs'!A:A,Sales!A151)</f>
        <v>6865.9666160000006</v>
      </c>
      <c r="O151" s="3">
        <f t="shared" si="17"/>
        <v>5374.0333839999994</v>
      </c>
      <c r="P151" s="7">
        <f t="shared" si="18"/>
        <v>0.43905501503267969</v>
      </c>
      <c r="Q151" s="3"/>
      <c r="R151" s="3"/>
      <c r="S151" s="3"/>
      <c r="T151" s="3"/>
      <c r="U151" s="3"/>
      <c r="V151" s="3"/>
    </row>
    <row r="152" spans="1:22" x14ac:dyDescent="0.25">
      <c r="A152">
        <v>151</v>
      </c>
      <c r="B152" t="s">
        <v>13</v>
      </c>
      <c r="C152" t="s">
        <v>17</v>
      </c>
      <c r="D152">
        <v>93</v>
      </c>
      <c r="E152">
        <v>145</v>
      </c>
      <c r="F152" t="s">
        <v>37</v>
      </c>
      <c r="G152">
        <v>3</v>
      </c>
      <c r="H152">
        <v>2018</v>
      </c>
      <c r="I152" t="s">
        <v>38</v>
      </c>
      <c r="J152">
        <f>VLOOKUP(G152,Currency!$G$3:$H$14,2,FALSE)</f>
        <v>0.81064183952380953</v>
      </c>
      <c r="K152">
        <f t="shared" si="14"/>
        <v>0.81064183952380953</v>
      </c>
      <c r="L152">
        <f t="shared" si="15"/>
        <v>117.54306673095238</v>
      </c>
      <c r="M152" s="3">
        <f t="shared" si="16"/>
        <v>10931.50520597857</v>
      </c>
      <c r="N152" s="3">
        <f>SUMIFS('Direct Costs'!J:J,'Direct Costs'!A:A,Sales!A152)</f>
        <v>7688.7278375300002</v>
      </c>
      <c r="O152" s="3">
        <f t="shared" si="17"/>
        <v>3242.7773684485701</v>
      </c>
      <c r="P152" s="7">
        <f t="shared" si="18"/>
        <v>0.29664509208439627</v>
      </c>
      <c r="Q152" s="3"/>
      <c r="R152" s="3"/>
      <c r="S152" s="3"/>
      <c r="T152" s="3"/>
      <c r="U152" s="3"/>
      <c r="V152" s="3"/>
    </row>
    <row r="153" spans="1:22" x14ac:dyDescent="0.25">
      <c r="A153">
        <v>152</v>
      </c>
      <c r="B153" t="s">
        <v>12</v>
      </c>
      <c r="C153" t="s">
        <v>28</v>
      </c>
      <c r="D153">
        <v>130</v>
      </c>
      <c r="E153">
        <v>167</v>
      </c>
      <c r="F153" t="s">
        <v>0</v>
      </c>
      <c r="G153">
        <v>5</v>
      </c>
      <c r="H153">
        <v>2018</v>
      </c>
      <c r="I153" t="s">
        <v>44</v>
      </c>
      <c r="J153">
        <f>VLOOKUP(G153,Currency!$G$3:$H$14,2,FALSE)</f>
        <v>0.84667593318181822</v>
      </c>
      <c r="K153">
        <f t="shared" si="14"/>
        <v>1</v>
      </c>
      <c r="L153">
        <f t="shared" si="15"/>
        <v>167</v>
      </c>
      <c r="M153" s="3">
        <f t="shared" si="16"/>
        <v>21710</v>
      </c>
      <c r="N153" s="3">
        <f>SUMIFS('Direct Costs'!J:J,'Direct Costs'!A:A,Sales!A153)</f>
        <v>10701.628911527274</v>
      </c>
      <c r="O153" s="3">
        <f t="shared" si="17"/>
        <v>11008.371088472726</v>
      </c>
      <c r="P153" s="7">
        <f t="shared" si="18"/>
        <v>0.50706453654872063</v>
      </c>
      <c r="Q153" s="3"/>
      <c r="R153" s="3"/>
      <c r="S153" s="3"/>
      <c r="T153" s="3"/>
      <c r="U153" s="3"/>
      <c r="V153" s="3"/>
    </row>
    <row r="154" spans="1:22" x14ac:dyDescent="0.25">
      <c r="A154">
        <v>153</v>
      </c>
      <c r="B154" t="s">
        <v>12</v>
      </c>
      <c r="C154" t="s">
        <v>17</v>
      </c>
      <c r="D154">
        <v>48</v>
      </c>
      <c r="E154">
        <v>194</v>
      </c>
      <c r="F154" t="s">
        <v>37</v>
      </c>
      <c r="G154">
        <v>6</v>
      </c>
      <c r="H154">
        <v>2018</v>
      </c>
      <c r="I154" t="s">
        <v>38</v>
      </c>
      <c r="J154">
        <f>VLOOKUP(G154,Currency!$G$3:$H$14,2,FALSE)</f>
        <v>0.85633569142857147</v>
      </c>
      <c r="K154">
        <f t="shared" si="14"/>
        <v>0.85633569142857147</v>
      </c>
      <c r="L154">
        <f t="shared" si="15"/>
        <v>166.12912413714287</v>
      </c>
      <c r="M154" s="3">
        <f t="shared" si="16"/>
        <v>7974.1979585828576</v>
      </c>
      <c r="N154" s="3">
        <f>SUMIFS('Direct Costs'!J:J,'Direct Costs'!A:A,Sales!A154)</f>
        <v>4272</v>
      </c>
      <c r="O154" s="3">
        <f t="shared" si="17"/>
        <v>3702.1979585828576</v>
      </c>
      <c r="P154" s="7">
        <f t="shared" si="18"/>
        <v>0.46427214094905633</v>
      </c>
      <c r="Q154" s="3"/>
      <c r="R154" s="3"/>
      <c r="S154" s="3"/>
      <c r="T154" s="3"/>
      <c r="U154" s="3"/>
      <c r="V154" s="3"/>
    </row>
    <row r="155" spans="1:22" x14ac:dyDescent="0.25">
      <c r="A155">
        <v>154</v>
      </c>
      <c r="B155" t="s">
        <v>14</v>
      </c>
      <c r="C155" t="s">
        <v>22</v>
      </c>
      <c r="D155">
        <v>122</v>
      </c>
      <c r="E155">
        <v>138</v>
      </c>
      <c r="F155" t="s">
        <v>0</v>
      </c>
      <c r="G155">
        <v>8</v>
      </c>
      <c r="H155">
        <v>2018</v>
      </c>
      <c r="I155" t="s">
        <v>42</v>
      </c>
      <c r="J155">
        <f>VLOOKUP(G155,Currency!$G$3:$H$14,2,FALSE)</f>
        <v>0.86596289695652162</v>
      </c>
      <c r="K155">
        <f t="shared" si="14"/>
        <v>1</v>
      </c>
      <c r="L155">
        <f t="shared" si="15"/>
        <v>138</v>
      </c>
      <c r="M155" s="3">
        <f t="shared" si="16"/>
        <v>16836</v>
      </c>
      <c r="N155" s="3">
        <f>SUMIFS('Direct Costs'!J:J,'Direct Costs'!A:A,Sales!A155)</f>
        <v>9022.8484057217393</v>
      </c>
      <c r="O155" s="3">
        <f t="shared" si="17"/>
        <v>7813.1515942782607</v>
      </c>
      <c r="P155" s="7">
        <f t="shared" si="18"/>
        <v>0.46407410277252675</v>
      </c>
      <c r="Q155" s="3"/>
      <c r="R155" s="3"/>
      <c r="S155" s="3"/>
      <c r="T155" s="3"/>
      <c r="U155" s="3"/>
      <c r="V155" s="3"/>
    </row>
    <row r="156" spans="1:22" x14ac:dyDescent="0.25">
      <c r="A156">
        <v>155</v>
      </c>
      <c r="B156" t="s">
        <v>13</v>
      </c>
      <c r="C156" t="s">
        <v>19</v>
      </c>
      <c r="D156">
        <v>133</v>
      </c>
      <c r="E156">
        <v>119</v>
      </c>
      <c r="F156" t="s">
        <v>0</v>
      </c>
      <c r="G156">
        <v>5</v>
      </c>
      <c r="H156">
        <v>2018</v>
      </c>
      <c r="I156" t="s">
        <v>40</v>
      </c>
      <c r="J156">
        <f>VLOOKUP(G156,Currency!$G$3:$H$14,2,FALSE)</f>
        <v>0.84667593318181822</v>
      </c>
      <c r="K156">
        <f t="shared" si="14"/>
        <v>1</v>
      </c>
      <c r="L156">
        <f t="shared" si="15"/>
        <v>119</v>
      </c>
      <c r="M156" s="3">
        <f t="shared" si="16"/>
        <v>15827</v>
      </c>
      <c r="N156" s="3">
        <f>SUMIFS('Direct Costs'!J:J,'Direct Costs'!A:A,Sales!A156)</f>
        <v>9866.0028547722723</v>
      </c>
      <c r="O156" s="3">
        <f t="shared" si="17"/>
        <v>5960.9971452277277</v>
      </c>
      <c r="P156" s="7">
        <f t="shared" si="18"/>
        <v>0.37663468409854856</v>
      </c>
      <c r="Q156" s="3"/>
      <c r="R156" s="3"/>
      <c r="S156" s="3"/>
      <c r="T156" s="3"/>
      <c r="U156" s="3"/>
      <c r="V156" s="3"/>
    </row>
    <row r="157" spans="1:22" x14ac:dyDescent="0.25">
      <c r="A157">
        <v>156</v>
      </c>
      <c r="B157" t="s">
        <v>13</v>
      </c>
      <c r="C157" t="s">
        <v>17</v>
      </c>
      <c r="D157">
        <v>172</v>
      </c>
      <c r="E157">
        <v>140</v>
      </c>
      <c r="F157" t="s">
        <v>37</v>
      </c>
      <c r="G157">
        <v>4</v>
      </c>
      <c r="H157">
        <v>2018</v>
      </c>
      <c r="I157" t="s">
        <v>38</v>
      </c>
      <c r="J157">
        <f>VLOOKUP(G157,Currency!$G$3:$H$14,2,FALSE)</f>
        <v>0.81462485449999988</v>
      </c>
      <c r="K157">
        <f t="shared" si="14"/>
        <v>0.81462485449999988</v>
      </c>
      <c r="L157">
        <f t="shared" si="15"/>
        <v>114.04747962999998</v>
      </c>
      <c r="M157" s="3">
        <f t="shared" si="16"/>
        <v>19616.166496359998</v>
      </c>
      <c r="N157" s="3">
        <f>SUMIFS('Direct Costs'!J:J,'Direct Costs'!A:A,Sales!A157)</f>
        <v>15804.692849843999</v>
      </c>
      <c r="O157" s="3">
        <f t="shared" si="17"/>
        <v>3811.4736465159986</v>
      </c>
      <c r="P157" s="7">
        <f t="shared" si="18"/>
        <v>0.19430267617392322</v>
      </c>
      <c r="Q157" s="3"/>
      <c r="R157" s="3"/>
      <c r="S157" s="3"/>
      <c r="T157" s="3"/>
      <c r="U157" s="3"/>
      <c r="V157" s="3"/>
    </row>
    <row r="158" spans="1:22" x14ac:dyDescent="0.25">
      <c r="A158">
        <v>157</v>
      </c>
      <c r="B158" t="s">
        <v>16</v>
      </c>
      <c r="C158" t="s">
        <v>25</v>
      </c>
      <c r="D158">
        <v>17</v>
      </c>
      <c r="E158">
        <v>222</v>
      </c>
      <c r="F158" t="s">
        <v>0</v>
      </c>
      <c r="G158">
        <v>12</v>
      </c>
      <c r="H158">
        <v>2018</v>
      </c>
      <c r="I158" t="s">
        <v>43</v>
      </c>
      <c r="J158">
        <f>VLOOKUP(G158,Currency!$G$3:$H$14,2,FALSE)</f>
        <v>0.87842254526315788</v>
      </c>
      <c r="K158">
        <f t="shared" si="14"/>
        <v>1</v>
      </c>
      <c r="L158">
        <f t="shared" si="15"/>
        <v>222</v>
      </c>
      <c r="M158" s="3">
        <f t="shared" si="16"/>
        <v>3774</v>
      </c>
      <c r="N158" s="3">
        <f>SUMIFS('Direct Costs'!J:J,'Direct Costs'!A:A,Sales!A158)</f>
        <v>2652.7259802042104</v>
      </c>
      <c r="O158" s="3">
        <f t="shared" si="17"/>
        <v>1121.2740197957896</v>
      </c>
      <c r="P158" s="7">
        <f t="shared" si="18"/>
        <v>0.29710493370317692</v>
      </c>
      <c r="Q158" s="3"/>
      <c r="R158" s="3"/>
      <c r="S158" s="3"/>
      <c r="T158" s="3"/>
      <c r="U158" s="3"/>
      <c r="V158" s="3"/>
    </row>
    <row r="159" spans="1:22" x14ac:dyDescent="0.25">
      <c r="A159">
        <v>158</v>
      </c>
      <c r="B159" t="s">
        <v>14</v>
      </c>
      <c r="C159" t="s">
        <v>33</v>
      </c>
      <c r="D159">
        <v>114</v>
      </c>
      <c r="E159">
        <v>145</v>
      </c>
      <c r="F159" t="s">
        <v>0</v>
      </c>
      <c r="G159">
        <v>11</v>
      </c>
      <c r="H159">
        <v>2018</v>
      </c>
      <c r="I159" t="s">
        <v>42</v>
      </c>
      <c r="J159">
        <f>VLOOKUP(G159,Currency!$G$3:$H$14,2,FALSE)</f>
        <v>0.87977327500000013</v>
      </c>
      <c r="K159">
        <f t="shared" si="14"/>
        <v>1</v>
      </c>
      <c r="L159">
        <f t="shared" si="15"/>
        <v>145</v>
      </c>
      <c r="M159" s="3">
        <f t="shared" si="16"/>
        <v>16530</v>
      </c>
      <c r="N159" s="3">
        <f>SUMIFS('Direct Costs'!J:J,'Direct Costs'!A:A,Sales!A159)</f>
        <v>8845.8830670000007</v>
      </c>
      <c r="O159" s="3">
        <f t="shared" si="17"/>
        <v>7684.1169329999993</v>
      </c>
      <c r="P159" s="7">
        <f t="shared" si="18"/>
        <v>0.4648588586206896</v>
      </c>
      <c r="Q159" s="3"/>
      <c r="R159" s="3"/>
      <c r="S159" s="3"/>
      <c r="T159" s="3"/>
      <c r="U159" s="3"/>
      <c r="V159" s="3"/>
    </row>
    <row r="160" spans="1:22" x14ac:dyDescent="0.25">
      <c r="A160">
        <v>159</v>
      </c>
      <c r="B160" t="s">
        <v>14</v>
      </c>
      <c r="C160" t="s">
        <v>22</v>
      </c>
      <c r="D160">
        <v>62</v>
      </c>
      <c r="E160">
        <v>141</v>
      </c>
      <c r="F160" t="s">
        <v>0</v>
      </c>
      <c r="G160">
        <v>2</v>
      </c>
      <c r="H160">
        <v>2018</v>
      </c>
      <c r="I160" t="s">
        <v>42</v>
      </c>
      <c r="J160">
        <f>VLOOKUP(G160,Currency!$G$3:$H$14,2,FALSE)</f>
        <v>0.80989594699999989</v>
      </c>
      <c r="K160">
        <f t="shared" si="14"/>
        <v>1</v>
      </c>
      <c r="L160">
        <f t="shared" si="15"/>
        <v>141</v>
      </c>
      <c r="M160" s="3">
        <f t="shared" si="16"/>
        <v>8742</v>
      </c>
      <c r="N160" s="3">
        <f>SUMIFS('Direct Costs'!J:J,'Direct Costs'!A:A,Sales!A160)</f>
        <v>5772.620010134</v>
      </c>
      <c r="O160" s="3">
        <f t="shared" si="17"/>
        <v>2969.379989866</v>
      </c>
      <c r="P160" s="7">
        <f t="shared" si="18"/>
        <v>0.33966826697163122</v>
      </c>
      <c r="Q160" s="3"/>
      <c r="R160" s="3"/>
      <c r="S160" s="3"/>
      <c r="T160" s="3"/>
      <c r="U160" s="3"/>
      <c r="V160" s="3"/>
    </row>
    <row r="161" spans="1:22" x14ac:dyDescent="0.25">
      <c r="A161">
        <v>160</v>
      </c>
      <c r="B161" t="s">
        <v>13</v>
      </c>
      <c r="C161" t="s">
        <v>19</v>
      </c>
      <c r="D161">
        <v>107</v>
      </c>
      <c r="E161">
        <v>121</v>
      </c>
      <c r="F161" t="s">
        <v>0</v>
      </c>
      <c r="G161">
        <v>5</v>
      </c>
      <c r="H161">
        <v>2018</v>
      </c>
      <c r="I161" t="s">
        <v>40</v>
      </c>
      <c r="J161">
        <f>VLOOKUP(G161,Currency!$G$3:$H$14,2,FALSE)</f>
        <v>0.84667593318181822</v>
      </c>
      <c r="K161">
        <f t="shared" si="14"/>
        <v>1</v>
      </c>
      <c r="L161">
        <f t="shared" si="15"/>
        <v>121</v>
      </c>
      <c r="M161" s="3">
        <f t="shared" si="16"/>
        <v>12947</v>
      </c>
      <c r="N161" s="3">
        <f>SUMIFS('Direct Costs'!J:J,'Direct Costs'!A:A,Sales!A161)</f>
        <v>8231.1602739531827</v>
      </c>
      <c r="O161" s="3">
        <f t="shared" si="17"/>
        <v>4715.8397260468173</v>
      </c>
      <c r="P161" s="7">
        <f t="shared" si="18"/>
        <v>0.36424188816303527</v>
      </c>
      <c r="Q161" s="3"/>
      <c r="R161" s="3"/>
      <c r="S161" s="3"/>
      <c r="T161" s="3"/>
      <c r="U161" s="3"/>
      <c r="V161" s="3"/>
    </row>
    <row r="162" spans="1:22" x14ac:dyDescent="0.25">
      <c r="A162">
        <v>161</v>
      </c>
      <c r="B162" t="s">
        <v>14</v>
      </c>
      <c r="C162" t="s">
        <v>23</v>
      </c>
      <c r="D162">
        <v>196</v>
      </c>
      <c r="E162">
        <v>141</v>
      </c>
      <c r="F162" t="s">
        <v>0</v>
      </c>
      <c r="G162">
        <v>10</v>
      </c>
      <c r="H162">
        <v>2018</v>
      </c>
      <c r="I162" t="s">
        <v>41</v>
      </c>
      <c r="J162">
        <f>VLOOKUP(G162,Currency!$G$3:$H$14,2,FALSE)</f>
        <v>0.87081632260869579</v>
      </c>
      <c r="K162">
        <f t="shared" si="14"/>
        <v>1</v>
      </c>
      <c r="L162">
        <f t="shared" si="15"/>
        <v>141</v>
      </c>
      <c r="M162" s="3">
        <f t="shared" si="16"/>
        <v>27636</v>
      </c>
      <c r="N162" s="3">
        <f>SUMIFS('Direct Costs'!J:J,'Direct Costs'!A:A,Sales!A162)</f>
        <v>15823.51995080348</v>
      </c>
      <c r="O162" s="3">
        <f t="shared" si="17"/>
        <v>11812.48004919652</v>
      </c>
      <c r="P162" s="7">
        <f t="shared" si="18"/>
        <v>0.4274308890286771</v>
      </c>
      <c r="Q162" s="3"/>
      <c r="R162" s="3"/>
      <c r="S162" s="3"/>
      <c r="T162" s="3"/>
      <c r="U162" s="3"/>
      <c r="V162" s="3"/>
    </row>
    <row r="163" spans="1:22" x14ac:dyDescent="0.25">
      <c r="A163">
        <v>162</v>
      </c>
      <c r="B163" t="s">
        <v>14</v>
      </c>
      <c r="C163" t="s">
        <v>20</v>
      </c>
      <c r="D163">
        <v>66</v>
      </c>
      <c r="E163">
        <v>178</v>
      </c>
      <c r="F163" t="s">
        <v>37</v>
      </c>
      <c r="G163">
        <v>4</v>
      </c>
      <c r="H163">
        <v>2018</v>
      </c>
      <c r="I163" t="s">
        <v>39</v>
      </c>
      <c r="J163">
        <f>VLOOKUP(G163,Currency!$G$3:$H$14,2,FALSE)</f>
        <v>0.81462485449999988</v>
      </c>
      <c r="K163">
        <f t="shared" si="14"/>
        <v>0.81462485449999988</v>
      </c>
      <c r="L163">
        <f t="shared" si="15"/>
        <v>145.00322410099997</v>
      </c>
      <c r="M163" s="3">
        <f t="shared" si="16"/>
        <v>9570.2127906659989</v>
      </c>
      <c r="N163" s="3">
        <f>SUMIFS('Direct Costs'!J:J,'Direct Costs'!A:A,Sales!A163)</f>
        <v>5108.0363469959993</v>
      </c>
      <c r="O163" s="3">
        <f t="shared" si="17"/>
        <v>4462.1764436699996</v>
      </c>
      <c r="P163" s="7">
        <f t="shared" si="18"/>
        <v>0.46625676369725455</v>
      </c>
      <c r="Q163" s="3"/>
      <c r="R163" s="3"/>
      <c r="S163" s="3"/>
      <c r="T163" s="3"/>
      <c r="U163" s="3"/>
      <c r="V163" s="3"/>
    </row>
    <row r="164" spans="1:22" x14ac:dyDescent="0.25">
      <c r="A164">
        <v>163</v>
      </c>
      <c r="B164" t="s">
        <v>12</v>
      </c>
      <c r="C164" t="s">
        <v>23</v>
      </c>
      <c r="D164">
        <v>25</v>
      </c>
      <c r="E164">
        <v>172</v>
      </c>
      <c r="F164" t="s">
        <v>0</v>
      </c>
      <c r="G164">
        <v>6</v>
      </c>
      <c r="H164">
        <v>2018</v>
      </c>
      <c r="I164" t="s">
        <v>41</v>
      </c>
      <c r="J164">
        <f>VLOOKUP(G164,Currency!$G$3:$H$14,2,FALSE)</f>
        <v>0.85633569142857147</v>
      </c>
      <c r="K164">
        <f t="shared" si="14"/>
        <v>1</v>
      </c>
      <c r="L164">
        <f t="shared" si="15"/>
        <v>172</v>
      </c>
      <c r="M164" s="3">
        <f t="shared" si="16"/>
        <v>4300</v>
      </c>
      <c r="N164" s="3">
        <f>SUMIFS('Direct Costs'!J:J,'Direct Costs'!A:A,Sales!A164)</f>
        <v>1960.0685531428571</v>
      </c>
      <c r="O164" s="3">
        <f t="shared" si="17"/>
        <v>2339.9314468571429</v>
      </c>
      <c r="P164" s="7">
        <f t="shared" si="18"/>
        <v>0.54417010392026577</v>
      </c>
      <c r="Q164" s="3"/>
      <c r="R164" s="3"/>
      <c r="S164" s="3"/>
      <c r="T164" s="3"/>
      <c r="U164" s="3"/>
      <c r="V164" s="3"/>
    </row>
    <row r="165" spans="1:22" x14ac:dyDescent="0.25">
      <c r="A165">
        <v>164</v>
      </c>
      <c r="B165" t="s">
        <v>12</v>
      </c>
      <c r="C165" t="s">
        <v>17</v>
      </c>
      <c r="D165">
        <v>120</v>
      </c>
      <c r="E165">
        <v>183</v>
      </c>
      <c r="F165" t="s">
        <v>37</v>
      </c>
      <c r="G165">
        <v>8</v>
      </c>
      <c r="H165">
        <v>2018</v>
      </c>
      <c r="I165" t="s">
        <v>38</v>
      </c>
      <c r="J165">
        <f>VLOOKUP(G165,Currency!$G$3:$H$14,2,FALSE)</f>
        <v>0.86596289695652162</v>
      </c>
      <c r="K165">
        <f t="shared" si="14"/>
        <v>0.86596289695652162</v>
      </c>
      <c r="L165">
        <f t="shared" si="15"/>
        <v>158.47121014304346</v>
      </c>
      <c r="M165" s="3">
        <f t="shared" si="16"/>
        <v>19016.545217165214</v>
      </c>
      <c r="N165" s="3">
        <f>SUMIFS('Direct Costs'!J:J,'Direct Costs'!A:A,Sales!A165)</f>
        <v>8733.9731432347817</v>
      </c>
      <c r="O165" s="3">
        <f t="shared" si="17"/>
        <v>10282.572073930432</v>
      </c>
      <c r="P165" s="7">
        <f t="shared" si="18"/>
        <v>0.54071714691104389</v>
      </c>
      <c r="Q165" s="3"/>
      <c r="R165" s="3"/>
      <c r="S165" s="3"/>
      <c r="T165" s="3"/>
      <c r="U165" s="3"/>
      <c r="V165" s="3"/>
    </row>
    <row r="166" spans="1:22" x14ac:dyDescent="0.25">
      <c r="A166">
        <v>165</v>
      </c>
      <c r="B166" t="s">
        <v>14</v>
      </c>
      <c r="C166" t="s">
        <v>36</v>
      </c>
      <c r="D166">
        <v>56</v>
      </c>
      <c r="E166">
        <v>144</v>
      </c>
      <c r="F166" t="s">
        <v>0</v>
      </c>
      <c r="G166">
        <v>8</v>
      </c>
      <c r="H166">
        <v>2018</v>
      </c>
      <c r="I166" t="s">
        <v>43</v>
      </c>
      <c r="J166">
        <f>VLOOKUP(G166,Currency!$G$3:$H$14,2,FALSE)</f>
        <v>0.86596289695652162</v>
      </c>
      <c r="K166">
        <f t="shared" si="14"/>
        <v>1</v>
      </c>
      <c r="L166">
        <f t="shared" si="15"/>
        <v>144</v>
      </c>
      <c r="M166" s="3">
        <f t="shared" si="16"/>
        <v>8064</v>
      </c>
      <c r="N166" s="3">
        <f>SUMIFS('Direct Costs'!J:J,'Direct Costs'!A:A,Sales!A166)</f>
        <v>4227.659644855652</v>
      </c>
      <c r="O166" s="3">
        <f t="shared" si="17"/>
        <v>3836.340355144348</v>
      </c>
      <c r="P166" s="7">
        <f t="shared" si="18"/>
        <v>0.47573665118357489</v>
      </c>
      <c r="Q166" s="3"/>
      <c r="R166" s="3"/>
      <c r="S166" s="3"/>
      <c r="T166" s="3"/>
      <c r="U166" s="3"/>
      <c r="V166" s="3"/>
    </row>
    <row r="167" spans="1:22" x14ac:dyDescent="0.25">
      <c r="A167">
        <v>166</v>
      </c>
      <c r="B167" t="s">
        <v>14</v>
      </c>
      <c r="C167" t="s">
        <v>19</v>
      </c>
      <c r="D167">
        <v>76</v>
      </c>
      <c r="E167">
        <v>141</v>
      </c>
      <c r="F167" t="s">
        <v>0</v>
      </c>
      <c r="G167">
        <v>8</v>
      </c>
      <c r="H167">
        <v>2018</v>
      </c>
      <c r="I167" t="s">
        <v>40</v>
      </c>
      <c r="J167">
        <f>VLOOKUP(G167,Currency!$G$3:$H$14,2,FALSE)</f>
        <v>0.86596289695652162</v>
      </c>
      <c r="K167">
        <f t="shared" si="14"/>
        <v>1</v>
      </c>
      <c r="L167">
        <f t="shared" si="15"/>
        <v>141</v>
      </c>
      <c r="M167" s="3">
        <f t="shared" si="16"/>
        <v>10716</v>
      </c>
      <c r="N167" s="3">
        <f>SUMIFS('Direct Costs'!J:J,'Direct Costs'!A:A,Sales!A167)</f>
        <v>6992</v>
      </c>
      <c r="O167" s="3">
        <f t="shared" si="17"/>
        <v>3724</v>
      </c>
      <c r="P167" s="7">
        <f t="shared" si="18"/>
        <v>0.3475177304964539</v>
      </c>
      <c r="Q167" s="3"/>
      <c r="R167" s="3"/>
      <c r="S167" s="3"/>
      <c r="T167" s="3"/>
      <c r="U167" s="3"/>
      <c r="V167" s="3"/>
    </row>
    <row r="168" spans="1:22" x14ac:dyDescent="0.25">
      <c r="A168">
        <v>167</v>
      </c>
      <c r="B168" t="s">
        <v>14</v>
      </c>
      <c r="C168" t="s">
        <v>32</v>
      </c>
      <c r="D168">
        <v>30</v>
      </c>
      <c r="E168">
        <v>170</v>
      </c>
      <c r="F168" t="s">
        <v>37</v>
      </c>
      <c r="G168">
        <v>3</v>
      </c>
      <c r="H168">
        <v>2018</v>
      </c>
      <c r="I168" t="s">
        <v>43</v>
      </c>
      <c r="J168">
        <f>VLOOKUP(G168,Currency!$G$3:$H$14,2,FALSE)</f>
        <v>0.81064183952380953</v>
      </c>
      <c r="K168">
        <f t="shared" si="14"/>
        <v>0.81064183952380953</v>
      </c>
      <c r="L168">
        <f t="shared" si="15"/>
        <v>137.80911271904762</v>
      </c>
      <c r="M168" s="3">
        <f t="shared" si="16"/>
        <v>4134.2733815714282</v>
      </c>
      <c r="N168" s="3">
        <f>SUMIFS('Direct Costs'!J:J,'Direct Costs'!A:A,Sales!A168)</f>
        <v>2396.4323318857141</v>
      </c>
      <c r="O168" s="3">
        <f t="shared" si="17"/>
        <v>1737.8410496857141</v>
      </c>
      <c r="P168" s="7">
        <f t="shared" si="18"/>
        <v>0.42034981465719246</v>
      </c>
      <c r="Q168" s="3"/>
      <c r="R168" s="3"/>
      <c r="S168" s="3"/>
      <c r="T168" s="3"/>
      <c r="U168" s="3"/>
      <c r="V168" s="3"/>
    </row>
    <row r="169" spans="1:22" x14ac:dyDescent="0.25">
      <c r="A169">
        <v>168</v>
      </c>
      <c r="B169" t="s">
        <v>14</v>
      </c>
      <c r="C169" t="s">
        <v>25</v>
      </c>
      <c r="D169">
        <v>109</v>
      </c>
      <c r="E169">
        <v>129</v>
      </c>
      <c r="F169" t="s">
        <v>0</v>
      </c>
      <c r="G169">
        <v>2</v>
      </c>
      <c r="H169">
        <v>2018</v>
      </c>
      <c r="I169" t="s">
        <v>43</v>
      </c>
      <c r="J169">
        <f>VLOOKUP(G169,Currency!$G$3:$H$14,2,FALSE)</f>
        <v>0.80989594699999989</v>
      </c>
      <c r="K169">
        <f t="shared" si="14"/>
        <v>1</v>
      </c>
      <c r="L169">
        <f t="shared" si="15"/>
        <v>129</v>
      </c>
      <c r="M169" s="3">
        <f t="shared" si="16"/>
        <v>14061</v>
      </c>
      <c r="N169" s="3">
        <f>SUMIFS('Direct Costs'!J:J,'Direct Costs'!A:A,Sales!A169)</f>
        <v>11118</v>
      </c>
      <c r="O169" s="3">
        <f t="shared" si="17"/>
        <v>2943</v>
      </c>
      <c r="P169" s="7">
        <f t="shared" si="18"/>
        <v>0.20930232558139536</v>
      </c>
      <c r="Q169" s="3"/>
      <c r="R169" s="3"/>
      <c r="S169" s="3"/>
      <c r="T169" s="3"/>
      <c r="U169" s="3"/>
      <c r="V169" s="3"/>
    </row>
    <row r="170" spans="1:22" x14ac:dyDescent="0.25">
      <c r="A170">
        <v>169</v>
      </c>
      <c r="B170" t="s">
        <v>13</v>
      </c>
      <c r="C170" t="s">
        <v>19</v>
      </c>
      <c r="D170">
        <v>106</v>
      </c>
      <c r="E170">
        <v>121</v>
      </c>
      <c r="F170" t="s">
        <v>0</v>
      </c>
      <c r="G170">
        <v>6</v>
      </c>
      <c r="H170">
        <v>2018</v>
      </c>
      <c r="I170" t="s">
        <v>40</v>
      </c>
      <c r="J170">
        <f>VLOOKUP(G170,Currency!$G$3:$H$14,2,FALSE)</f>
        <v>0.85633569142857147</v>
      </c>
      <c r="K170">
        <f t="shared" si="14"/>
        <v>1</v>
      </c>
      <c r="L170">
        <f t="shared" si="15"/>
        <v>121</v>
      </c>
      <c r="M170" s="3">
        <f t="shared" si="16"/>
        <v>12826</v>
      </c>
      <c r="N170" s="3">
        <f>SUMIFS('Direct Costs'!J:J,'Direct Costs'!A:A,Sales!A170)</f>
        <v>8268</v>
      </c>
      <c r="O170" s="3">
        <f t="shared" si="17"/>
        <v>4558</v>
      </c>
      <c r="P170" s="7">
        <f t="shared" si="18"/>
        <v>0.35537190082644626</v>
      </c>
      <c r="Q170" s="3"/>
      <c r="R170" s="3"/>
      <c r="S170" s="3"/>
      <c r="T170" s="3"/>
      <c r="U170" s="3"/>
      <c r="V170" s="3"/>
    </row>
    <row r="171" spans="1:22" x14ac:dyDescent="0.25">
      <c r="A171">
        <v>170</v>
      </c>
      <c r="B171" t="s">
        <v>14</v>
      </c>
      <c r="C171" t="s">
        <v>35</v>
      </c>
      <c r="D171">
        <v>164</v>
      </c>
      <c r="E171">
        <v>142</v>
      </c>
      <c r="F171" t="s">
        <v>0</v>
      </c>
      <c r="G171">
        <v>10</v>
      </c>
      <c r="H171">
        <v>2018</v>
      </c>
      <c r="I171" t="s">
        <v>43</v>
      </c>
      <c r="J171">
        <f>VLOOKUP(G171,Currency!$G$3:$H$14,2,FALSE)</f>
        <v>0.87081632260869579</v>
      </c>
      <c r="K171">
        <f t="shared" si="14"/>
        <v>1</v>
      </c>
      <c r="L171">
        <f t="shared" si="15"/>
        <v>142</v>
      </c>
      <c r="M171" s="3">
        <f t="shared" si="16"/>
        <v>23288</v>
      </c>
      <c r="N171" s="3">
        <f>SUMIFS('Direct Costs'!J:J,'Direct Costs'!A:A,Sales!A171)</f>
        <v>14436.719168880001</v>
      </c>
      <c r="O171" s="3">
        <f t="shared" si="17"/>
        <v>8851.2808311199988</v>
      </c>
      <c r="P171" s="7">
        <f t="shared" si="18"/>
        <v>0.38007904633802814</v>
      </c>
      <c r="Q171" s="3"/>
      <c r="R171" s="3"/>
      <c r="S171" s="3"/>
      <c r="T171" s="3"/>
      <c r="U171" s="3"/>
      <c r="V171" s="3"/>
    </row>
    <row r="172" spans="1:22" x14ac:dyDescent="0.25">
      <c r="A172">
        <v>171</v>
      </c>
      <c r="B172" t="s">
        <v>13</v>
      </c>
      <c r="C172" t="s">
        <v>17</v>
      </c>
      <c r="D172">
        <v>125</v>
      </c>
      <c r="E172">
        <v>144</v>
      </c>
      <c r="F172" t="s">
        <v>37</v>
      </c>
      <c r="G172">
        <v>7</v>
      </c>
      <c r="H172">
        <v>2018</v>
      </c>
      <c r="I172" t="s">
        <v>38</v>
      </c>
      <c r="J172">
        <f>VLOOKUP(G172,Currency!$G$3:$H$14,2,FALSE)</f>
        <v>0.85575857954545465</v>
      </c>
      <c r="K172">
        <f t="shared" si="14"/>
        <v>0.85575857954545465</v>
      </c>
      <c r="L172">
        <f t="shared" si="15"/>
        <v>123.22923545454547</v>
      </c>
      <c r="M172" s="3">
        <f t="shared" si="16"/>
        <v>15403.654431818184</v>
      </c>
      <c r="N172" s="3">
        <f>SUMIFS('Direct Costs'!J:J,'Direct Costs'!A:A,Sales!A172)</f>
        <v>7545.6118323863648</v>
      </c>
      <c r="O172" s="3">
        <f t="shared" si="17"/>
        <v>7858.0425994318193</v>
      </c>
      <c r="P172" s="7">
        <f t="shared" si="18"/>
        <v>0.51014144949915552</v>
      </c>
      <c r="Q172" s="3"/>
      <c r="R172" s="3"/>
      <c r="S172" s="3"/>
      <c r="T172" s="3"/>
      <c r="U172" s="3"/>
      <c r="V172" s="3"/>
    </row>
    <row r="173" spans="1:22" x14ac:dyDescent="0.25">
      <c r="A173">
        <v>172</v>
      </c>
      <c r="B173" t="s">
        <v>16</v>
      </c>
      <c r="C173" t="s">
        <v>19</v>
      </c>
      <c r="D173">
        <v>46</v>
      </c>
      <c r="E173">
        <v>206</v>
      </c>
      <c r="F173" t="s">
        <v>0</v>
      </c>
      <c r="G173">
        <v>12</v>
      </c>
      <c r="H173">
        <v>2018</v>
      </c>
      <c r="I173" t="s">
        <v>40</v>
      </c>
      <c r="J173">
        <f>VLOOKUP(G173,Currency!$G$3:$H$14,2,FALSE)</f>
        <v>0.87842254526315788</v>
      </c>
      <c r="K173">
        <f t="shared" si="14"/>
        <v>1</v>
      </c>
      <c r="L173">
        <f t="shared" si="15"/>
        <v>206</v>
      </c>
      <c r="M173" s="3">
        <f t="shared" si="16"/>
        <v>9476</v>
      </c>
      <c r="N173" s="3">
        <f>SUMIFS('Direct Costs'!J:J,'Direct Costs'!A:A,Sales!A173)</f>
        <v>5662.4834103368421</v>
      </c>
      <c r="O173" s="3">
        <f t="shared" si="17"/>
        <v>3813.5165896631579</v>
      </c>
      <c r="P173" s="7">
        <f t="shared" si="18"/>
        <v>0.40243948814512009</v>
      </c>
      <c r="Q173" s="3"/>
      <c r="R173" s="3"/>
      <c r="S173" s="3"/>
      <c r="T173" s="3"/>
      <c r="U173" s="3"/>
      <c r="V173" s="3"/>
    </row>
    <row r="174" spans="1:22" x14ac:dyDescent="0.25">
      <c r="A174">
        <v>173</v>
      </c>
      <c r="B174" t="s">
        <v>14</v>
      </c>
      <c r="C174" t="s">
        <v>26</v>
      </c>
      <c r="D174">
        <v>175</v>
      </c>
      <c r="E174">
        <v>143</v>
      </c>
      <c r="F174" t="s">
        <v>0</v>
      </c>
      <c r="G174">
        <v>7</v>
      </c>
      <c r="H174">
        <v>2018</v>
      </c>
      <c r="I174" t="s">
        <v>44</v>
      </c>
      <c r="J174">
        <f>VLOOKUP(G174,Currency!$G$3:$H$14,2,FALSE)</f>
        <v>0.85575857954545465</v>
      </c>
      <c r="K174">
        <f t="shared" si="14"/>
        <v>1</v>
      </c>
      <c r="L174">
        <f t="shared" si="15"/>
        <v>143</v>
      </c>
      <c r="M174" s="3">
        <f t="shared" si="16"/>
        <v>25025</v>
      </c>
      <c r="N174" s="3">
        <f>SUMIFS('Direct Costs'!J:J,'Direct Costs'!A:A,Sales!A174)</f>
        <v>13683.527096590909</v>
      </c>
      <c r="O174" s="3">
        <f t="shared" si="17"/>
        <v>11341.472903409091</v>
      </c>
      <c r="P174" s="7">
        <f t="shared" si="18"/>
        <v>0.45320571042593766</v>
      </c>
      <c r="Q174" s="3"/>
      <c r="R174" s="3"/>
      <c r="S174" s="3"/>
      <c r="T174" s="3"/>
      <c r="U174" s="3"/>
      <c r="V174" s="3"/>
    </row>
    <row r="175" spans="1:22" x14ac:dyDescent="0.25">
      <c r="A175">
        <v>174</v>
      </c>
      <c r="B175" t="s">
        <v>13</v>
      </c>
      <c r="C175" t="s">
        <v>29</v>
      </c>
      <c r="D175">
        <v>106</v>
      </c>
      <c r="E175">
        <v>128</v>
      </c>
      <c r="F175" t="s">
        <v>0</v>
      </c>
      <c r="G175">
        <v>3</v>
      </c>
      <c r="H175">
        <v>2018</v>
      </c>
      <c r="I175" t="s">
        <v>42</v>
      </c>
      <c r="J175">
        <f>VLOOKUP(G175,Currency!$G$3:$H$14,2,FALSE)</f>
        <v>0.81064183952380953</v>
      </c>
      <c r="K175">
        <f t="shared" si="14"/>
        <v>1</v>
      </c>
      <c r="L175">
        <f t="shared" si="15"/>
        <v>128</v>
      </c>
      <c r="M175" s="3">
        <f t="shared" si="16"/>
        <v>13568</v>
      </c>
      <c r="N175" s="3">
        <f>SUMIFS('Direct Costs'!J:J,'Direct Costs'!A:A,Sales!A175)</f>
        <v>8480</v>
      </c>
      <c r="O175" s="3">
        <f t="shared" si="17"/>
        <v>5088</v>
      </c>
      <c r="P175" s="7">
        <f t="shared" si="18"/>
        <v>0.375</v>
      </c>
      <c r="Q175" s="3"/>
      <c r="R175" s="3"/>
      <c r="S175" s="3"/>
      <c r="T175" s="3"/>
      <c r="U175" s="3"/>
      <c r="V175" s="3"/>
    </row>
    <row r="176" spans="1:22" x14ac:dyDescent="0.25">
      <c r="A176">
        <v>175</v>
      </c>
      <c r="B176" t="s">
        <v>12</v>
      </c>
      <c r="C176" t="s">
        <v>17</v>
      </c>
      <c r="D176">
        <v>133</v>
      </c>
      <c r="E176">
        <v>186</v>
      </c>
      <c r="F176" t="s">
        <v>37</v>
      </c>
      <c r="G176">
        <v>6</v>
      </c>
      <c r="H176">
        <v>2018</v>
      </c>
      <c r="I176" t="s">
        <v>38</v>
      </c>
      <c r="J176">
        <f>VLOOKUP(G176,Currency!$G$3:$H$14,2,FALSE)</f>
        <v>0.85633569142857147</v>
      </c>
      <c r="K176">
        <f t="shared" si="14"/>
        <v>0.85633569142857147</v>
      </c>
      <c r="L176">
        <f t="shared" si="15"/>
        <v>159.27843860571429</v>
      </c>
      <c r="M176" s="3">
        <f t="shared" si="16"/>
        <v>21184.032334560001</v>
      </c>
      <c r="N176" s="3">
        <f>SUMIFS('Direct Costs'!J:J,'Direct Costs'!A:A,Sales!A176)</f>
        <v>8981.4176419200012</v>
      </c>
      <c r="O176" s="3">
        <f t="shared" si="17"/>
        <v>12202.61469264</v>
      </c>
      <c r="P176" s="7">
        <f t="shared" si="18"/>
        <v>0.57602889289082326</v>
      </c>
      <c r="Q176" s="3"/>
      <c r="R176" s="3"/>
      <c r="S176" s="3"/>
      <c r="T176" s="3"/>
      <c r="U176" s="3"/>
      <c r="V176" s="3"/>
    </row>
    <row r="177" spans="1:22" x14ac:dyDescent="0.25">
      <c r="A177">
        <v>176</v>
      </c>
      <c r="B177" t="s">
        <v>13</v>
      </c>
      <c r="C177" t="s">
        <v>18</v>
      </c>
      <c r="D177">
        <v>114</v>
      </c>
      <c r="E177">
        <v>127</v>
      </c>
      <c r="F177" t="s">
        <v>0</v>
      </c>
      <c r="G177">
        <v>6</v>
      </c>
      <c r="H177">
        <v>2018</v>
      </c>
      <c r="I177" t="s">
        <v>39</v>
      </c>
      <c r="J177">
        <f>VLOOKUP(G177,Currency!$G$3:$H$14,2,FALSE)</f>
        <v>0.85633569142857147</v>
      </c>
      <c r="K177">
        <f t="shared" si="14"/>
        <v>1</v>
      </c>
      <c r="L177">
        <f t="shared" si="15"/>
        <v>127</v>
      </c>
      <c r="M177" s="3">
        <f t="shared" si="16"/>
        <v>14478</v>
      </c>
      <c r="N177" s="3">
        <f>SUMIFS('Direct Costs'!J:J,'Direct Costs'!A:A,Sales!A177)</f>
        <v>9348</v>
      </c>
      <c r="O177" s="3">
        <f t="shared" si="17"/>
        <v>5130</v>
      </c>
      <c r="P177" s="7">
        <f t="shared" si="18"/>
        <v>0.3543307086614173</v>
      </c>
      <c r="Q177" s="3"/>
      <c r="R177" s="3"/>
      <c r="S177" s="3"/>
      <c r="T177" s="3"/>
      <c r="U177" s="3"/>
      <c r="V177" s="3"/>
    </row>
    <row r="178" spans="1:22" x14ac:dyDescent="0.25">
      <c r="A178">
        <v>177</v>
      </c>
      <c r="B178" t="s">
        <v>13</v>
      </c>
      <c r="C178" t="s">
        <v>18</v>
      </c>
      <c r="D178">
        <v>88</v>
      </c>
      <c r="E178">
        <v>125</v>
      </c>
      <c r="F178" t="s">
        <v>0</v>
      </c>
      <c r="G178">
        <v>8</v>
      </c>
      <c r="H178">
        <v>2018</v>
      </c>
      <c r="I178" t="s">
        <v>39</v>
      </c>
      <c r="J178">
        <f>VLOOKUP(G178,Currency!$G$3:$H$14,2,FALSE)</f>
        <v>0.86596289695652162</v>
      </c>
      <c r="K178">
        <f t="shared" si="14"/>
        <v>1</v>
      </c>
      <c r="L178">
        <f t="shared" si="15"/>
        <v>125</v>
      </c>
      <c r="M178" s="3">
        <f t="shared" si="16"/>
        <v>11000</v>
      </c>
      <c r="N178" s="3">
        <f>SUMIFS('Direct Costs'!J:J,'Direct Costs'!A:A,Sales!A178)</f>
        <v>6776</v>
      </c>
      <c r="O178" s="3">
        <f t="shared" si="17"/>
        <v>4224</v>
      </c>
      <c r="P178" s="7">
        <f t="shared" si="18"/>
        <v>0.38400000000000001</v>
      </c>
      <c r="Q178" s="3"/>
      <c r="R178" s="3"/>
      <c r="S178" s="3"/>
      <c r="T178" s="3"/>
      <c r="U178" s="3"/>
      <c r="V178" s="3"/>
    </row>
    <row r="179" spans="1:22" x14ac:dyDescent="0.25">
      <c r="A179">
        <v>178</v>
      </c>
      <c r="B179" t="s">
        <v>13</v>
      </c>
      <c r="C179" t="s">
        <v>19</v>
      </c>
      <c r="D179">
        <v>104</v>
      </c>
      <c r="E179">
        <v>120</v>
      </c>
      <c r="F179" t="s">
        <v>0</v>
      </c>
      <c r="G179">
        <v>3</v>
      </c>
      <c r="H179">
        <v>2018</v>
      </c>
      <c r="I179" t="s">
        <v>40</v>
      </c>
      <c r="J179">
        <f>VLOOKUP(G179,Currency!$G$3:$H$14,2,FALSE)</f>
        <v>0.81064183952380953</v>
      </c>
      <c r="K179">
        <f t="shared" si="14"/>
        <v>1</v>
      </c>
      <c r="L179">
        <f t="shared" si="15"/>
        <v>120</v>
      </c>
      <c r="M179" s="3">
        <f t="shared" si="16"/>
        <v>12480</v>
      </c>
      <c r="N179" s="3">
        <f>SUMIFS('Direct Costs'!J:J,'Direct Costs'!A:A,Sales!A179)</f>
        <v>7444.8713220761902</v>
      </c>
      <c r="O179" s="3">
        <f t="shared" si="17"/>
        <v>5035.1286779238098</v>
      </c>
      <c r="P179" s="7">
        <f t="shared" si="18"/>
        <v>0.40345582355158732</v>
      </c>
      <c r="Q179" s="3"/>
      <c r="R179" s="3"/>
      <c r="S179" s="3"/>
      <c r="T179" s="3"/>
      <c r="U179" s="3"/>
      <c r="V179" s="3"/>
    </row>
    <row r="180" spans="1:22" x14ac:dyDescent="0.25">
      <c r="A180">
        <v>179</v>
      </c>
      <c r="B180" t="s">
        <v>16</v>
      </c>
      <c r="C180" t="s">
        <v>25</v>
      </c>
      <c r="D180">
        <v>10</v>
      </c>
      <c r="E180">
        <v>218</v>
      </c>
      <c r="F180" t="s">
        <v>0</v>
      </c>
      <c r="G180">
        <v>12</v>
      </c>
      <c r="H180">
        <v>2018</v>
      </c>
      <c r="I180" t="s">
        <v>43</v>
      </c>
      <c r="J180">
        <f>VLOOKUP(G180,Currency!$G$3:$H$14,2,FALSE)</f>
        <v>0.87842254526315788</v>
      </c>
      <c r="K180">
        <f t="shared" si="14"/>
        <v>1</v>
      </c>
      <c r="L180">
        <f t="shared" si="15"/>
        <v>218</v>
      </c>
      <c r="M180" s="3">
        <f t="shared" si="16"/>
        <v>2180</v>
      </c>
      <c r="N180" s="3">
        <f>SUMIFS('Direct Costs'!J:J,'Direct Costs'!A:A,Sales!A180)</f>
        <v>1450.4270471789473</v>
      </c>
      <c r="O180" s="3">
        <f t="shared" si="17"/>
        <v>729.5729528210527</v>
      </c>
      <c r="P180" s="7">
        <f t="shared" si="18"/>
        <v>0.33466649211974892</v>
      </c>
      <c r="Q180" s="3"/>
      <c r="R180" s="3"/>
      <c r="S180" s="3"/>
      <c r="T180" s="3"/>
      <c r="U180" s="3"/>
      <c r="V180" s="3"/>
    </row>
    <row r="181" spans="1:22" x14ac:dyDescent="0.25">
      <c r="A181">
        <v>180</v>
      </c>
      <c r="B181" t="s">
        <v>14</v>
      </c>
      <c r="C181" t="s">
        <v>33</v>
      </c>
      <c r="D181">
        <v>188</v>
      </c>
      <c r="E181">
        <v>146</v>
      </c>
      <c r="F181" t="s">
        <v>0</v>
      </c>
      <c r="G181">
        <v>10</v>
      </c>
      <c r="H181">
        <v>2018</v>
      </c>
      <c r="I181" t="s">
        <v>42</v>
      </c>
      <c r="J181">
        <f>VLOOKUP(G181,Currency!$G$3:$H$14,2,FALSE)</f>
        <v>0.87081632260869579</v>
      </c>
      <c r="K181">
        <f t="shared" si="14"/>
        <v>1</v>
      </c>
      <c r="L181">
        <f t="shared" si="15"/>
        <v>146</v>
      </c>
      <c r="M181" s="3">
        <f t="shared" si="16"/>
        <v>27448</v>
      </c>
      <c r="N181" s="3">
        <f>SUMIFS('Direct Costs'!J:J,'Direct Costs'!A:A,Sales!A181)</f>
        <v>16396.515868229566</v>
      </c>
      <c r="O181" s="3">
        <f t="shared" si="17"/>
        <v>11051.484131770434</v>
      </c>
      <c r="P181" s="7">
        <f t="shared" si="18"/>
        <v>0.40263349357951161</v>
      </c>
      <c r="Q181" s="3"/>
      <c r="R181" s="3"/>
      <c r="S181" s="3"/>
      <c r="T181" s="3"/>
      <c r="U181" s="3"/>
      <c r="V181" s="3"/>
    </row>
    <row r="182" spans="1:22" x14ac:dyDescent="0.25">
      <c r="A182">
        <v>181</v>
      </c>
      <c r="B182" t="s">
        <v>13</v>
      </c>
      <c r="C182" t="s">
        <v>19</v>
      </c>
      <c r="D182">
        <v>123</v>
      </c>
      <c r="E182">
        <v>113</v>
      </c>
      <c r="F182" t="s">
        <v>0</v>
      </c>
      <c r="G182">
        <v>5</v>
      </c>
      <c r="H182">
        <v>2018</v>
      </c>
      <c r="I182" t="s">
        <v>40</v>
      </c>
      <c r="J182">
        <f>VLOOKUP(G182,Currency!$G$3:$H$14,2,FALSE)</f>
        <v>0.84667593318181822</v>
      </c>
      <c r="K182">
        <f t="shared" si="14"/>
        <v>1</v>
      </c>
      <c r="L182">
        <f t="shared" si="15"/>
        <v>113</v>
      </c>
      <c r="M182" s="3">
        <f t="shared" si="16"/>
        <v>13899</v>
      </c>
      <c r="N182" s="3">
        <f>SUMIFS('Direct Costs'!J:J,'Direct Costs'!A:A,Sales!A182)</f>
        <v>8643.7146018531821</v>
      </c>
      <c r="O182" s="3">
        <f t="shared" si="17"/>
        <v>5255.2853981468179</v>
      </c>
      <c r="P182" s="7">
        <f t="shared" si="18"/>
        <v>0.37810528801689458</v>
      </c>
      <c r="Q182" s="3"/>
      <c r="R182" s="3"/>
      <c r="S182" s="3"/>
      <c r="T182" s="3"/>
      <c r="U182" s="3"/>
      <c r="V182" s="3"/>
    </row>
    <row r="183" spans="1:22" x14ac:dyDescent="0.25">
      <c r="A183">
        <v>182</v>
      </c>
      <c r="B183" t="s">
        <v>14</v>
      </c>
      <c r="C183" t="s">
        <v>24</v>
      </c>
      <c r="D183">
        <v>102</v>
      </c>
      <c r="E183">
        <v>145</v>
      </c>
      <c r="F183" t="s">
        <v>0</v>
      </c>
      <c r="G183">
        <v>2</v>
      </c>
      <c r="H183">
        <v>2018</v>
      </c>
      <c r="I183" t="s">
        <v>43</v>
      </c>
      <c r="J183">
        <f>VLOOKUP(G183,Currency!$G$3:$H$14,2,FALSE)</f>
        <v>0.80989594699999989</v>
      </c>
      <c r="K183">
        <f t="shared" si="14"/>
        <v>1</v>
      </c>
      <c r="L183">
        <f t="shared" si="15"/>
        <v>145</v>
      </c>
      <c r="M183" s="3">
        <f t="shared" si="16"/>
        <v>14790</v>
      </c>
      <c r="N183" s="3">
        <f>SUMIFS('Direct Costs'!J:J,'Direct Costs'!A:A,Sales!A183)</f>
        <v>7861.4382883919989</v>
      </c>
      <c r="O183" s="3">
        <f t="shared" si="17"/>
        <v>6928.5617116080011</v>
      </c>
      <c r="P183" s="7">
        <f t="shared" si="18"/>
        <v>0.46846259037241389</v>
      </c>
      <c r="Q183" s="3"/>
      <c r="R183" s="3"/>
      <c r="S183" s="3"/>
      <c r="T183" s="3"/>
      <c r="U183" s="3"/>
      <c r="V183" s="3"/>
    </row>
    <row r="184" spans="1:22" x14ac:dyDescent="0.25">
      <c r="A184">
        <v>183</v>
      </c>
      <c r="B184" t="s">
        <v>15</v>
      </c>
      <c r="C184" t="s">
        <v>35</v>
      </c>
      <c r="D184">
        <v>1</v>
      </c>
      <c r="E184">
        <v>443</v>
      </c>
      <c r="F184" t="s">
        <v>0</v>
      </c>
      <c r="G184">
        <v>10</v>
      </c>
      <c r="H184">
        <v>2018</v>
      </c>
      <c r="I184" t="s">
        <v>43</v>
      </c>
      <c r="J184">
        <f>VLOOKUP(G184,Currency!$G$3:$H$14,2,FALSE)</f>
        <v>0.87081632260869579</v>
      </c>
      <c r="K184">
        <f t="shared" si="14"/>
        <v>1</v>
      </c>
      <c r="L184">
        <f t="shared" si="15"/>
        <v>443</v>
      </c>
      <c r="M184" s="3">
        <f t="shared" si="16"/>
        <v>443</v>
      </c>
      <c r="N184" s="3">
        <f>SUMIFS('Direct Costs'!J:J,'Direct Costs'!A:A,Sales!A184)</f>
        <v>234</v>
      </c>
      <c r="O184" s="3">
        <f t="shared" si="17"/>
        <v>209</v>
      </c>
      <c r="P184" s="7">
        <f t="shared" si="18"/>
        <v>0.47178329571106092</v>
      </c>
      <c r="Q184" s="3"/>
      <c r="R184" s="3"/>
      <c r="S184" s="3"/>
      <c r="T184" s="3"/>
      <c r="U184" s="3"/>
      <c r="V184" s="3"/>
    </row>
    <row r="185" spans="1:22" x14ac:dyDescent="0.25">
      <c r="A185">
        <v>184</v>
      </c>
      <c r="B185" t="s">
        <v>16</v>
      </c>
      <c r="C185" t="s">
        <v>19</v>
      </c>
      <c r="D185">
        <v>89</v>
      </c>
      <c r="E185">
        <v>206</v>
      </c>
      <c r="F185" t="s">
        <v>0</v>
      </c>
      <c r="G185">
        <v>11</v>
      </c>
      <c r="H185">
        <v>2018</v>
      </c>
      <c r="I185" t="s">
        <v>40</v>
      </c>
      <c r="J185">
        <f>VLOOKUP(G185,Currency!$G$3:$H$14,2,FALSE)</f>
        <v>0.87977327500000013</v>
      </c>
      <c r="K185">
        <f t="shared" si="14"/>
        <v>1</v>
      </c>
      <c r="L185">
        <f t="shared" si="15"/>
        <v>206</v>
      </c>
      <c r="M185" s="3">
        <f t="shared" si="16"/>
        <v>18334</v>
      </c>
      <c r="N185" s="3">
        <f>SUMIFS('Direct Costs'!J:J,'Direct Costs'!A:A,Sales!A185)</f>
        <v>15130</v>
      </c>
      <c r="O185" s="3">
        <f t="shared" si="17"/>
        <v>3204</v>
      </c>
      <c r="P185" s="7">
        <f t="shared" si="18"/>
        <v>0.17475728155339806</v>
      </c>
      <c r="Q185" s="3"/>
      <c r="R185" s="3"/>
      <c r="S185" s="3"/>
      <c r="T185" s="3"/>
      <c r="U185" s="3"/>
      <c r="V185" s="3"/>
    </row>
    <row r="186" spans="1:22" x14ac:dyDescent="0.25">
      <c r="A186">
        <v>185</v>
      </c>
      <c r="B186" t="s">
        <v>14</v>
      </c>
      <c r="C186" t="s">
        <v>29</v>
      </c>
      <c r="D186">
        <v>104</v>
      </c>
      <c r="E186">
        <v>137</v>
      </c>
      <c r="F186" t="s">
        <v>0</v>
      </c>
      <c r="G186">
        <v>4</v>
      </c>
      <c r="H186">
        <v>2018</v>
      </c>
      <c r="I186" t="s">
        <v>42</v>
      </c>
      <c r="J186">
        <f>VLOOKUP(G186,Currency!$G$3:$H$14,2,FALSE)</f>
        <v>0.81462485449999988</v>
      </c>
      <c r="K186">
        <f t="shared" si="14"/>
        <v>1</v>
      </c>
      <c r="L186">
        <f t="shared" si="15"/>
        <v>137</v>
      </c>
      <c r="M186" s="3">
        <f t="shared" si="16"/>
        <v>14248</v>
      </c>
      <c r="N186" s="3">
        <f>SUMIFS('Direct Costs'!J:J,'Direct Costs'!A:A,Sales!A186)</f>
        <v>8736</v>
      </c>
      <c r="O186" s="3">
        <f t="shared" si="17"/>
        <v>5512</v>
      </c>
      <c r="P186" s="7">
        <f t="shared" si="18"/>
        <v>0.38686131386861317</v>
      </c>
      <c r="Q186" s="3"/>
      <c r="R186" s="3"/>
      <c r="S186" s="3"/>
      <c r="T186" s="3"/>
      <c r="U186" s="3"/>
      <c r="V186" s="3"/>
    </row>
    <row r="187" spans="1:22" x14ac:dyDescent="0.25">
      <c r="A187">
        <v>186</v>
      </c>
      <c r="B187" t="s">
        <v>13</v>
      </c>
      <c r="C187" t="s">
        <v>19</v>
      </c>
      <c r="D187">
        <v>54</v>
      </c>
      <c r="E187">
        <v>128</v>
      </c>
      <c r="F187" t="s">
        <v>0</v>
      </c>
      <c r="G187">
        <v>5</v>
      </c>
      <c r="H187">
        <v>2018</v>
      </c>
      <c r="I187" t="s">
        <v>40</v>
      </c>
      <c r="J187">
        <f>VLOOKUP(G187,Currency!$G$3:$H$14,2,FALSE)</f>
        <v>0.84667593318181822</v>
      </c>
      <c r="K187">
        <f t="shared" si="14"/>
        <v>1</v>
      </c>
      <c r="L187">
        <f t="shared" si="15"/>
        <v>128</v>
      </c>
      <c r="M187" s="3">
        <f t="shared" si="16"/>
        <v>6912</v>
      </c>
      <c r="N187" s="3">
        <f>SUMIFS('Direct Costs'!J:J,'Direct Costs'!A:A,Sales!A187)</f>
        <v>3515.4225176318182</v>
      </c>
      <c r="O187" s="3">
        <f t="shared" si="17"/>
        <v>3396.5774823681818</v>
      </c>
      <c r="P187" s="7">
        <f t="shared" si="18"/>
        <v>0.49140299224076706</v>
      </c>
      <c r="Q187" s="3"/>
      <c r="R187" s="3"/>
      <c r="S187" s="3"/>
      <c r="T187" s="3"/>
      <c r="U187" s="3"/>
      <c r="V187" s="3"/>
    </row>
    <row r="188" spans="1:22" x14ac:dyDescent="0.25">
      <c r="A188">
        <v>187</v>
      </c>
      <c r="B188" t="s">
        <v>13</v>
      </c>
      <c r="C188" t="s">
        <v>17</v>
      </c>
      <c r="D188">
        <v>117</v>
      </c>
      <c r="E188">
        <v>139</v>
      </c>
      <c r="F188" t="s">
        <v>37</v>
      </c>
      <c r="G188">
        <v>6</v>
      </c>
      <c r="H188">
        <v>2018</v>
      </c>
      <c r="I188" t="s">
        <v>38</v>
      </c>
      <c r="J188">
        <f>VLOOKUP(G188,Currency!$G$3:$H$14,2,FALSE)</f>
        <v>0.85633569142857147</v>
      </c>
      <c r="K188">
        <f t="shared" si="14"/>
        <v>0.85633569142857147</v>
      </c>
      <c r="L188">
        <f t="shared" si="15"/>
        <v>119.03066110857144</v>
      </c>
      <c r="M188" s="3">
        <f t="shared" si="16"/>
        <v>13926.587349702859</v>
      </c>
      <c r="N188" s="3">
        <f>SUMIFS('Direct Costs'!J:J,'Direct Costs'!A:A,Sales!A188)</f>
        <v>8002.459759988571</v>
      </c>
      <c r="O188" s="3">
        <f t="shared" si="17"/>
        <v>5924.1275897142878</v>
      </c>
      <c r="P188" s="7">
        <f t="shared" si="18"/>
        <v>0.42538257513896155</v>
      </c>
      <c r="Q188" s="3"/>
      <c r="R188" s="3"/>
      <c r="S188" s="3"/>
      <c r="T188" s="3"/>
      <c r="U188" s="3"/>
      <c r="V188" s="3"/>
    </row>
    <row r="189" spans="1:22" x14ac:dyDescent="0.25">
      <c r="A189">
        <v>188</v>
      </c>
      <c r="B189" t="s">
        <v>13</v>
      </c>
      <c r="C189" t="s">
        <v>19</v>
      </c>
      <c r="D189">
        <v>107</v>
      </c>
      <c r="E189">
        <v>118</v>
      </c>
      <c r="F189" t="s">
        <v>0</v>
      </c>
      <c r="G189">
        <v>3</v>
      </c>
      <c r="H189">
        <v>2018</v>
      </c>
      <c r="I189" t="s">
        <v>40</v>
      </c>
      <c r="J189">
        <f>VLOOKUP(G189,Currency!$G$3:$H$14,2,FALSE)</f>
        <v>0.81064183952380953</v>
      </c>
      <c r="K189">
        <f t="shared" si="14"/>
        <v>1</v>
      </c>
      <c r="L189">
        <f t="shared" si="15"/>
        <v>118</v>
      </c>
      <c r="M189" s="3">
        <f t="shared" si="16"/>
        <v>12626</v>
      </c>
      <c r="N189" s="3">
        <f>SUMIFS('Direct Costs'!J:J,'Direct Costs'!A:A,Sales!A189)</f>
        <v>8145.8989817004767</v>
      </c>
      <c r="O189" s="3">
        <f t="shared" si="17"/>
        <v>4480.1010182995233</v>
      </c>
      <c r="P189" s="7">
        <f t="shared" si="18"/>
        <v>0.35483138114204998</v>
      </c>
      <c r="Q189" s="3"/>
      <c r="R189" s="3"/>
      <c r="S189" s="3"/>
      <c r="T189" s="3"/>
      <c r="U189" s="3"/>
      <c r="V189" s="3"/>
    </row>
    <row r="190" spans="1:22" x14ac:dyDescent="0.25">
      <c r="A190">
        <v>189</v>
      </c>
      <c r="B190" t="s">
        <v>12</v>
      </c>
      <c r="C190" t="s">
        <v>17</v>
      </c>
      <c r="D190">
        <v>120</v>
      </c>
      <c r="E190">
        <v>196</v>
      </c>
      <c r="F190" t="s">
        <v>37</v>
      </c>
      <c r="G190">
        <v>7</v>
      </c>
      <c r="H190">
        <v>2018</v>
      </c>
      <c r="I190" t="s">
        <v>38</v>
      </c>
      <c r="J190">
        <f>VLOOKUP(G190,Currency!$G$3:$H$14,2,FALSE)</f>
        <v>0.85575857954545465</v>
      </c>
      <c r="K190">
        <f t="shared" si="14"/>
        <v>0.85575857954545465</v>
      </c>
      <c r="L190">
        <f t="shared" si="15"/>
        <v>167.7286815909091</v>
      </c>
      <c r="M190" s="3">
        <f t="shared" si="16"/>
        <v>20127.441790909092</v>
      </c>
      <c r="N190" s="3">
        <f>SUMIFS('Direct Costs'!J:J,'Direct Costs'!A:A,Sales!A190)</f>
        <v>8905.3155954545473</v>
      </c>
      <c r="O190" s="3">
        <f t="shared" si="17"/>
        <v>11222.126195454544</v>
      </c>
      <c r="P190" s="7">
        <f t="shared" si="18"/>
        <v>0.55755352876107744</v>
      </c>
      <c r="Q190" s="3"/>
      <c r="R190" s="3"/>
      <c r="S190" s="3"/>
      <c r="T190" s="3"/>
      <c r="U190" s="3"/>
      <c r="V190" s="3"/>
    </row>
    <row r="191" spans="1:22" x14ac:dyDescent="0.25">
      <c r="A191">
        <v>190</v>
      </c>
      <c r="B191" t="s">
        <v>15</v>
      </c>
      <c r="C191" t="s">
        <v>33</v>
      </c>
      <c r="D191">
        <v>137</v>
      </c>
      <c r="E191">
        <v>450</v>
      </c>
      <c r="F191" t="s">
        <v>0</v>
      </c>
      <c r="G191">
        <v>10</v>
      </c>
      <c r="H191">
        <v>2018</v>
      </c>
      <c r="I191" t="s">
        <v>42</v>
      </c>
      <c r="J191">
        <f>VLOOKUP(G191,Currency!$G$3:$H$14,2,FALSE)</f>
        <v>0.87081632260869579</v>
      </c>
      <c r="K191">
        <f t="shared" si="14"/>
        <v>1</v>
      </c>
      <c r="L191">
        <f t="shared" si="15"/>
        <v>450</v>
      </c>
      <c r="M191" s="3">
        <f t="shared" si="16"/>
        <v>61650</v>
      </c>
      <c r="N191" s="3">
        <f>SUMIFS('Direct Costs'!J:J,'Direct Costs'!A:A,Sales!A191)</f>
        <v>29348.251704558264</v>
      </c>
      <c r="O191" s="3">
        <f t="shared" si="17"/>
        <v>32301.748295441736</v>
      </c>
      <c r="P191" s="7">
        <f t="shared" si="18"/>
        <v>0.52395374364057967</v>
      </c>
      <c r="Q191" s="3"/>
      <c r="R191" s="3"/>
      <c r="S191" s="3"/>
      <c r="T191" s="3"/>
      <c r="U191" s="3"/>
      <c r="V191" s="3"/>
    </row>
    <row r="192" spans="1:22" x14ac:dyDescent="0.25">
      <c r="A192">
        <v>191</v>
      </c>
      <c r="B192" t="s">
        <v>13</v>
      </c>
      <c r="C192" t="s">
        <v>18</v>
      </c>
      <c r="D192">
        <v>78</v>
      </c>
      <c r="E192">
        <v>126</v>
      </c>
      <c r="F192" t="s">
        <v>0</v>
      </c>
      <c r="G192">
        <v>8</v>
      </c>
      <c r="H192">
        <v>2018</v>
      </c>
      <c r="I192" t="s">
        <v>39</v>
      </c>
      <c r="J192">
        <f>VLOOKUP(G192,Currency!$G$3:$H$14,2,FALSE)</f>
        <v>0.86596289695652162</v>
      </c>
      <c r="K192">
        <f t="shared" si="14"/>
        <v>1</v>
      </c>
      <c r="L192">
        <f t="shared" si="15"/>
        <v>126</v>
      </c>
      <c r="M192" s="3">
        <f t="shared" si="16"/>
        <v>9828</v>
      </c>
      <c r="N192" s="3">
        <f>SUMIFS('Direct Costs'!J:J,'Direct Costs'!A:A,Sales!A192)</f>
        <v>5176.894450429565</v>
      </c>
      <c r="O192" s="3">
        <f t="shared" si="17"/>
        <v>4651.105549570435</v>
      </c>
      <c r="P192" s="7">
        <f t="shared" si="18"/>
        <v>0.47325046291925466</v>
      </c>
      <c r="Q192" s="3"/>
      <c r="R192" s="3"/>
      <c r="S192" s="3"/>
      <c r="T192" s="3"/>
      <c r="U192" s="3"/>
      <c r="V192" s="3"/>
    </row>
    <row r="193" spans="1:22" x14ac:dyDescent="0.25">
      <c r="A193">
        <v>192</v>
      </c>
      <c r="B193" t="s">
        <v>13</v>
      </c>
      <c r="C193" t="s">
        <v>17</v>
      </c>
      <c r="D193">
        <v>81</v>
      </c>
      <c r="E193">
        <v>141</v>
      </c>
      <c r="F193" t="s">
        <v>37</v>
      </c>
      <c r="G193">
        <v>5</v>
      </c>
      <c r="H193">
        <v>2018</v>
      </c>
      <c r="I193" t="s">
        <v>38</v>
      </c>
      <c r="J193">
        <f>VLOOKUP(G193,Currency!$G$3:$H$14,2,FALSE)</f>
        <v>0.84667593318181822</v>
      </c>
      <c r="K193">
        <f t="shared" si="14"/>
        <v>0.84667593318181822</v>
      </c>
      <c r="L193">
        <f t="shared" si="15"/>
        <v>119.38130657863637</v>
      </c>
      <c r="M193" s="3">
        <f t="shared" si="16"/>
        <v>9669.885832869546</v>
      </c>
      <c r="N193" s="3">
        <f>SUMIFS('Direct Costs'!J:J,'Direct Costs'!A:A,Sales!A193)</f>
        <v>6399</v>
      </c>
      <c r="O193" s="3">
        <f t="shared" si="17"/>
        <v>3270.885832869546</v>
      </c>
      <c r="P193" s="7">
        <f t="shared" si="18"/>
        <v>0.3382548552694658</v>
      </c>
      <c r="Q193" s="3"/>
      <c r="R193" s="3"/>
      <c r="S193" s="3"/>
      <c r="T193" s="3"/>
      <c r="U193" s="3"/>
      <c r="V193" s="3"/>
    </row>
    <row r="194" spans="1:22" x14ac:dyDescent="0.25">
      <c r="A194">
        <v>193</v>
      </c>
      <c r="B194" t="s">
        <v>14</v>
      </c>
      <c r="C194" t="s">
        <v>26</v>
      </c>
      <c r="D194">
        <v>43</v>
      </c>
      <c r="E194">
        <v>139</v>
      </c>
      <c r="F194" t="s">
        <v>0</v>
      </c>
      <c r="G194">
        <v>9</v>
      </c>
      <c r="H194">
        <v>2018</v>
      </c>
      <c r="I194" t="s">
        <v>44</v>
      </c>
      <c r="J194">
        <f>VLOOKUP(G194,Currency!$G$3:$H$14,2,FALSE)</f>
        <v>0.85776296200000002</v>
      </c>
      <c r="K194">
        <f t="shared" si="14"/>
        <v>1</v>
      </c>
      <c r="L194">
        <f t="shared" si="15"/>
        <v>139</v>
      </c>
      <c r="M194" s="3">
        <f t="shared" si="16"/>
        <v>5977</v>
      </c>
      <c r="N194" s="3">
        <f>SUMIFS('Direct Costs'!J:J,'Direct Costs'!A:A,Sales!A194)</f>
        <v>2925.4932124960001</v>
      </c>
      <c r="O194" s="3">
        <f t="shared" si="17"/>
        <v>3051.5067875039999</v>
      </c>
      <c r="P194" s="7">
        <f t="shared" si="18"/>
        <v>0.51054154048920863</v>
      </c>
      <c r="Q194" s="3"/>
      <c r="R194" s="3"/>
      <c r="S194" s="3"/>
      <c r="T194" s="3"/>
      <c r="U194" s="3"/>
      <c r="V194" s="3"/>
    </row>
    <row r="195" spans="1:22" x14ac:dyDescent="0.25">
      <c r="A195">
        <v>194</v>
      </c>
      <c r="B195" t="s">
        <v>15</v>
      </c>
      <c r="C195" t="s">
        <v>19</v>
      </c>
      <c r="D195">
        <v>69</v>
      </c>
      <c r="E195">
        <v>412</v>
      </c>
      <c r="F195" t="s">
        <v>0</v>
      </c>
      <c r="G195">
        <v>10</v>
      </c>
      <c r="H195">
        <v>2018</v>
      </c>
      <c r="I195" t="s">
        <v>40</v>
      </c>
      <c r="J195">
        <f>VLOOKUP(G195,Currency!$G$3:$H$14,2,FALSE)</f>
        <v>0.87081632260869579</v>
      </c>
      <c r="K195">
        <f t="shared" ref="K195:K258" si="19">IF(F195="Dollar",J195,1)</f>
        <v>1</v>
      </c>
      <c r="L195">
        <f t="shared" ref="L195:L258" si="20">E195*K195</f>
        <v>412</v>
      </c>
      <c r="M195" s="3">
        <f t="shared" ref="M195:M258" si="21">D195*L195</f>
        <v>28428</v>
      </c>
      <c r="N195" s="3">
        <f>SUMIFS('Direct Costs'!J:J,'Direct Costs'!A:A,Sales!A195)</f>
        <v>16215</v>
      </c>
      <c r="O195" s="3">
        <f t="shared" ref="O195:O258" si="22">M195-N195</f>
        <v>12213</v>
      </c>
      <c r="P195" s="7">
        <f t="shared" ref="P195:P258" si="23">O195/M195</f>
        <v>0.42961165048543687</v>
      </c>
      <c r="Q195" s="3"/>
      <c r="R195" s="3"/>
      <c r="S195" s="3"/>
      <c r="T195" s="3"/>
      <c r="U195" s="3"/>
      <c r="V195" s="3"/>
    </row>
    <row r="196" spans="1:22" x14ac:dyDescent="0.25">
      <c r="A196">
        <v>195</v>
      </c>
      <c r="B196" t="s">
        <v>16</v>
      </c>
      <c r="C196" t="s">
        <v>19</v>
      </c>
      <c r="D196">
        <v>155</v>
      </c>
      <c r="E196">
        <v>207</v>
      </c>
      <c r="F196" t="s">
        <v>0</v>
      </c>
      <c r="G196">
        <v>1</v>
      </c>
      <c r="H196">
        <v>2018</v>
      </c>
      <c r="I196" t="s">
        <v>40</v>
      </c>
      <c r="J196">
        <f>VLOOKUP(G196,Currency!$G$3:$H$14,2,FALSE)</f>
        <v>0.8198508345454546</v>
      </c>
      <c r="K196">
        <f t="shared" si="19"/>
        <v>1</v>
      </c>
      <c r="L196">
        <f t="shared" si="20"/>
        <v>207</v>
      </c>
      <c r="M196" s="3">
        <f t="shared" si="21"/>
        <v>32085</v>
      </c>
      <c r="N196" s="3">
        <f>SUMIFS('Direct Costs'!J:J,'Direct Costs'!A:A,Sales!A196)</f>
        <v>19140.765951590911</v>
      </c>
      <c r="O196" s="3">
        <f t="shared" si="22"/>
        <v>12944.234048409089</v>
      </c>
      <c r="P196" s="7">
        <f t="shared" si="23"/>
        <v>0.40343568796662271</v>
      </c>
      <c r="Q196" s="3"/>
      <c r="R196" s="3"/>
      <c r="S196" s="3"/>
      <c r="T196" s="3"/>
      <c r="U196" s="3"/>
      <c r="V196" s="3"/>
    </row>
    <row r="197" spans="1:22" x14ac:dyDescent="0.25">
      <c r="A197">
        <v>196</v>
      </c>
      <c r="B197" t="s">
        <v>14</v>
      </c>
      <c r="C197" t="s">
        <v>22</v>
      </c>
      <c r="D197">
        <v>63</v>
      </c>
      <c r="E197">
        <v>141</v>
      </c>
      <c r="F197" t="s">
        <v>0</v>
      </c>
      <c r="G197">
        <v>7</v>
      </c>
      <c r="H197">
        <v>2018</v>
      </c>
      <c r="I197" t="s">
        <v>42</v>
      </c>
      <c r="J197">
        <f>VLOOKUP(G197,Currency!$G$3:$H$14,2,FALSE)</f>
        <v>0.85575857954545465</v>
      </c>
      <c r="K197">
        <f t="shared" si="19"/>
        <v>1</v>
      </c>
      <c r="L197">
        <f t="shared" si="20"/>
        <v>141</v>
      </c>
      <c r="M197" s="3">
        <f t="shared" si="21"/>
        <v>8883</v>
      </c>
      <c r="N197" s="3">
        <f>SUMIFS('Direct Costs'!J:J,'Direct Costs'!A:A,Sales!A197)</f>
        <v>4710.4185927272738</v>
      </c>
      <c r="O197" s="3">
        <f t="shared" si="22"/>
        <v>4172.5814072727262</v>
      </c>
      <c r="P197" s="7">
        <f t="shared" si="23"/>
        <v>0.46972660219213397</v>
      </c>
      <c r="Q197" s="3"/>
      <c r="R197" s="3"/>
      <c r="S197" s="3"/>
      <c r="T197" s="3"/>
      <c r="U197" s="3"/>
      <c r="V197" s="3"/>
    </row>
    <row r="198" spans="1:22" x14ac:dyDescent="0.25">
      <c r="A198">
        <v>197</v>
      </c>
      <c r="B198" t="s">
        <v>16</v>
      </c>
      <c r="C198" t="s">
        <v>19</v>
      </c>
      <c r="D198">
        <v>99</v>
      </c>
      <c r="E198">
        <v>207</v>
      </c>
      <c r="F198" t="s">
        <v>0</v>
      </c>
      <c r="G198">
        <v>11</v>
      </c>
      <c r="H198">
        <v>2018</v>
      </c>
      <c r="I198" t="s">
        <v>40</v>
      </c>
      <c r="J198">
        <f>VLOOKUP(G198,Currency!$G$3:$H$14,2,FALSE)</f>
        <v>0.87977327500000013</v>
      </c>
      <c r="K198">
        <f t="shared" si="19"/>
        <v>1</v>
      </c>
      <c r="L198">
        <f t="shared" si="20"/>
        <v>207</v>
      </c>
      <c r="M198" s="3">
        <f t="shared" si="21"/>
        <v>20493</v>
      </c>
      <c r="N198" s="3">
        <f>SUMIFS('Direct Costs'!J:J,'Direct Costs'!A:A,Sales!A198)</f>
        <v>16335</v>
      </c>
      <c r="O198" s="3">
        <f t="shared" si="22"/>
        <v>4158</v>
      </c>
      <c r="P198" s="7">
        <f t="shared" si="23"/>
        <v>0.20289855072463769</v>
      </c>
      <c r="Q198" s="3"/>
      <c r="R198" s="3"/>
      <c r="S198" s="3"/>
      <c r="T198" s="3"/>
      <c r="U198" s="3"/>
      <c r="V198" s="3"/>
    </row>
    <row r="199" spans="1:22" x14ac:dyDescent="0.25">
      <c r="A199">
        <v>198</v>
      </c>
      <c r="B199" t="s">
        <v>16</v>
      </c>
      <c r="C199" t="s">
        <v>19</v>
      </c>
      <c r="D199">
        <v>123</v>
      </c>
      <c r="E199">
        <v>203</v>
      </c>
      <c r="F199" t="s">
        <v>0</v>
      </c>
      <c r="G199">
        <v>11</v>
      </c>
      <c r="H199">
        <v>2018</v>
      </c>
      <c r="I199" t="s">
        <v>40</v>
      </c>
      <c r="J199">
        <f>VLOOKUP(G199,Currency!$G$3:$H$14,2,FALSE)</f>
        <v>0.87977327500000013</v>
      </c>
      <c r="K199">
        <f t="shared" si="19"/>
        <v>1</v>
      </c>
      <c r="L199">
        <f t="shared" si="20"/>
        <v>203</v>
      </c>
      <c r="M199" s="3">
        <f t="shared" si="21"/>
        <v>24969</v>
      </c>
      <c r="N199" s="3">
        <f>SUMIFS('Direct Costs'!J:J,'Direct Costs'!A:A,Sales!A199)</f>
        <v>17316.029590124999</v>
      </c>
      <c r="O199" s="3">
        <f t="shared" si="22"/>
        <v>7652.9704098750008</v>
      </c>
      <c r="P199" s="7">
        <f t="shared" si="23"/>
        <v>0.306498875</v>
      </c>
      <c r="Q199" s="3"/>
      <c r="R199" s="3"/>
      <c r="S199" s="3"/>
      <c r="T199" s="3"/>
      <c r="U199" s="3"/>
      <c r="V199" s="3"/>
    </row>
    <row r="200" spans="1:22" x14ac:dyDescent="0.25">
      <c r="A200">
        <v>199</v>
      </c>
      <c r="B200" t="s">
        <v>14</v>
      </c>
      <c r="C200" t="s">
        <v>32</v>
      </c>
      <c r="D200">
        <v>113</v>
      </c>
      <c r="E200">
        <v>175</v>
      </c>
      <c r="F200" t="s">
        <v>37</v>
      </c>
      <c r="G200">
        <v>11</v>
      </c>
      <c r="H200">
        <v>2018</v>
      </c>
      <c r="I200" t="s">
        <v>43</v>
      </c>
      <c r="J200">
        <f>VLOOKUP(G200,Currency!$G$3:$H$14,2,FALSE)</f>
        <v>0.87977327500000013</v>
      </c>
      <c r="K200">
        <f t="shared" si="19"/>
        <v>0.87977327500000013</v>
      </c>
      <c r="L200">
        <f t="shared" si="20"/>
        <v>153.96032312500003</v>
      </c>
      <c r="M200" s="3">
        <f t="shared" si="21"/>
        <v>17397.516513125003</v>
      </c>
      <c r="N200" s="3">
        <f>SUMIFS('Direct Costs'!J:J,'Direct Costs'!A:A,Sales!A200)</f>
        <v>10848</v>
      </c>
      <c r="O200" s="3">
        <f t="shared" si="22"/>
        <v>6549.5165131250033</v>
      </c>
      <c r="P200" s="7">
        <f t="shared" si="23"/>
        <v>0.37646272720499668</v>
      </c>
      <c r="Q200" s="3"/>
      <c r="R200" s="3"/>
      <c r="S200" s="3"/>
      <c r="T200" s="3"/>
      <c r="U200" s="3"/>
      <c r="V200" s="3"/>
    </row>
    <row r="201" spans="1:22" x14ac:dyDescent="0.25">
      <c r="A201">
        <v>200</v>
      </c>
      <c r="B201" t="s">
        <v>16</v>
      </c>
      <c r="C201" t="s">
        <v>17</v>
      </c>
      <c r="D201">
        <v>104</v>
      </c>
      <c r="E201">
        <v>244</v>
      </c>
      <c r="F201" t="s">
        <v>37</v>
      </c>
      <c r="G201">
        <v>12</v>
      </c>
      <c r="H201">
        <v>2018</v>
      </c>
      <c r="I201" t="s">
        <v>38</v>
      </c>
      <c r="J201">
        <f>VLOOKUP(G201,Currency!$G$3:$H$14,2,FALSE)</f>
        <v>0.87842254526315788</v>
      </c>
      <c r="K201">
        <f t="shared" si="19"/>
        <v>0.87842254526315788</v>
      </c>
      <c r="L201">
        <f t="shared" si="20"/>
        <v>214.33510104421052</v>
      </c>
      <c r="M201" s="3">
        <f t="shared" si="21"/>
        <v>22290.850508597894</v>
      </c>
      <c r="N201" s="3">
        <f>SUMIFS('Direct Costs'!J:J,'Direct Costs'!A:A,Sales!A201)</f>
        <v>14841.696590787367</v>
      </c>
      <c r="O201" s="3">
        <f t="shared" si="22"/>
        <v>7449.1539178105268</v>
      </c>
      <c r="P201" s="7">
        <f t="shared" si="23"/>
        <v>0.33417988761520262</v>
      </c>
      <c r="Q201" s="3"/>
      <c r="R201" s="3"/>
      <c r="S201" s="3"/>
      <c r="T201" s="3"/>
      <c r="U201" s="3"/>
      <c r="V201" s="3"/>
    </row>
    <row r="202" spans="1:22" x14ac:dyDescent="0.25">
      <c r="A202">
        <v>201</v>
      </c>
      <c r="B202" t="s">
        <v>15</v>
      </c>
      <c r="C202" t="s">
        <v>23</v>
      </c>
      <c r="D202">
        <v>100</v>
      </c>
      <c r="E202">
        <v>450</v>
      </c>
      <c r="F202" t="s">
        <v>0</v>
      </c>
      <c r="G202">
        <v>10</v>
      </c>
      <c r="H202">
        <v>2018</v>
      </c>
      <c r="I202" t="s">
        <v>41</v>
      </c>
      <c r="J202">
        <f>VLOOKUP(G202,Currency!$G$3:$H$14,2,FALSE)</f>
        <v>0.87081632260869579</v>
      </c>
      <c r="K202">
        <f t="shared" si="19"/>
        <v>1</v>
      </c>
      <c r="L202">
        <f t="shared" si="20"/>
        <v>450</v>
      </c>
      <c r="M202" s="3">
        <f t="shared" si="21"/>
        <v>45000</v>
      </c>
      <c r="N202" s="3">
        <f>SUMIFS('Direct Costs'!J:J,'Direct Costs'!A:A,Sales!A202)</f>
        <v>22966.530580869567</v>
      </c>
      <c r="O202" s="3">
        <f t="shared" si="22"/>
        <v>22033.469419130433</v>
      </c>
      <c r="P202" s="7">
        <f t="shared" si="23"/>
        <v>0.48963265375845405</v>
      </c>
      <c r="Q202" s="3"/>
      <c r="R202" s="3"/>
      <c r="S202" s="3"/>
      <c r="T202" s="3"/>
      <c r="U202" s="3"/>
      <c r="V202" s="3"/>
    </row>
    <row r="203" spans="1:22" x14ac:dyDescent="0.25">
      <c r="A203">
        <v>202</v>
      </c>
      <c r="B203" t="s">
        <v>15</v>
      </c>
      <c r="C203" t="s">
        <v>18</v>
      </c>
      <c r="D203">
        <v>279</v>
      </c>
      <c r="E203">
        <v>447</v>
      </c>
      <c r="F203" t="s">
        <v>0</v>
      </c>
      <c r="G203">
        <v>10</v>
      </c>
      <c r="H203">
        <v>2018</v>
      </c>
      <c r="I203" t="s">
        <v>39</v>
      </c>
      <c r="J203">
        <f>VLOOKUP(G203,Currency!$G$3:$H$14,2,FALSE)</f>
        <v>0.87081632260869579</v>
      </c>
      <c r="K203">
        <f t="shared" si="19"/>
        <v>1</v>
      </c>
      <c r="L203">
        <f t="shared" si="20"/>
        <v>447</v>
      </c>
      <c r="M203" s="3">
        <f t="shared" si="21"/>
        <v>124713</v>
      </c>
      <c r="N203" s="3">
        <f>SUMIFS('Direct Costs'!J:J,'Direct Costs'!A:A,Sales!A203)</f>
        <v>56496.930480939132</v>
      </c>
      <c r="O203" s="3">
        <f t="shared" si="22"/>
        <v>68216.069519060868</v>
      </c>
      <c r="P203" s="7">
        <f t="shared" si="23"/>
        <v>0.54698443240929873</v>
      </c>
      <c r="Q203" s="3"/>
      <c r="R203" s="3"/>
      <c r="S203" s="3"/>
      <c r="T203" s="3"/>
      <c r="U203" s="3"/>
      <c r="V203" s="3"/>
    </row>
    <row r="204" spans="1:22" x14ac:dyDescent="0.25">
      <c r="A204">
        <v>203</v>
      </c>
      <c r="B204" t="s">
        <v>13</v>
      </c>
      <c r="C204" t="s">
        <v>17</v>
      </c>
      <c r="D204">
        <v>109</v>
      </c>
      <c r="E204">
        <v>148</v>
      </c>
      <c r="F204" t="s">
        <v>37</v>
      </c>
      <c r="G204">
        <v>6</v>
      </c>
      <c r="H204">
        <v>2018</v>
      </c>
      <c r="I204" t="s">
        <v>38</v>
      </c>
      <c r="J204">
        <f>VLOOKUP(G204,Currency!$G$3:$H$14,2,FALSE)</f>
        <v>0.85633569142857147</v>
      </c>
      <c r="K204">
        <f t="shared" si="19"/>
        <v>0.85633569142857147</v>
      </c>
      <c r="L204">
        <f t="shared" si="20"/>
        <v>126.73768233142857</v>
      </c>
      <c r="M204" s="3">
        <f t="shared" si="21"/>
        <v>13814.407374125714</v>
      </c>
      <c r="N204" s="3">
        <f>SUMIFS('Direct Costs'!J:J,'Direct Costs'!A:A,Sales!A204)</f>
        <v>9374</v>
      </c>
      <c r="O204" s="3">
        <f t="shared" si="22"/>
        <v>4440.4073741257143</v>
      </c>
      <c r="P204" s="7">
        <f t="shared" si="23"/>
        <v>0.32143307011798172</v>
      </c>
      <c r="Q204" s="3"/>
      <c r="R204" s="3"/>
      <c r="S204" s="3"/>
      <c r="T204" s="3"/>
      <c r="U204" s="3"/>
      <c r="V204" s="3"/>
    </row>
    <row r="205" spans="1:22" x14ac:dyDescent="0.25">
      <c r="A205">
        <v>204</v>
      </c>
      <c r="B205" t="s">
        <v>14</v>
      </c>
      <c r="C205" t="s">
        <v>17</v>
      </c>
      <c r="D205">
        <v>31</v>
      </c>
      <c r="E205">
        <v>157</v>
      </c>
      <c r="F205" t="s">
        <v>37</v>
      </c>
      <c r="G205">
        <v>10</v>
      </c>
      <c r="H205">
        <v>2018</v>
      </c>
      <c r="I205" t="s">
        <v>38</v>
      </c>
      <c r="J205">
        <f>VLOOKUP(G205,Currency!$G$3:$H$14,2,FALSE)</f>
        <v>0.87081632260869579</v>
      </c>
      <c r="K205">
        <f t="shared" si="19"/>
        <v>0.87081632260869579</v>
      </c>
      <c r="L205">
        <f t="shared" si="20"/>
        <v>136.71816264956524</v>
      </c>
      <c r="M205" s="3">
        <f t="shared" si="21"/>
        <v>4238.2630421365229</v>
      </c>
      <c r="N205" s="3">
        <f>SUMIFS('Direct Costs'!J:J,'Direct Costs'!A:A,Sales!A205)</f>
        <v>3100</v>
      </c>
      <c r="O205" s="3">
        <f t="shared" si="22"/>
        <v>1138.2630421365229</v>
      </c>
      <c r="P205" s="7">
        <f t="shared" si="23"/>
        <v>0.26856828630502383</v>
      </c>
      <c r="Q205" s="3"/>
      <c r="R205" s="3"/>
      <c r="S205" s="3"/>
      <c r="T205" s="3"/>
      <c r="U205" s="3"/>
      <c r="V205" s="3"/>
    </row>
    <row r="206" spans="1:22" x14ac:dyDescent="0.25">
      <c r="A206">
        <v>205</v>
      </c>
      <c r="B206" t="s">
        <v>14</v>
      </c>
      <c r="C206" t="s">
        <v>24</v>
      </c>
      <c r="D206">
        <v>95</v>
      </c>
      <c r="E206">
        <v>148</v>
      </c>
      <c r="F206" t="s">
        <v>0</v>
      </c>
      <c r="G206">
        <v>12</v>
      </c>
      <c r="H206">
        <v>2018</v>
      </c>
      <c r="I206" t="s">
        <v>43</v>
      </c>
      <c r="J206">
        <f>VLOOKUP(G206,Currency!$G$3:$H$14,2,FALSE)</f>
        <v>0.87842254526315788</v>
      </c>
      <c r="K206">
        <f t="shared" si="19"/>
        <v>1</v>
      </c>
      <c r="L206">
        <f t="shared" si="20"/>
        <v>148</v>
      </c>
      <c r="M206" s="3">
        <f t="shared" si="21"/>
        <v>14060</v>
      </c>
      <c r="N206" s="3">
        <f>SUMIFS('Direct Costs'!J:J,'Direct Costs'!A:A,Sales!A206)</f>
        <v>7695</v>
      </c>
      <c r="O206" s="3">
        <f t="shared" si="22"/>
        <v>6365</v>
      </c>
      <c r="P206" s="7">
        <f t="shared" si="23"/>
        <v>0.45270270270270269</v>
      </c>
      <c r="Q206" s="3"/>
      <c r="R206" s="3"/>
      <c r="S206" s="3"/>
      <c r="T206" s="3"/>
      <c r="U206" s="3"/>
      <c r="V206" s="3"/>
    </row>
    <row r="207" spans="1:22" x14ac:dyDescent="0.25">
      <c r="A207">
        <v>206</v>
      </c>
      <c r="B207" t="s">
        <v>12</v>
      </c>
      <c r="C207" t="s">
        <v>17</v>
      </c>
      <c r="D207">
        <v>56</v>
      </c>
      <c r="E207">
        <v>186</v>
      </c>
      <c r="F207" t="s">
        <v>37</v>
      </c>
      <c r="G207">
        <v>6</v>
      </c>
      <c r="H207">
        <v>2018</v>
      </c>
      <c r="I207" t="s">
        <v>38</v>
      </c>
      <c r="J207">
        <f>VLOOKUP(G207,Currency!$G$3:$H$14,2,FALSE)</f>
        <v>0.85633569142857147</v>
      </c>
      <c r="K207">
        <f t="shared" si="19"/>
        <v>0.85633569142857147</v>
      </c>
      <c r="L207">
        <f t="shared" si="20"/>
        <v>159.27843860571429</v>
      </c>
      <c r="M207" s="3">
        <f t="shared" si="21"/>
        <v>8919.5925619200007</v>
      </c>
      <c r="N207" s="3">
        <f>SUMIFS('Direct Costs'!J:J,'Direct Costs'!A:A,Sales!A207)</f>
        <v>3614.9151692800001</v>
      </c>
      <c r="O207" s="3">
        <f t="shared" si="22"/>
        <v>5304.6773926400001</v>
      </c>
      <c r="P207" s="7">
        <f t="shared" si="23"/>
        <v>0.59472194002302425</v>
      </c>
      <c r="Q207" s="3"/>
      <c r="R207" s="3"/>
      <c r="S207" s="3"/>
      <c r="T207" s="3"/>
      <c r="U207" s="3"/>
      <c r="V207" s="3"/>
    </row>
    <row r="208" spans="1:22" x14ac:dyDescent="0.25">
      <c r="A208">
        <v>207</v>
      </c>
      <c r="B208" t="s">
        <v>14</v>
      </c>
      <c r="C208" t="s">
        <v>26</v>
      </c>
      <c r="D208">
        <v>129</v>
      </c>
      <c r="E208">
        <v>147</v>
      </c>
      <c r="F208" t="s">
        <v>0</v>
      </c>
      <c r="G208">
        <v>2</v>
      </c>
      <c r="H208">
        <v>2018</v>
      </c>
      <c r="I208" t="s">
        <v>44</v>
      </c>
      <c r="J208">
        <f>VLOOKUP(G208,Currency!$G$3:$H$14,2,FALSE)</f>
        <v>0.80989594699999989</v>
      </c>
      <c r="K208">
        <f t="shared" si="19"/>
        <v>1</v>
      </c>
      <c r="L208">
        <f t="shared" si="20"/>
        <v>147</v>
      </c>
      <c r="M208" s="3">
        <f t="shared" si="21"/>
        <v>18963</v>
      </c>
      <c r="N208" s="3">
        <f>SUMIFS('Direct Costs'!J:J,'Direct Costs'!A:A,Sales!A208)</f>
        <v>10707</v>
      </c>
      <c r="O208" s="3">
        <f t="shared" si="22"/>
        <v>8256</v>
      </c>
      <c r="P208" s="7">
        <f t="shared" si="23"/>
        <v>0.43537414965986393</v>
      </c>
      <c r="Q208" s="3"/>
      <c r="R208" s="3"/>
      <c r="S208" s="3"/>
      <c r="T208" s="3"/>
      <c r="U208" s="3"/>
      <c r="V208" s="3"/>
    </row>
    <row r="209" spans="1:22" x14ac:dyDescent="0.25">
      <c r="A209">
        <v>208</v>
      </c>
      <c r="B209" t="s">
        <v>14</v>
      </c>
      <c r="C209" t="s">
        <v>17</v>
      </c>
      <c r="D209">
        <v>55</v>
      </c>
      <c r="E209">
        <v>155</v>
      </c>
      <c r="F209" t="s">
        <v>37</v>
      </c>
      <c r="G209">
        <v>3</v>
      </c>
      <c r="H209">
        <v>2018</v>
      </c>
      <c r="I209" t="s">
        <v>38</v>
      </c>
      <c r="J209">
        <f>VLOOKUP(G209,Currency!$G$3:$H$14,2,FALSE)</f>
        <v>0.81064183952380953</v>
      </c>
      <c r="K209">
        <f t="shared" si="19"/>
        <v>0.81064183952380953</v>
      </c>
      <c r="L209">
        <f t="shared" si="20"/>
        <v>125.64948512619047</v>
      </c>
      <c r="M209" s="3">
        <f t="shared" si="21"/>
        <v>6910.7216819404757</v>
      </c>
      <c r="N209" s="3">
        <f>SUMIFS('Direct Costs'!J:J,'Direct Costs'!A:A,Sales!A209)</f>
        <v>4720.8766258238093</v>
      </c>
      <c r="O209" s="3">
        <f t="shared" si="22"/>
        <v>2189.8450561166665</v>
      </c>
      <c r="P209" s="7">
        <f t="shared" si="23"/>
        <v>0.31687646484726839</v>
      </c>
      <c r="Q209" s="3"/>
      <c r="R209" s="3"/>
      <c r="S209" s="3"/>
      <c r="T209" s="3"/>
      <c r="U209" s="3"/>
      <c r="V209" s="3"/>
    </row>
    <row r="210" spans="1:22" x14ac:dyDescent="0.25">
      <c r="A210">
        <v>209</v>
      </c>
      <c r="B210" t="s">
        <v>12</v>
      </c>
      <c r="C210" t="s">
        <v>21</v>
      </c>
      <c r="D210">
        <v>63</v>
      </c>
      <c r="E210">
        <v>172</v>
      </c>
      <c r="F210" t="s">
        <v>0</v>
      </c>
      <c r="G210">
        <v>7</v>
      </c>
      <c r="H210">
        <v>2018</v>
      </c>
      <c r="I210" t="s">
        <v>41</v>
      </c>
      <c r="J210">
        <f>VLOOKUP(G210,Currency!$G$3:$H$14,2,FALSE)</f>
        <v>0.85575857954545465</v>
      </c>
      <c r="K210">
        <f t="shared" si="19"/>
        <v>1</v>
      </c>
      <c r="L210">
        <f t="shared" si="20"/>
        <v>172</v>
      </c>
      <c r="M210" s="3">
        <f t="shared" si="21"/>
        <v>10836</v>
      </c>
      <c r="N210" s="3">
        <f>SUMIFS('Direct Costs'!J:J,'Direct Costs'!A:A,Sales!A210)</f>
        <v>5103</v>
      </c>
      <c r="O210" s="3">
        <f t="shared" si="22"/>
        <v>5733</v>
      </c>
      <c r="P210" s="7">
        <f t="shared" si="23"/>
        <v>0.52906976744186052</v>
      </c>
      <c r="Q210" s="3"/>
      <c r="R210" s="3"/>
      <c r="S210" s="3"/>
      <c r="T210" s="3"/>
      <c r="U210" s="3"/>
      <c r="V210" s="3"/>
    </row>
    <row r="211" spans="1:22" x14ac:dyDescent="0.25">
      <c r="A211">
        <v>210</v>
      </c>
      <c r="B211" t="s">
        <v>12</v>
      </c>
      <c r="C211" t="s">
        <v>17</v>
      </c>
      <c r="D211">
        <v>88</v>
      </c>
      <c r="E211">
        <v>186</v>
      </c>
      <c r="F211" t="s">
        <v>37</v>
      </c>
      <c r="G211">
        <v>7</v>
      </c>
      <c r="H211">
        <v>2018</v>
      </c>
      <c r="I211" t="s">
        <v>38</v>
      </c>
      <c r="J211">
        <f>VLOOKUP(G211,Currency!$G$3:$H$14,2,FALSE)</f>
        <v>0.85575857954545465</v>
      </c>
      <c r="K211">
        <f t="shared" si="19"/>
        <v>0.85575857954545465</v>
      </c>
      <c r="L211">
        <f t="shared" si="20"/>
        <v>159.17109579545456</v>
      </c>
      <c r="M211" s="3">
        <f t="shared" si="21"/>
        <v>14007.056430000001</v>
      </c>
      <c r="N211" s="3">
        <f>SUMIFS('Direct Costs'!J:J,'Direct Costs'!A:A,Sales!A211)</f>
        <v>6483.2026500000002</v>
      </c>
      <c r="O211" s="3">
        <f t="shared" si="22"/>
        <v>7523.8537800000004</v>
      </c>
      <c r="P211" s="7">
        <f t="shared" si="23"/>
        <v>0.53714738836102482</v>
      </c>
      <c r="Q211" s="3"/>
      <c r="R211" s="3"/>
      <c r="S211" s="3"/>
      <c r="T211" s="3"/>
      <c r="U211" s="3"/>
      <c r="V211" s="3"/>
    </row>
    <row r="212" spans="1:22" x14ac:dyDescent="0.25">
      <c r="A212">
        <v>211</v>
      </c>
      <c r="B212" t="s">
        <v>12</v>
      </c>
      <c r="C212" t="s">
        <v>17</v>
      </c>
      <c r="D212">
        <v>139</v>
      </c>
      <c r="E212">
        <v>190</v>
      </c>
      <c r="F212" t="s">
        <v>37</v>
      </c>
      <c r="G212">
        <v>6</v>
      </c>
      <c r="H212">
        <v>2018</v>
      </c>
      <c r="I212" t="s">
        <v>38</v>
      </c>
      <c r="J212">
        <f>VLOOKUP(G212,Currency!$G$3:$H$14,2,FALSE)</f>
        <v>0.85633569142857147</v>
      </c>
      <c r="K212">
        <f t="shared" si="19"/>
        <v>0.85633569142857147</v>
      </c>
      <c r="L212">
        <f t="shared" si="20"/>
        <v>162.70378137142859</v>
      </c>
      <c r="M212" s="3">
        <f t="shared" si="21"/>
        <v>22615.825610628573</v>
      </c>
      <c r="N212" s="3">
        <f>SUMIFS('Direct Costs'!J:J,'Direct Costs'!A:A,Sales!A212)</f>
        <v>10564</v>
      </c>
      <c r="O212" s="3">
        <f t="shared" si="22"/>
        <v>12051.825610628573</v>
      </c>
      <c r="P212" s="7">
        <f t="shared" si="23"/>
        <v>0.53289346222075029</v>
      </c>
      <c r="Q212" s="3"/>
      <c r="R212" s="3"/>
      <c r="S212" s="3"/>
      <c r="T212" s="3"/>
      <c r="U212" s="3"/>
      <c r="V212" s="3"/>
    </row>
    <row r="213" spans="1:22" x14ac:dyDescent="0.25">
      <c r="A213">
        <v>212</v>
      </c>
      <c r="B213" t="s">
        <v>12</v>
      </c>
      <c r="C213" t="s">
        <v>19</v>
      </c>
      <c r="D213">
        <v>77</v>
      </c>
      <c r="E213">
        <v>157</v>
      </c>
      <c r="F213" t="s">
        <v>0</v>
      </c>
      <c r="G213">
        <v>5</v>
      </c>
      <c r="H213">
        <v>2018</v>
      </c>
      <c r="I213" t="s">
        <v>40</v>
      </c>
      <c r="J213">
        <f>VLOOKUP(G213,Currency!$G$3:$H$14,2,FALSE)</f>
        <v>0.84667593318181822</v>
      </c>
      <c r="K213">
        <f t="shared" si="19"/>
        <v>1</v>
      </c>
      <c r="L213">
        <f t="shared" si="20"/>
        <v>157</v>
      </c>
      <c r="M213" s="3">
        <f t="shared" si="21"/>
        <v>12089</v>
      </c>
      <c r="N213" s="3">
        <f>SUMIFS('Direct Costs'!J:J,'Direct Costs'!A:A,Sales!A213)</f>
        <v>6545</v>
      </c>
      <c r="O213" s="3">
        <f t="shared" si="22"/>
        <v>5544</v>
      </c>
      <c r="P213" s="7">
        <f t="shared" si="23"/>
        <v>0.45859872611464969</v>
      </c>
      <c r="Q213" s="3"/>
      <c r="R213" s="3"/>
      <c r="S213" s="3"/>
      <c r="T213" s="3"/>
      <c r="U213" s="3"/>
      <c r="V213" s="3"/>
    </row>
    <row r="214" spans="1:22" x14ac:dyDescent="0.25">
      <c r="A214">
        <v>213</v>
      </c>
      <c r="B214" t="s">
        <v>12</v>
      </c>
      <c r="C214" t="s">
        <v>23</v>
      </c>
      <c r="D214">
        <v>74</v>
      </c>
      <c r="E214">
        <v>177</v>
      </c>
      <c r="F214" t="s">
        <v>0</v>
      </c>
      <c r="G214">
        <v>6</v>
      </c>
      <c r="H214">
        <v>2018</v>
      </c>
      <c r="I214" t="s">
        <v>41</v>
      </c>
      <c r="J214">
        <f>VLOOKUP(G214,Currency!$G$3:$H$14,2,FALSE)</f>
        <v>0.85633569142857147</v>
      </c>
      <c r="K214">
        <f t="shared" si="19"/>
        <v>1</v>
      </c>
      <c r="L214">
        <f t="shared" si="20"/>
        <v>177</v>
      </c>
      <c r="M214" s="3">
        <f t="shared" si="21"/>
        <v>13098</v>
      </c>
      <c r="N214" s="3">
        <f>SUMIFS('Direct Costs'!J:J,'Direct Costs'!A:A,Sales!A214)</f>
        <v>5621.0732171199998</v>
      </c>
      <c r="O214" s="3">
        <f t="shared" si="22"/>
        <v>7476.9267828800002</v>
      </c>
      <c r="P214" s="7">
        <f t="shared" si="23"/>
        <v>0.57084492158192091</v>
      </c>
      <c r="Q214" s="3"/>
      <c r="R214" s="3"/>
      <c r="S214" s="3"/>
      <c r="T214" s="3"/>
      <c r="U214" s="3"/>
      <c r="V214" s="3"/>
    </row>
    <row r="215" spans="1:22" x14ac:dyDescent="0.25">
      <c r="A215">
        <v>214</v>
      </c>
      <c r="B215" t="s">
        <v>16</v>
      </c>
      <c r="C215" t="s">
        <v>25</v>
      </c>
      <c r="D215">
        <v>76</v>
      </c>
      <c r="E215">
        <v>220</v>
      </c>
      <c r="F215" t="s">
        <v>0</v>
      </c>
      <c r="G215">
        <v>12</v>
      </c>
      <c r="H215">
        <v>2018</v>
      </c>
      <c r="I215" t="s">
        <v>43</v>
      </c>
      <c r="J215">
        <f>VLOOKUP(G215,Currency!$G$3:$H$14,2,FALSE)</f>
        <v>0.87842254526315788</v>
      </c>
      <c r="K215">
        <f t="shared" si="19"/>
        <v>1</v>
      </c>
      <c r="L215">
        <f t="shared" si="20"/>
        <v>220</v>
      </c>
      <c r="M215" s="3">
        <f t="shared" si="21"/>
        <v>16720</v>
      </c>
      <c r="N215" s="3">
        <f>SUMIFS('Direct Costs'!J:J,'Direct Costs'!A:A,Sales!A215)</f>
        <v>11932</v>
      </c>
      <c r="O215" s="3">
        <f t="shared" si="22"/>
        <v>4788</v>
      </c>
      <c r="P215" s="7">
        <f t="shared" si="23"/>
        <v>0.28636363636363638</v>
      </c>
      <c r="Q215" s="3"/>
      <c r="R215" s="3"/>
      <c r="S215" s="3"/>
      <c r="T215" s="3"/>
      <c r="U215" s="3"/>
      <c r="V215" s="3"/>
    </row>
    <row r="216" spans="1:22" x14ac:dyDescent="0.25">
      <c r="A216">
        <v>215</v>
      </c>
      <c r="B216" t="s">
        <v>14</v>
      </c>
      <c r="C216" t="s">
        <v>31</v>
      </c>
      <c r="D216">
        <v>88</v>
      </c>
      <c r="E216">
        <v>138</v>
      </c>
      <c r="F216" t="s">
        <v>0</v>
      </c>
      <c r="G216">
        <v>8</v>
      </c>
      <c r="H216">
        <v>2018</v>
      </c>
      <c r="I216" t="s">
        <v>43</v>
      </c>
      <c r="J216">
        <f>VLOOKUP(G216,Currency!$G$3:$H$14,2,FALSE)</f>
        <v>0.86596289695652162</v>
      </c>
      <c r="K216">
        <f t="shared" si="19"/>
        <v>1</v>
      </c>
      <c r="L216">
        <f t="shared" si="20"/>
        <v>138</v>
      </c>
      <c r="M216" s="3">
        <f t="shared" si="21"/>
        <v>12144</v>
      </c>
      <c r="N216" s="3">
        <f>SUMIFS('Direct Costs'!J:J,'Direct Costs'!A:A,Sales!A216)</f>
        <v>6901.10303565913</v>
      </c>
      <c r="O216" s="3">
        <f t="shared" si="22"/>
        <v>5242.89696434087</v>
      </c>
      <c r="P216" s="7">
        <f t="shared" si="23"/>
        <v>0.43172735213610591</v>
      </c>
      <c r="Q216" s="3"/>
      <c r="R216" s="3"/>
      <c r="S216" s="3"/>
      <c r="T216" s="3"/>
      <c r="U216" s="3"/>
      <c r="V216" s="3"/>
    </row>
    <row r="217" spans="1:22" x14ac:dyDescent="0.25">
      <c r="A217">
        <v>216</v>
      </c>
      <c r="B217" t="s">
        <v>12</v>
      </c>
      <c r="C217" t="s">
        <v>17</v>
      </c>
      <c r="D217">
        <v>137</v>
      </c>
      <c r="E217">
        <v>190</v>
      </c>
      <c r="F217" t="s">
        <v>37</v>
      </c>
      <c r="G217">
        <v>5</v>
      </c>
      <c r="H217">
        <v>2018</v>
      </c>
      <c r="I217" t="s">
        <v>38</v>
      </c>
      <c r="J217">
        <f>VLOOKUP(G217,Currency!$G$3:$H$14,2,FALSE)</f>
        <v>0.84667593318181822</v>
      </c>
      <c r="K217">
        <f t="shared" si="19"/>
        <v>0.84667593318181822</v>
      </c>
      <c r="L217">
        <f t="shared" si="20"/>
        <v>160.86842730454546</v>
      </c>
      <c r="M217" s="3">
        <f t="shared" si="21"/>
        <v>22038.974540722727</v>
      </c>
      <c r="N217" s="3">
        <f>SUMIFS('Direct Costs'!J:J,'Direct Costs'!A:A,Sales!A217)</f>
        <v>11371</v>
      </c>
      <c r="O217" s="3">
        <f t="shared" si="22"/>
        <v>10667.974540722727</v>
      </c>
      <c r="P217" s="7">
        <f t="shared" si="23"/>
        <v>0.48405040447825171</v>
      </c>
      <c r="Q217" s="3"/>
      <c r="R217" s="3"/>
      <c r="S217" s="3"/>
      <c r="T217" s="3"/>
      <c r="U217" s="3"/>
      <c r="V217" s="3"/>
    </row>
    <row r="218" spans="1:22" x14ac:dyDescent="0.25">
      <c r="A218">
        <v>217</v>
      </c>
      <c r="B218" t="s">
        <v>12</v>
      </c>
      <c r="C218" t="s">
        <v>19</v>
      </c>
      <c r="D218">
        <v>102</v>
      </c>
      <c r="E218">
        <v>164</v>
      </c>
      <c r="F218" t="s">
        <v>0</v>
      </c>
      <c r="G218">
        <v>5</v>
      </c>
      <c r="H218">
        <v>2018</v>
      </c>
      <c r="I218" t="s">
        <v>40</v>
      </c>
      <c r="J218">
        <f>VLOOKUP(G218,Currency!$G$3:$H$14,2,FALSE)</f>
        <v>0.84667593318181822</v>
      </c>
      <c r="K218">
        <f t="shared" si="19"/>
        <v>1</v>
      </c>
      <c r="L218">
        <f t="shared" si="20"/>
        <v>164</v>
      </c>
      <c r="M218" s="3">
        <f t="shared" si="21"/>
        <v>16728</v>
      </c>
      <c r="N218" s="3">
        <f>SUMIFS('Direct Costs'!J:J,'Direct Costs'!A:A,Sales!A218)</f>
        <v>7926.1064651672732</v>
      </c>
      <c r="O218" s="3">
        <f t="shared" si="22"/>
        <v>8801.8935348327268</v>
      </c>
      <c r="P218" s="7">
        <f t="shared" si="23"/>
        <v>0.52617727970066519</v>
      </c>
      <c r="Q218" s="3"/>
      <c r="R218" s="3"/>
      <c r="S218" s="3"/>
      <c r="T218" s="3"/>
      <c r="U218" s="3"/>
      <c r="V218" s="3"/>
    </row>
    <row r="219" spans="1:22" x14ac:dyDescent="0.25">
      <c r="A219">
        <v>218</v>
      </c>
      <c r="B219" t="s">
        <v>12</v>
      </c>
      <c r="C219" t="s">
        <v>17</v>
      </c>
      <c r="D219">
        <v>76</v>
      </c>
      <c r="E219">
        <v>190</v>
      </c>
      <c r="F219" t="s">
        <v>37</v>
      </c>
      <c r="G219">
        <v>6</v>
      </c>
      <c r="H219">
        <v>2018</v>
      </c>
      <c r="I219" t="s">
        <v>38</v>
      </c>
      <c r="J219">
        <f>VLOOKUP(G219,Currency!$G$3:$H$14,2,FALSE)</f>
        <v>0.85633569142857147</v>
      </c>
      <c r="K219">
        <f t="shared" si="19"/>
        <v>0.85633569142857147</v>
      </c>
      <c r="L219">
        <f t="shared" si="20"/>
        <v>162.70378137142859</v>
      </c>
      <c r="M219" s="3">
        <f t="shared" si="21"/>
        <v>12365.487384228572</v>
      </c>
      <c r="N219" s="3">
        <f>SUMIFS('Direct Costs'!J:J,'Direct Costs'!A:A,Sales!A219)</f>
        <v>6536</v>
      </c>
      <c r="O219" s="3">
        <f t="shared" si="22"/>
        <v>5829.4873842285724</v>
      </c>
      <c r="P219" s="7">
        <f t="shared" si="23"/>
        <v>0.47143207567084894</v>
      </c>
      <c r="Q219" s="3"/>
      <c r="R219" s="3"/>
      <c r="S219" s="3"/>
      <c r="T219" s="3"/>
      <c r="U219" s="3"/>
      <c r="V219" s="3"/>
    </row>
    <row r="220" spans="1:22" x14ac:dyDescent="0.25">
      <c r="A220">
        <v>219</v>
      </c>
      <c r="B220" t="s">
        <v>13</v>
      </c>
      <c r="C220" t="s">
        <v>19</v>
      </c>
      <c r="D220">
        <v>114</v>
      </c>
      <c r="E220">
        <v>112</v>
      </c>
      <c r="F220" t="s">
        <v>0</v>
      </c>
      <c r="G220">
        <v>4</v>
      </c>
      <c r="H220">
        <v>2018</v>
      </c>
      <c r="I220" t="s">
        <v>40</v>
      </c>
      <c r="J220">
        <f>VLOOKUP(G220,Currency!$G$3:$H$14,2,FALSE)</f>
        <v>0.81462485449999988</v>
      </c>
      <c r="K220">
        <f t="shared" si="19"/>
        <v>1</v>
      </c>
      <c r="L220">
        <f t="shared" si="20"/>
        <v>112</v>
      </c>
      <c r="M220" s="3">
        <f t="shared" si="21"/>
        <v>12768</v>
      </c>
      <c r="N220" s="3">
        <f>SUMIFS('Direct Costs'!J:J,'Direct Costs'!A:A,Sales!A220)</f>
        <v>7780.2995379539989</v>
      </c>
      <c r="O220" s="3">
        <f t="shared" si="22"/>
        <v>4987.7004620460011</v>
      </c>
      <c r="P220" s="7">
        <f t="shared" si="23"/>
        <v>0.39064070034821435</v>
      </c>
      <c r="Q220" s="3"/>
      <c r="R220" s="3"/>
      <c r="S220" s="3"/>
      <c r="T220" s="3"/>
      <c r="U220" s="3"/>
      <c r="V220" s="3"/>
    </row>
    <row r="221" spans="1:22" x14ac:dyDescent="0.25">
      <c r="A221">
        <v>220</v>
      </c>
      <c r="B221" t="s">
        <v>12</v>
      </c>
      <c r="C221" t="s">
        <v>21</v>
      </c>
      <c r="D221">
        <v>10</v>
      </c>
      <c r="E221">
        <v>165</v>
      </c>
      <c r="F221" t="s">
        <v>0</v>
      </c>
      <c r="G221">
        <v>5</v>
      </c>
      <c r="H221">
        <v>2018</v>
      </c>
      <c r="I221" t="s">
        <v>41</v>
      </c>
      <c r="J221">
        <f>VLOOKUP(G221,Currency!$G$3:$H$14,2,FALSE)</f>
        <v>0.84667593318181822</v>
      </c>
      <c r="K221">
        <f t="shared" si="19"/>
        <v>1</v>
      </c>
      <c r="L221">
        <f t="shared" si="20"/>
        <v>165</v>
      </c>
      <c r="M221" s="3">
        <f t="shared" si="21"/>
        <v>1650</v>
      </c>
      <c r="N221" s="3">
        <f>SUMIFS('Direct Costs'!J:J,'Direct Costs'!A:A,Sales!A221)</f>
        <v>730.13574262727275</v>
      </c>
      <c r="O221" s="3">
        <f t="shared" si="22"/>
        <v>919.86425737272725</v>
      </c>
      <c r="P221" s="7">
        <f t="shared" si="23"/>
        <v>0.55749348931680442</v>
      </c>
      <c r="Q221" s="3"/>
      <c r="R221" s="3"/>
      <c r="S221" s="3"/>
      <c r="T221" s="3"/>
      <c r="U221" s="3"/>
      <c r="V221" s="3"/>
    </row>
    <row r="222" spans="1:22" x14ac:dyDescent="0.25">
      <c r="A222">
        <v>221</v>
      </c>
      <c r="B222" t="s">
        <v>14</v>
      </c>
      <c r="C222" t="s">
        <v>20</v>
      </c>
      <c r="D222">
        <v>158</v>
      </c>
      <c r="E222">
        <v>166</v>
      </c>
      <c r="F222" t="s">
        <v>37</v>
      </c>
      <c r="G222">
        <v>11</v>
      </c>
      <c r="H222">
        <v>2018</v>
      </c>
      <c r="I222" t="s">
        <v>39</v>
      </c>
      <c r="J222">
        <f>VLOOKUP(G222,Currency!$G$3:$H$14,2,FALSE)</f>
        <v>0.87977327500000013</v>
      </c>
      <c r="K222">
        <f t="shared" si="19"/>
        <v>0.87977327500000013</v>
      </c>
      <c r="L222">
        <f t="shared" si="20"/>
        <v>146.04236365000003</v>
      </c>
      <c r="M222" s="3">
        <f t="shared" si="21"/>
        <v>23074.693456700003</v>
      </c>
      <c r="N222" s="3">
        <f>SUMIFS('Direct Costs'!J:J,'Direct Costs'!A:A,Sales!A222)</f>
        <v>11260.233937200002</v>
      </c>
      <c r="O222" s="3">
        <f t="shared" si="22"/>
        <v>11814.4595195</v>
      </c>
      <c r="P222" s="7">
        <f t="shared" si="23"/>
        <v>0.51200938125873718</v>
      </c>
      <c r="Q222" s="3"/>
      <c r="R222" s="3"/>
      <c r="S222" s="3"/>
      <c r="T222" s="3"/>
      <c r="U222" s="3"/>
      <c r="V222" s="3"/>
    </row>
    <row r="223" spans="1:22" x14ac:dyDescent="0.25">
      <c r="A223">
        <v>222</v>
      </c>
      <c r="B223" t="s">
        <v>14</v>
      </c>
      <c r="C223" t="s">
        <v>26</v>
      </c>
      <c r="D223">
        <v>83</v>
      </c>
      <c r="E223">
        <v>137</v>
      </c>
      <c r="F223" t="s">
        <v>0</v>
      </c>
      <c r="G223">
        <v>8</v>
      </c>
      <c r="H223">
        <v>2018</v>
      </c>
      <c r="I223" t="s">
        <v>44</v>
      </c>
      <c r="J223">
        <f>VLOOKUP(G223,Currency!$G$3:$H$14,2,FALSE)</f>
        <v>0.86596289695652162</v>
      </c>
      <c r="K223">
        <f t="shared" si="19"/>
        <v>1</v>
      </c>
      <c r="L223">
        <f t="shared" si="20"/>
        <v>137</v>
      </c>
      <c r="M223" s="3">
        <f t="shared" si="21"/>
        <v>11371</v>
      </c>
      <c r="N223" s="3">
        <f>SUMIFS('Direct Costs'!J:J,'Direct Costs'!A:A,Sales!A223)</f>
        <v>6561.2482498426089</v>
      </c>
      <c r="O223" s="3">
        <f t="shared" si="22"/>
        <v>4809.7517501573911</v>
      </c>
      <c r="P223" s="7">
        <f t="shared" si="23"/>
        <v>0.42298406034274832</v>
      </c>
      <c r="Q223" s="3"/>
      <c r="R223" s="3"/>
      <c r="S223" s="3"/>
      <c r="T223" s="3"/>
      <c r="U223" s="3"/>
      <c r="V223" s="3"/>
    </row>
    <row r="224" spans="1:22" x14ac:dyDescent="0.25">
      <c r="A224">
        <v>223</v>
      </c>
      <c r="B224" t="s">
        <v>13</v>
      </c>
      <c r="C224" t="s">
        <v>17</v>
      </c>
      <c r="D224">
        <v>90</v>
      </c>
      <c r="E224">
        <v>146</v>
      </c>
      <c r="F224" t="s">
        <v>37</v>
      </c>
      <c r="G224">
        <v>7</v>
      </c>
      <c r="H224">
        <v>2018</v>
      </c>
      <c r="I224" t="s">
        <v>38</v>
      </c>
      <c r="J224">
        <f>VLOOKUP(G224,Currency!$G$3:$H$14,2,FALSE)</f>
        <v>0.85575857954545465</v>
      </c>
      <c r="K224">
        <f t="shared" si="19"/>
        <v>0.85575857954545465</v>
      </c>
      <c r="L224">
        <f t="shared" si="20"/>
        <v>124.94075261363638</v>
      </c>
      <c r="M224" s="3">
        <f t="shared" si="21"/>
        <v>11244.667735227275</v>
      </c>
      <c r="N224" s="3">
        <f>SUMIFS('Direct Costs'!J:J,'Direct Costs'!A:A,Sales!A224)</f>
        <v>7470</v>
      </c>
      <c r="O224" s="3">
        <f t="shared" si="22"/>
        <v>3774.6677352272745</v>
      </c>
      <c r="P224" s="7">
        <f t="shared" si="23"/>
        <v>0.3356851286411961</v>
      </c>
      <c r="Q224" s="3"/>
      <c r="R224" s="3"/>
      <c r="S224" s="3"/>
      <c r="T224" s="3"/>
      <c r="U224" s="3"/>
      <c r="V224" s="3"/>
    </row>
    <row r="225" spans="1:22" x14ac:dyDescent="0.25">
      <c r="A225">
        <v>224</v>
      </c>
      <c r="B225" t="s">
        <v>13</v>
      </c>
      <c r="C225" t="s">
        <v>22</v>
      </c>
      <c r="D225">
        <v>102</v>
      </c>
      <c r="E225">
        <v>122</v>
      </c>
      <c r="F225" t="s">
        <v>0</v>
      </c>
      <c r="G225">
        <v>6</v>
      </c>
      <c r="H225">
        <v>2018</v>
      </c>
      <c r="I225" t="s">
        <v>42</v>
      </c>
      <c r="J225">
        <f>VLOOKUP(G225,Currency!$G$3:$H$14,2,FALSE)</f>
        <v>0.85633569142857147</v>
      </c>
      <c r="K225">
        <f t="shared" si="19"/>
        <v>1</v>
      </c>
      <c r="L225">
        <f t="shared" si="20"/>
        <v>122</v>
      </c>
      <c r="M225" s="3">
        <f t="shared" si="21"/>
        <v>12444</v>
      </c>
      <c r="N225" s="3">
        <f>SUMIFS('Direct Costs'!J:J,'Direct Costs'!A:A,Sales!A225)</f>
        <v>9383.423683680001</v>
      </c>
      <c r="O225" s="3">
        <f t="shared" si="22"/>
        <v>3060.576316319999</v>
      </c>
      <c r="P225" s="7">
        <f t="shared" si="23"/>
        <v>0.24594795213114745</v>
      </c>
      <c r="Q225" s="3"/>
      <c r="R225" s="3"/>
      <c r="S225" s="3"/>
      <c r="T225" s="3"/>
      <c r="U225" s="3"/>
      <c r="V225" s="3"/>
    </row>
    <row r="226" spans="1:22" x14ac:dyDescent="0.25">
      <c r="A226">
        <v>225</v>
      </c>
      <c r="B226" t="s">
        <v>12</v>
      </c>
      <c r="C226" t="s">
        <v>17</v>
      </c>
      <c r="D226">
        <v>130</v>
      </c>
      <c r="E226">
        <v>193</v>
      </c>
      <c r="F226" t="s">
        <v>37</v>
      </c>
      <c r="G226">
        <v>5</v>
      </c>
      <c r="H226">
        <v>2018</v>
      </c>
      <c r="I226" t="s">
        <v>38</v>
      </c>
      <c r="J226">
        <f>VLOOKUP(G226,Currency!$G$3:$H$14,2,FALSE)</f>
        <v>0.84667593318181822</v>
      </c>
      <c r="K226">
        <f t="shared" si="19"/>
        <v>0.84667593318181822</v>
      </c>
      <c r="L226">
        <f t="shared" si="20"/>
        <v>163.4084551040909</v>
      </c>
      <c r="M226" s="3">
        <f t="shared" si="21"/>
        <v>21243.099163531817</v>
      </c>
      <c r="N226" s="3">
        <f>SUMIFS('Direct Costs'!J:J,'Direct Costs'!A:A,Sales!A226)</f>
        <v>8543.6650509363644</v>
      </c>
      <c r="O226" s="3">
        <f t="shared" si="22"/>
        <v>12699.434112595452</v>
      </c>
      <c r="P226" s="7">
        <f t="shared" si="23"/>
        <v>0.59781456626614371</v>
      </c>
      <c r="Q226" s="3"/>
      <c r="R226" s="3"/>
      <c r="S226" s="3"/>
      <c r="T226" s="3"/>
      <c r="U226" s="3"/>
      <c r="V226" s="3"/>
    </row>
    <row r="227" spans="1:22" x14ac:dyDescent="0.25">
      <c r="A227">
        <v>226</v>
      </c>
      <c r="B227" t="s">
        <v>13</v>
      </c>
      <c r="C227" t="s">
        <v>19</v>
      </c>
      <c r="D227">
        <v>89</v>
      </c>
      <c r="E227">
        <v>121</v>
      </c>
      <c r="F227" t="s">
        <v>0</v>
      </c>
      <c r="G227">
        <v>3</v>
      </c>
      <c r="H227">
        <v>2018</v>
      </c>
      <c r="I227" t="s">
        <v>40</v>
      </c>
      <c r="J227">
        <f>VLOOKUP(G227,Currency!$G$3:$H$14,2,FALSE)</f>
        <v>0.81064183952380953</v>
      </c>
      <c r="K227">
        <f t="shared" si="19"/>
        <v>1</v>
      </c>
      <c r="L227">
        <f t="shared" si="20"/>
        <v>121</v>
      </c>
      <c r="M227" s="3">
        <f t="shared" si="21"/>
        <v>10769</v>
      </c>
      <c r="N227" s="3">
        <f>SUMIFS('Direct Costs'!J:J,'Direct Costs'!A:A,Sales!A227)</f>
        <v>6824.0298660233329</v>
      </c>
      <c r="O227" s="3">
        <f t="shared" si="22"/>
        <v>3944.9701339766671</v>
      </c>
      <c r="P227" s="7">
        <f t="shared" si="23"/>
        <v>0.36632650515151521</v>
      </c>
      <c r="Q227" s="3"/>
      <c r="R227" s="3"/>
      <c r="S227" s="3"/>
      <c r="T227" s="3"/>
      <c r="U227" s="3"/>
      <c r="V227" s="3"/>
    </row>
    <row r="228" spans="1:22" x14ac:dyDescent="0.25">
      <c r="A228">
        <v>227</v>
      </c>
      <c r="B228" t="s">
        <v>14</v>
      </c>
      <c r="C228" t="s">
        <v>25</v>
      </c>
      <c r="D228">
        <v>62</v>
      </c>
      <c r="E228">
        <v>142</v>
      </c>
      <c r="F228" t="s">
        <v>0</v>
      </c>
      <c r="G228">
        <v>7</v>
      </c>
      <c r="H228">
        <v>2018</v>
      </c>
      <c r="I228" t="s">
        <v>43</v>
      </c>
      <c r="J228">
        <f>VLOOKUP(G228,Currency!$G$3:$H$14,2,FALSE)</f>
        <v>0.85575857954545465</v>
      </c>
      <c r="K228">
        <f t="shared" si="19"/>
        <v>1</v>
      </c>
      <c r="L228">
        <f t="shared" si="20"/>
        <v>142</v>
      </c>
      <c r="M228" s="3">
        <f t="shared" si="21"/>
        <v>8804</v>
      </c>
      <c r="N228" s="3">
        <f>SUMIFS('Direct Costs'!J:J,'Direct Costs'!A:A,Sales!A228)</f>
        <v>6448</v>
      </c>
      <c r="O228" s="3">
        <f t="shared" si="22"/>
        <v>2356</v>
      </c>
      <c r="P228" s="7">
        <f t="shared" si="23"/>
        <v>0.26760563380281688</v>
      </c>
      <c r="Q228" s="3"/>
      <c r="R228" s="3"/>
      <c r="S228" s="3"/>
      <c r="T228" s="3"/>
      <c r="U228" s="3"/>
      <c r="V228" s="3"/>
    </row>
    <row r="229" spans="1:22" x14ac:dyDescent="0.25">
      <c r="A229">
        <v>228</v>
      </c>
      <c r="B229" t="s">
        <v>14</v>
      </c>
      <c r="C229" t="s">
        <v>19</v>
      </c>
      <c r="D229">
        <v>98</v>
      </c>
      <c r="E229">
        <v>135</v>
      </c>
      <c r="F229" t="s">
        <v>0</v>
      </c>
      <c r="G229">
        <v>4</v>
      </c>
      <c r="H229">
        <v>2018</v>
      </c>
      <c r="I229" t="s">
        <v>40</v>
      </c>
      <c r="J229">
        <f>VLOOKUP(G229,Currency!$G$3:$H$14,2,FALSE)</f>
        <v>0.81462485449999988</v>
      </c>
      <c r="K229">
        <f t="shared" si="19"/>
        <v>1</v>
      </c>
      <c r="L229">
        <f t="shared" si="20"/>
        <v>135</v>
      </c>
      <c r="M229" s="3">
        <f t="shared" si="21"/>
        <v>13230</v>
      </c>
      <c r="N229" s="3">
        <f>SUMIFS('Direct Costs'!J:J,'Direct Costs'!A:A,Sales!A229)</f>
        <v>8172.6600303879995</v>
      </c>
      <c r="O229" s="3">
        <f t="shared" si="22"/>
        <v>5057.3399696120005</v>
      </c>
      <c r="P229" s="7">
        <f t="shared" si="23"/>
        <v>0.38226303625185187</v>
      </c>
      <c r="Q229" s="3"/>
      <c r="R229" s="3"/>
      <c r="S229" s="3"/>
      <c r="T229" s="3"/>
      <c r="U229" s="3"/>
      <c r="V229" s="3"/>
    </row>
    <row r="230" spans="1:22" x14ac:dyDescent="0.25">
      <c r="A230">
        <v>229</v>
      </c>
      <c r="B230" t="s">
        <v>12</v>
      </c>
      <c r="C230" t="s">
        <v>19</v>
      </c>
      <c r="D230">
        <v>40</v>
      </c>
      <c r="E230">
        <v>164</v>
      </c>
      <c r="F230" t="s">
        <v>0</v>
      </c>
      <c r="G230">
        <v>5</v>
      </c>
      <c r="H230">
        <v>2018</v>
      </c>
      <c r="I230" t="s">
        <v>40</v>
      </c>
      <c r="J230">
        <f>VLOOKUP(G230,Currency!$G$3:$H$14,2,FALSE)</f>
        <v>0.84667593318181822</v>
      </c>
      <c r="K230">
        <f t="shared" si="19"/>
        <v>1</v>
      </c>
      <c r="L230">
        <f t="shared" si="20"/>
        <v>164</v>
      </c>
      <c r="M230" s="3">
        <f t="shared" si="21"/>
        <v>6560</v>
      </c>
      <c r="N230" s="3">
        <f>SUMIFS('Direct Costs'!J:J,'Direct Costs'!A:A,Sales!A230)</f>
        <v>3081.9003967818185</v>
      </c>
      <c r="O230" s="3">
        <f t="shared" si="22"/>
        <v>3478.0996032181815</v>
      </c>
      <c r="P230" s="7">
        <f t="shared" si="23"/>
        <v>0.53019811024667396</v>
      </c>
      <c r="Q230" s="3"/>
      <c r="R230" s="3"/>
      <c r="S230" s="3"/>
      <c r="T230" s="3"/>
      <c r="U230" s="3"/>
      <c r="V230" s="3"/>
    </row>
    <row r="231" spans="1:22" x14ac:dyDescent="0.25">
      <c r="A231">
        <v>230</v>
      </c>
      <c r="B231" t="s">
        <v>14</v>
      </c>
      <c r="C231" t="s">
        <v>30</v>
      </c>
      <c r="D231">
        <v>320</v>
      </c>
      <c r="E231">
        <v>172</v>
      </c>
      <c r="F231" t="s">
        <v>37</v>
      </c>
      <c r="G231">
        <v>5</v>
      </c>
      <c r="H231">
        <v>2018</v>
      </c>
      <c r="I231" t="s">
        <v>44</v>
      </c>
      <c r="J231">
        <f>VLOOKUP(G231,Currency!$G$3:$H$14,2,FALSE)</f>
        <v>0.84667593318181822</v>
      </c>
      <c r="K231">
        <f t="shared" si="19"/>
        <v>0.84667593318181822</v>
      </c>
      <c r="L231">
        <f t="shared" si="20"/>
        <v>145.62826050727273</v>
      </c>
      <c r="M231" s="3">
        <f t="shared" si="21"/>
        <v>46601.043362327269</v>
      </c>
      <c r="N231" s="3">
        <f>SUMIFS('Direct Costs'!J:J,'Direct Costs'!A:A,Sales!A231)</f>
        <v>27063.668306036365</v>
      </c>
      <c r="O231" s="3">
        <f t="shared" si="22"/>
        <v>19537.375056290904</v>
      </c>
      <c r="P231" s="7">
        <f t="shared" si="23"/>
        <v>0.41924758860839384</v>
      </c>
      <c r="Q231" s="3"/>
      <c r="R231" s="3"/>
      <c r="S231" s="3"/>
      <c r="T231" s="3"/>
      <c r="U231" s="3"/>
      <c r="V231" s="3"/>
    </row>
    <row r="232" spans="1:22" x14ac:dyDescent="0.25">
      <c r="A232">
        <v>231</v>
      </c>
      <c r="B232" t="s">
        <v>12</v>
      </c>
      <c r="C232" t="s">
        <v>23</v>
      </c>
      <c r="D232">
        <v>129</v>
      </c>
      <c r="E232">
        <v>175</v>
      </c>
      <c r="F232" t="s">
        <v>0</v>
      </c>
      <c r="G232">
        <v>5</v>
      </c>
      <c r="H232">
        <v>2018</v>
      </c>
      <c r="I232" t="s">
        <v>41</v>
      </c>
      <c r="J232">
        <f>VLOOKUP(G232,Currency!$G$3:$H$14,2,FALSE)</f>
        <v>0.84667593318181822</v>
      </c>
      <c r="K232">
        <f t="shared" si="19"/>
        <v>1</v>
      </c>
      <c r="L232">
        <f t="shared" si="20"/>
        <v>175</v>
      </c>
      <c r="M232" s="3">
        <f t="shared" si="21"/>
        <v>22575</v>
      </c>
      <c r="N232" s="3">
        <f>SUMIFS('Direct Costs'!J:J,'Direct Costs'!A:A,Sales!A232)</f>
        <v>9083.3869413054545</v>
      </c>
      <c r="O232" s="3">
        <f t="shared" si="22"/>
        <v>13491.613058694546</v>
      </c>
      <c r="P232" s="7">
        <f t="shared" si="23"/>
        <v>0.59763512995324675</v>
      </c>
      <c r="Q232" s="3"/>
      <c r="R232" s="3"/>
      <c r="S232" s="3"/>
      <c r="T232" s="3"/>
      <c r="U232" s="3"/>
      <c r="V232" s="3"/>
    </row>
    <row r="233" spans="1:22" x14ac:dyDescent="0.25">
      <c r="A233">
        <v>232</v>
      </c>
      <c r="B233" t="s">
        <v>14</v>
      </c>
      <c r="C233" t="s">
        <v>18</v>
      </c>
      <c r="D233">
        <v>72</v>
      </c>
      <c r="E233">
        <v>142</v>
      </c>
      <c r="F233" t="s">
        <v>0</v>
      </c>
      <c r="G233">
        <v>2</v>
      </c>
      <c r="H233">
        <v>2018</v>
      </c>
      <c r="I233" t="s">
        <v>39</v>
      </c>
      <c r="J233">
        <f>VLOOKUP(G233,Currency!$G$3:$H$14,2,FALSE)</f>
        <v>0.80989594699999989</v>
      </c>
      <c r="K233">
        <f t="shared" si="19"/>
        <v>1</v>
      </c>
      <c r="L233">
        <f t="shared" si="20"/>
        <v>142</v>
      </c>
      <c r="M233" s="3">
        <f t="shared" si="21"/>
        <v>10224</v>
      </c>
      <c r="N233" s="3">
        <f>SUMIFS('Direct Costs'!J:J,'Direct Costs'!A:A,Sales!A233)</f>
        <v>5306.4382447439993</v>
      </c>
      <c r="O233" s="3">
        <f t="shared" si="22"/>
        <v>4917.5617552560007</v>
      </c>
      <c r="P233" s="7">
        <f t="shared" si="23"/>
        <v>0.48098217480985922</v>
      </c>
      <c r="Q233" s="3"/>
      <c r="R233" s="3"/>
      <c r="S233" s="3"/>
      <c r="T233" s="3"/>
      <c r="U233" s="3"/>
      <c r="V233" s="3"/>
    </row>
    <row r="234" spans="1:22" x14ac:dyDescent="0.25">
      <c r="A234">
        <v>233</v>
      </c>
      <c r="B234" t="s">
        <v>16</v>
      </c>
      <c r="C234" t="s">
        <v>19</v>
      </c>
      <c r="D234">
        <v>126</v>
      </c>
      <c r="E234">
        <v>205</v>
      </c>
      <c r="F234" t="s">
        <v>0</v>
      </c>
      <c r="G234">
        <v>11</v>
      </c>
      <c r="H234">
        <v>2018</v>
      </c>
      <c r="I234" t="s">
        <v>40</v>
      </c>
      <c r="J234">
        <f>VLOOKUP(G234,Currency!$G$3:$H$14,2,FALSE)</f>
        <v>0.87977327500000013</v>
      </c>
      <c r="K234">
        <f t="shared" si="19"/>
        <v>1</v>
      </c>
      <c r="L234">
        <f t="shared" si="20"/>
        <v>205</v>
      </c>
      <c r="M234" s="3">
        <f t="shared" si="21"/>
        <v>25830</v>
      </c>
      <c r="N234" s="3">
        <f>SUMIFS('Direct Costs'!J:J,'Direct Costs'!A:A,Sales!A234)</f>
        <v>19656</v>
      </c>
      <c r="O234" s="3">
        <f t="shared" si="22"/>
        <v>6174</v>
      </c>
      <c r="P234" s="7">
        <f t="shared" si="23"/>
        <v>0.23902439024390243</v>
      </c>
      <c r="Q234" s="3"/>
      <c r="R234" s="3"/>
      <c r="S234" s="3"/>
      <c r="T234" s="3"/>
      <c r="U234" s="3"/>
      <c r="V234" s="3"/>
    </row>
    <row r="235" spans="1:22" x14ac:dyDescent="0.25">
      <c r="A235">
        <v>234</v>
      </c>
      <c r="B235" t="s">
        <v>14</v>
      </c>
      <c r="C235" t="s">
        <v>19</v>
      </c>
      <c r="D235">
        <v>7</v>
      </c>
      <c r="E235">
        <v>125</v>
      </c>
      <c r="F235" t="s">
        <v>0</v>
      </c>
      <c r="G235">
        <v>8</v>
      </c>
      <c r="H235">
        <v>2018</v>
      </c>
      <c r="I235" t="s">
        <v>40</v>
      </c>
      <c r="J235">
        <f>VLOOKUP(G235,Currency!$G$3:$H$14,2,FALSE)</f>
        <v>0.86596289695652162</v>
      </c>
      <c r="K235">
        <f t="shared" si="19"/>
        <v>1</v>
      </c>
      <c r="L235">
        <f t="shared" si="20"/>
        <v>125</v>
      </c>
      <c r="M235" s="3">
        <f t="shared" si="21"/>
        <v>875</v>
      </c>
      <c r="N235" s="3">
        <f>SUMIFS('Direct Costs'!J:J,'Direct Costs'!A:A,Sales!A235)</f>
        <v>609</v>
      </c>
      <c r="O235" s="3">
        <f t="shared" si="22"/>
        <v>266</v>
      </c>
      <c r="P235" s="7">
        <f t="shared" si="23"/>
        <v>0.30399999999999999</v>
      </c>
      <c r="Q235" s="3"/>
      <c r="R235" s="3"/>
      <c r="S235" s="3"/>
      <c r="T235" s="3"/>
      <c r="U235" s="3"/>
      <c r="V235" s="3"/>
    </row>
    <row r="236" spans="1:22" x14ac:dyDescent="0.25">
      <c r="A236">
        <v>235</v>
      </c>
      <c r="B236" t="s">
        <v>14</v>
      </c>
      <c r="C236" t="s">
        <v>17</v>
      </c>
      <c r="D236">
        <v>113</v>
      </c>
      <c r="E236">
        <v>168</v>
      </c>
      <c r="F236" t="s">
        <v>37</v>
      </c>
      <c r="G236">
        <v>2</v>
      </c>
      <c r="H236">
        <v>2018</v>
      </c>
      <c r="I236" t="s">
        <v>38</v>
      </c>
      <c r="J236">
        <f>VLOOKUP(G236,Currency!$G$3:$H$14,2,FALSE)</f>
        <v>0.80989594699999989</v>
      </c>
      <c r="K236">
        <f t="shared" si="19"/>
        <v>0.80989594699999989</v>
      </c>
      <c r="L236">
        <f t="shared" si="20"/>
        <v>136.06251909599999</v>
      </c>
      <c r="M236" s="3">
        <f t="shared" si="21"/>
        <v>15375.064657847999</v>
      </c>
      <c r="N236" s="3">
        <f>SUMIFS('Direct Costs'!J:J,'Direct Costs'!A:A,Sales!A236)</f>
        <v>9944</v>
      </c>
      <c r="O236" s="3">
        <f t="shared" si="22"/>
        <v>5431.0646578479991</v>
      </c>
      <c r="P236" s="7">
        <f t="shared" si="23"/>
        <v>0.35323849224112264</v>
      </c>
      <c r="Q236" s="3"/>
      <c r="R236" s="3"/>
      <c r="S236" s="3"/>
      <c r="T236" s="3"/>
      <c r="U236" s="3"/>
      <c r="V236" s="3"/>
    </row>
    <row r="237" spans="1:22" x14ac:dyDescent="0.25">
      <c r="A237">
        <v>236</v>
      </c>
      <c r="B237" t="s">
        <v>13</v>
      </c>
      <c r="C237" t="s">
        <v>19</v>
      </c>
      <c r="D237">
        <v>131</v>
      </c>
      <c r="E237">
        <v>122</v>
      </c>
      <c r="F237" t="s">
        <v>0</v>
      </c>
      <c r="G237">
        <v>3</v>
      </c>
      <c r="H237">
        <v>2018</v>
      </c>
      <c r="I237" t="s">
        <v>40</v>
      </c>
      <c r="J237">
        <f>VLOOKUP(G237,Currency!$G$3:$H$14,2,FALSE)</f>
        <v>0.81064183952380953</v>
      </c>
      <c r="K237">
        <f t="shared" si="19"/>
        <v>1</v>
      </c>
      <c r="L237">
        <f t="shared" si="20"/>
        <v>122</v>
      </c>
      <c r="M237" s="3">
        <f t="shared" si="21"/>
        <v>15982</v>
      </c>
      <c r="N237" s="3">
        <f>SUMIFS('Direct Costs'!J:J,'Direct Costs'!A:A,Sales!A237)</f>
        <v>10218</v>
      </c>
      <c r="O237" s="3">
        <f t="shared" si="22"/>
        <v>5764</v>
      </c>
      <c r="P237" s="7">
        <f t="shared" si="23"/>
        <v>0.36065573770491804</v>
      </c>
      <c r="Q237" s="3"/>
      <c r="R237" s="3"/>
      <c r="S237" s="3"/>
      <c r="T237" s="3"/>
      <c r="U237" s="3"/>
      <c r="V237" s="3"/>
    </row>
    <row r="238" spans="1:22" x14ac:dyDescent="0.25">
      <c r="A238">
        <v>237</v>
      </c>
      <c r="B238" t="s">
        <v>12</v>
      </c>
      <c r="C238" t="s">
        <v>28</v>
      </c>
      <c r="D238">
        <v>10</v>
      </c>
      <c r="E238">
        <v>168</v>
      </c>
      <c r="F238" t="s">
        <v>0</v>
      </c>
      <c r="G238">
        <v>5</v>
      </c>
      <c r="H238">
        <v>2018</v>
      </c>
      <c r="I238" t="s">
        <v>44</v>
      </c>
      <c r="J238">
        <f>VLOOKUP(G238,Currency!$G$3:$H$14,2,FALSE)</f>
        <v>0.84667593318181822</v>
      </c>
      <c r="K238">
        <f t="shared" si="19"/>
        <v>1</v>
      </c>
      <c r="L238">
        <f t="shared" si="20"/>
        <v>168</v>
      </c>
      <c r="M238" s="3">
        <f t="shared" si="21"/>
        <v>1680</v>
      </c>
      <c r="N238" s="3">
        <f>SUMIFS('Direct Costs'!J:J,'Direct Costs'!A:A,Sales!A238)</f>
        <v>850</v>
      </c>
      <c r="O238" s="3">
        <f t="shared" si="22"/>
        <v>830</v>
      </c>
      <c r="P238" s="7">
        <f t="shared" si="23"/>
        <v>0.49404761904761907</v>
      </c>
      <c r="Q238" s="3"/>
      <c r="R238" s="3"/>
      <c r="S238" s="3"/>
      <c r="T238" s="3"/>
      <c r="U238" s="3"/>
      <c r="V238" s="3"/>
    </row>
    <row r="239" spans="1:22" x14ac:dyDescent="0.25">
      <c r="A239">
        <v>238</v>
      </c>
      <c r="B239" t="s">
        <v>14</v>
      </c>
      <c r="C239" t="s">
        <v>20</v>
      </c>
      <c r="D239">
        <v>216</v>
      </c>
      <c r="E239">
        <v>174</v>
      </c>
      <c r="F239" t="s">
        <v>37</v>
      </c>
      <c r="G239">
        <v>5</v>
      </c>
      <c r="H239">
        <v>2018</v>
      </c>
      <c r="I239" t="s">
        <v>39</v>
      </c>
      <c r="J239">
        <f>VLOOKUP(G239,Currency!$G$3:$H$14,2,FALSE)</f>
        <v>0.84667593318181822</v>
      </c>
      <c r="K239">
        <f t="shared" si="19"/>
        <v>0.84667593318181822</v>
      </c>
      <c r="L239">
        <f t="shared" si="20"/>
        <v>147.32161237363638</v>
      </c>
      <c r="M239" s="3">
        <f t="shared" si="21"/>
        <v>31821.468272705461</v>
      </c>
      <c r="N239" s="3">
        <f>SUMIFS('Direct Costs'!J:J,'Direct Costs'!A:A,Sales!A239)</f>
        <v>18051.976106574548</v>
      </c>
      <c r="O239" s="3">
        <f t="shared" si="22"/>
        <v>13769.492166130913</v>
      </c>
      <c r="P239" s="7">
        <f t="shared" si="23"/>
        <v>0.43271077400100844</v>
      </c>
      <c r="Q239" s="3"/>
      <c r="R239" s="3"/>
      <c r="S239" s="3"/>
      <c r="T239" s="3"/>
      <c r="U239" s="3"/>
      <c r="V239" s="3"/>
    </row>
    <row r="240" spans="1:22" x14ac:dyDescent="0.25">
      <c r="A240">
        <v>239</v>
      </c>
      <c r="B240" t="s">
        <v>16</v>
      </c>
      <c r="C240" t="s">
        <v>17</v>
      </c>
      <c r="D240">
        <v>10</v>
      </c>
      <c r="E240">
        <v>243</v>
      </c>
      <c r="F240" t="s">
        <v>37</v>
      </c>
      <c r="G240">
        <v>11</v>
      </c>
      <c r="H240">
        <v>2018</v>
      </c>
      <c r="I240" t="s">
        <v>38</v>
      </c>
      <c r="J240">
        <f>VLOOKUP(G240,Currency!$G$3:$H$14,2,FALSE)</f>
        <v>0.87977327500000013</v>
      </c>
      <c r="K240">
        <f t="shared" si="19"/>
        <v>0.87977327500000013</v>
      </c>
      <c r="L240">
        <f t="shared" si="20"/>
        <v>213.78490582500004</v>
      </c>
      <c r="M240" s="3">
        <f t="shared" si="21"/>
        <v>2137.8490582500003</v>
      </c>
      <c r="N240" s="3">
        <f>SUMIFS('Direct Costs'!J:J,'Direct Costs'!A:A,Sales!A240)</f>
        <v>1620</v>
      </c>
      <c r="O240" s="3">
        <f t="shared" si="22"/>
        <v>517.84905825000033</v>
      </c>
      <c r="P240" s="7">
        <f t="shared" si="23"/>
        <v>0.24222900875607234</v>
      </c>
      <c r="Q240" s="3"/>
      <c r="R240" s="3"/>
      <c r="S240" s="3"/>
      <c r="T240" s="3"/>
      <c r="U240" s="3"/>
      <c r="V240" s="3"/>
    </row>
    <row r="241" spans="1:22" x14ac:dyDescent="0.25">
      <c r="A241">
        <v>240</v>
      </c>
      <c r="B241" t="s">
        <v>16</v>
      </c>
      <c r="C241" t="s">
        <v>19</v>
      </c>
      <c r="D241">
        <v>190</v>
      </c>
      <c r="E241">
        <v>205</v>
      </c>
      <c r="F241" t="s">
        <v>0</v>
      </c>
      <c r="G241">
        <v>1</v>
      </c>
      <c r="H241">
        <v>2018</v>
      </c>
      <c r="I241" t="s">
        <v>40</v>
      </c>
      <c r="J241">
        <f>VLOOKUP(G241,Currency!$G$3:$H$14,2,FALSE)</f>
        <v>0.8198508345454546</v>
      </c>
      <c r="K241">
        <f t="shared" si="19"/>
        <v>1</v>
      </c>
      <c r="L241">
        <f t="shared" si="20"/>
        <v>205</v>
      </c>
      <c r="M241" s="3">
        <f t="shared" si="21"/>
        <v>38950</v>
      </c>
      <c r="N241" s="3">
        <f>SUMIFS('Direct Costs'!J:J,'Direct Costs'!A:A,Sales!A241)</f>
        <v>29260</v>
      </c>
      <c r="O241" s="3">
        <f t="shared" si="22"/>
        <v>9690</v>
      </c>
      <c r="P241" s="7">
        <f t="shared" si="23"/>
        <v>0.24878048780487805</v>
      </c>
      <c r="Q241" s="3"/>
      <c r="R241" s="3"/>
      <c r="S241" s="3"/>
      <c r="T241" s="3"/>
      <c r="U241" s="3"/>
      <c r="V241" s="3"/>
    </row>
    <row r="242" spans="1:22" x14ac:dyDescent="0.25">
      <c r="A242">
        <v>241</v>
      </c>
      <c r="B242" t="s">
        <v>15</v>
      </c>
      <c r="C242" t="s">
        <v>17</v>
      </c>
      <c r="D242">
        <v>223</v>
      </c>
      <c r="E242">
        <v>484</v>
      </c>
      <c r="F242" t="s">
        <v>37</v>
      </c>
      <c r="G242">
        <v>10</v>
      </c>
      <c r="H242">
        <v>2018</v>
      </c>
      <c r="I242" t="s">
        <v>38</v>
      </c>
      <c r="J242">
        <f>VLOOKUP(G242,Currency!$G$3:$H$14,2,FALSE)</f>
        <v>0.87081632260869579</v>
      </c>
      <c r="K242">
        <f t="shared" si="19"/>
        <v>0.87081632260869579</v>
      </c>
      <c r="L242">
        <f t="shared" si="20"/>
        <v>421.47510014260877</v>
      </c>
      <c r="M242" s="3">
        <f t="shared" si="21"/>
        <v>93988.947331801755</v>
      </c>
      <c r="N242" s="3">
        <f>SUMIFS('Direct Costs'!J:J,'Direct Costs'!A:A,Sales!A242)</f>
        <v>53946.885591843486</v>
      </c>
      <c r="O242" s="3">
        <f t="shared" si="22"/>
        <v>40042.06173995827</v>
      </c>
      <c r="P242" s="7">
        <f t="shared" si="23"/>
        <v>0.42602947342947617</v>
      </c>
      <c r="Q242" s="3"/>
      <c r="R242" s="3"/>
      <c r="S242" s="3"/>
      <c r="T242" s="3"/>
      <c r="U242" s="3"/>
      <c r="V242" s="3"/>
    </row>
    <row r="243" spans="1:22" x14ac:dyDescent="0.25">
      <c r="A243">
        <v>242</v>
      </c>
      <c r="B243" t="s">
        <v>13</v>
      </c>
      <c r="C243" t="s">
        <v>17</v>
      </c>
      <c r="D243">
        <v>107</v>
      </c>
      <c r="E243">
        <v>139</v>
      </c>
      <c r="F243" t="s">
        <v>37</v>
      </c>
      <c r="G243">
        <v>8</v>
      </c>
      <c r="H243">
        <v>2018</v>
      </c>
      <c r="I243" t="s">
        <v>38</v>
      </c>
      <c r="J243">
        <f>VLOOKUP(G243,Currency!$G$3:$H$14,2,FALSE)</f>
        <v>0.86596289695652162</v>
      </c>
      <c r="K243">
        <f t="shared" si="19"/>
        <v>0.86596289695652162</v>
      </c>
      <c r="L243">
        <f t="shared" si="20"/>
        <v>120.3688426769565</v>
      </c>
      <c r="M243" s="3">
        <f t="shared" si="21"/>
        <v>12879.466166434346</v>
      </c>
      <c r="N243" s="3">
        <f>SUMIFS('Direct Costs'!J:J,'Direct Costs'!A:A,Sales!A243)</f>
        <v>9292.3989292047827</v>
      </c>
      <c r="O243" s="3">
        <f t="shared" si="22"/>
        <v>3587.067237229563</v>
      </c>
      <c r="P243" s="7">
        <f t="shared" si="23"/>
        <v>0.27851055244649442</v>
      </c>
      <c r="Q243" s="3"/>
      <c r="R243" s="3"/>
      <c r="S243" s="3"/>
      <c r="T243" s="3"/>
      <c r="U243" s="3"/>
      <c r="V243" s="3"/>
    </row>
    <row r="244" spans="1:22" x14ac:dyDescent="0.25">
      <c r="A244">
        <v>243</v>
      </c>
      <c r="B244" t="s">
        <v>12</v>
      </c>
      <c r="C244" t="s">
        <v>17</v>
      </c>
      <c r="D244">
        <v>108</v>
      </c>
      <c r="E244">
        <v>182</v>
      </c>
      <c r="F244" t="s">
        <v>37</v>
      </c>
      <c r="G244">
        <v>7</v>
      </c>
      <c r="H244">
        <v>2018</v>
      </c>
      <c r="I244" t="s">
        <v>38</v>
      </c>
      <c r="J244">
        <f>VLOOKUP(G244,Currency!$G$3:$H$14,2,FALSE)</f>
        <v>0.85575857954545465</v>
      </c>
      <c r="K244">
        <f t="shared" si="19"/>
        <v>0.85575857954545465</v>
      </c>
      <c r="L244">
        <f t="shared" si="20"/>
        <v>155.74806147727276</v>
      </c>
      <c r="M244" s="3">
        <f t="shared" si="21"/>
        <v>16820.790639545459</v>
      </c>
      <c r="N244" s="3">
        <f>SUMIFS('Direct Costs'!J:J,'Direct Costs'!A:A,Sales!A244)</f>
        <v>7875.6278890909089</v>
      </c>
      <c r="O244" s="3">
        <f t="shared" si="22"/>
        <v>8945.1627504545504</v>
      </c>
      <c r="P244" s="7">
        <f t="shared" si="23"/>
        <v>0.53179205081029834</v>
      </c>
      <c r="Q244" s="3"/>
      <c r="R244" s="3"/>
      <c r="S244" s="3"/>
      <c r="T244" s="3"/>
      <c r="U244" s="3"/>
      <c r="V244" s="3"/>
    </row>
    <row r="245" spans="1:22" x14ac:dyDescent="0.25">
      <c r="A245">
        <v>244</v>
      </c>
      <c r="B245" t="s">
        <v>16</v>
      </c>
      <c r="C245" t="s">
        <v>19</v>
      </c>
      <c r="D245">
        <v>71</v>
      </c>
      <c r="E245">
        <v>207</v>
      </c>
      <c r="F245" t="s">
        <v>0</v>
      </c>
      <c r="G245">
        <v>11</v>
      </c>
      <c r="H245">
        <v>2018</v>
      </c>
      <c r="I245" t="s">
        <v>40</v>
      </c>
      <c r="J245">
        <f>VLOOKUP(G245,Currency!$G$3:$H$14,2,FALSE)</f>
        <v>0.87977327500000013</v>
      </c>
      <c r="K245">
        <f t="shared" si="19"/>
        <v>1</v>
      </c>
      <c r="L245">
        <f t="shared" si="20"/>
        <v>207</v>
      </c>
      <c r="M245" s="3">
        <f t="shared" si="21"/>
        <v>14697</v>
      </c>
      <c r="N245" s="3">
        <f>SUMIFS('Direct Costs'!J:J,'Direct Costs'!A:A,Sales!A245)</f>
        <v>9583.7926893750009</v>
      </c>
      <c r="O245" s="3">
        <f t="shared" si="22"/>
        <v>5113.2073106249991</v>
      </c>
      <c r="P245" s="7">
        <f t="shared" si="23"/>
        <v>0.3479082336956521</v>
      </c>
      <c r="Q245" s="3"/>
      <c r="R245" s="3"/>
      <c r="S245" s="3"/>
      <c r="T245" s="3"/>
      <c r="U245" s="3"/>
      <c r="V245" s="3"/>
    </row>
    <row r="246" spans="1:22" x14ac:dyDescent="0.25">
      <c r="A246">
        <v>245</v>
      </c>
      <c r="B246" t="s">
        <v>15</v>
      </c>
      <c r="C246" t="s">
        <v>34</v>
      </c>
      <c r="D246">
        <v>1</v>
      </c>
      <c r="E246">
        <v>447</v>
      </c>
      <c r="F246" t="s">
        <v>0</v>
      </c>
      <c r="G246">
        <v>10</v>
      </c>
      <c r="H246">
        <v>2018</v>
      </c>
      <c r="I246" t="s">
        <v>43</v>
      </c>
      <c r="J246">
        <f>VLOOKUP(G246,Currency!$G$3:$H$14,2,FALSE)</f>
        <v>0.87081632260869579</v>
      </c>
      <c r="K246">
        <f t="shared" si="19"/>
        <v>1</v>
      </c>
      <c r="L246">
        <f t="shared" si="20"/>
        <v>447</v>
      </c>
      <c r="M246" s="3">
        <f t="shared" si="21"/>
        <v>447</v>
      </c>
      <c r="N246" s="3">
        <f>SUMIFS('Direct Costs'!J:J,'Direct Costs'!A:A,Sales!A246)</f>
        <v>233</v>
      </c>
      <c r="O246" s="3">
        <f t="shared" si="22"/>
        <v>214</v>
      </c>
      <c r="P246" s="7">
        <f t="shared" si="23"/>
        <v>0.47874720357941836</v>
      </c>
      <c r="Q246" s="3"/>
      <c r="R246" s="3"/>
      <c r="S246" s="3"/>
      <c r="T246" s="3"/>
      <c r="U246" s="3"/>
      <c r="V246" s="3"/>
    </row>
    <row r="247" spans="1:22" x14ac:dyDescent="0.25">
      <c r="A247">
        <v>246</v>
      </c>
      <c r="B247" t="s">
        <v>14</v>
      </c>
      <c r="C247" t="s">
        <v>34</v>
      </c>
      <c r="D247">
        <v>1</v>
      </c>
      <c r="E247">
        <v>149</v>
      </c>
      <c r="F247" t="s">
        <v>0</v>
      </c>
      <c r="G247">
        <v>1</v>
      </c>
      <c r="H247">
        <v>2018</v>
      </c>
      <c r="I247" t="s">
        <v>43</v>
      </c>
      <c r="J247">
        <f>VLOOKUP(G247,Currency!$G$3:$H$14,2,FALSE)</f>
        <v>0.8198508345454546</v>
      </c>
      <c r="K247">
        <f t="shared" si="19"/>
        <v>1</v>
      </c>
      <c r="L247">
        <f t="shared" si="20"/>
        <v>149</v>
      </c>
      <c r="M247" s="3">
        <f t="shared" si="21"/>
        <v>149</v>
      </c>
      <c r="N247" s="3">
        <f>SUMIFS('Direct Costs'!J:J,'Direct Costs'!A:A,Sales!A247)</f>
        <v>86</v>
      </c>
      <c r="O247" s="3">
        <f t="shared" si="22"/>
        <v>63</v>
      </c>
      <c r="P247" s="7">
        <f t="shared" si="23"/>
        <v>0.42281879194630873</v>
      </c>
      <c r="Q247" s="3"/>
      <c r="R247" s="3"/>
      <c r="S247" s="3"/>
      <c r="T247" s="3"/>
      <c r="U247" s="3"/>
      <c r="V247" s="3"/>
    </row>
    <row r="248" spans="1:22" x14ac:dyDescent="0.25">
      <c r="A248">
        <v>247</v>
      </c>
      <c r="B248" t="s">
        <v>14</v>
      </c>
      <c r="C248" t="s">
        <v>33</v>
      </c>
      <c r="D248">
        <v>1</v>
      </c>
      <c r="E248">
        <v>143</v>
      </c>
      <c r="F248" t="s">
        <v>0</v>
      </c>
      <c r="G248">
        <v>3</v>
      </c>
      <c r="H248">
        <v>2018</v>
      </c>
      <c r="I248" t="s">
        <v>42</v>
      </c>
      <c r="J248">
        <f>VLOOKUP(G248,Currency!$G$3:$H$14,2,FALSE)</f>
        <v>0.81064183952380953</v>
      </c>
      <c r="K248">
        <f t="shared" si="19"/>
        <v>1</v>
      </c>
      <c r="L248">
        <f t="shared" si="20"/>
        <v>143</v>
      </c>
      <c r="M248" s="3">
        <f t="shared" si="21"/>
        <v>143</v>
      </c>
      <c r="N248" s="3">
        <f>SUMIFS('Direct Costs'!J:J,'Direct Costs'!A:A,Sales!A248)</f>
        <v>88</v>
      </c>
      <c r="O248" s="3">
        <f t="shared" si="22"/>
        <v>55</v>
      </c>
      <c r="P248" s="7">
        <f t="shared" si="23"/>
        <v>0.38461538461538464</v>
      </c>
      <c r="Q248" s="3"/>
      <c r="R248" s="3"/>
      <c r="S248" s="3"/>
      <c r="T248" s="3"/>
      <c r="U248" s="3"/>
      <c r="V248" s="3"/>
    </row>
    <row r="249" spans="1:22" x14ac:dyDescent="0.25">
      <c r="A249">
        <v>248</v>
      </c>
      <c r="B249" t="s">
        <v>16</v>
      </c>
      <c r="C249" t="s">
        <v>19</v>
      </c>
      <c r="D249">
        <v>80</v>
      </c>
      <c r="E249">
        <v>208</v>
      </c>
      <c r="F249" t="s">
        <v>0</v>
      </c>
      <c r="G249">
        <v>11</v>
      </c>
      <c r="H249">
        <v>2018</v>
      </c>
      <c r="I249" t="s">
        <v>40</v>
      </c>
      <c r="J249">
        <f>VLOOKUP(G249,Currency!$G$3:$H$14,2,FALSE)</f>
        <v>0.87977327500000013</v>
      </c>
      <c r="K249">
        <f t="shared" si="19"/>
        <v>1</v>
      </c>
      <c r="L249">
        <f t="shared" si="20"/>
        <v>208</v>
      </c>
      <c r="M249" s="3">
        <f t="shared" si="21"/>
        <v>16640</v>
      </c>
      <c r="N249" s="3">
        <f>SUMIFS('Direct Costs'!J:J,'Direct Costs'!A:A,Sales!A249)</f>
        <v>10961.241096000002</v>
      </c>
      <c r="O249" s="3">
        <f t="shared" si="22"/>
        <v>5678.7589039999984</v>
      </c>
      <c r="P249" s="7">
        <f t="shared" si="23"/>
        <v>0.34127156874999992</v>
      </c>
      <c r="Q249" s="3"/>
      <c r="R249" s="3"/>
      <c r="S249" s="3"/>
      <c r="T249" s="3"/>
      <c r="U249" s="3"/>
      <c r="V249" s="3"/>
    </row>
    <row r="250" spans="1:22" x14ac:dyDescent="0.25">
      <c r="A250">
        <v>249</v>
      </c>
      <c r="B250" t="s">
        <v>12</v>
      </c>
      <c r="C250" t="s">
        <v>17</v>
      </c>
      <c r="D250">
        <v>77</v>
      </c>
      <c r="E250">
        <v>194</v>
      </c>
      <c r="F250" t="s">
        <v>37</v>
      </c>
      <c r="G250">
        <v>6</v>
      </c>
      <c r="H250">
        <v>2018</v>
      </c>
      <c r="I250" t="s">
        <v>38</v>
      </c>
      <c r="J250">
        <f>VLOOKUP(G250,Currency!$G$3:$H$14,2,FALSE)</f>
        <v>0.85633569142857147</v>
      </c>
      <c r="K250">
        <f t="shared" si="19"/>
        <v>0.85633569142857147</v>
      </c>
      <c r="L250">
        <f t="shared" si="20"/>
        <v>166.12912413714287</v>
      </c>
      <c r="M250" s="3">
        <f t="shared" si="21"/>
        <v>12791.94255856</v>
      </c>
      <c r="N250" s="3">
        <f>SUMIFS('Direct Costs'!J:J,'Direct Costs'!A:A,Sales!A250)</f>
        <v>5652.8812683200003</v>
      </c>
      <c r="O250" s="3">
        <f t="shared" si="22"/>
        <v>7139.0612902399998</v>
      </c>
      <c r="P250" s="7">
        <f t="shared" si="23"/>
        <v>0.55809047434025139</v>
      </c>
      <c r="Q250" s="3"/>
      <c r="R250" s="3"/>
      <c r="S250" s="3"/>
      <c r="T250" s="3"/>
      <c r="U250" s="3"/>
      <c r="V250" s="3"/>
    </row>
    <row r="251" spans="1:22" x14ac:dyDescent="0.25">
      <c r="A251">
        <v>250</v>
      </c>
      <c r="B251" t="s">
        <v>15</v>
      </c>
      <c r="C251" t="s">
        <v>31</v>
      </c>
      <c r="D251">
        <v>1</v>
      </c>
      <c r="E251">
        <v>431</v>
      </c>
      <c r="F251" t="s">
        <v>0</v>
      </c>
      <c r="G251">
        <v>10</v>
      </c>
      <c r="H251">
        <v>2018</v>
      </c>
      <c r="I251" t="s">
        <v>43</v>
      </c>
      <c r="J251">
        <f>VLOOKUP(G251,Currency!$G$3:$H$14,2,FALSE)</f>
        <v>0.87081632260869579</v>
      </c>
      <c r="K251">
        <f t="shared" si="19"/>
        <v>1</v>
      </c>
      <c r="L251">
        <f t="shared" si="20"/>
        <v>431</v>
      </c>
      <c r="M251" s="3">
        <f t="shared" si="21"/>
        <v>431</v>
      </c>
      <c r="N251" s="3">
        <f>SUMIFS('Direct Costs'!J:J,'Direct Costs'!A:A,Sales!A251)</f>
        <v>227.49795871304349</v>
      </c>
      <c r="O251" s="3">
        <f t="shared" si="22"/>
        <v>203.50204128695651</v>
      </c>
      <c r="P251" s="7">
        <f t="shared" si="23"/>
        <v>0.472162508786442</v>
      </c>
      <c r="Q251" s="3"/>
      <c r="R251" s="3"/>
      <c r="S251" s="3"/>
      <c r="T251" s="3"/>
      <c r="U251" s="3"/>
      <c r="V251" s="3"/>
    </row>
    <row r="252" spans="1:22" x14ac:dyDescent="0.25">
      <c r="A252">
        <v>251</v>
      </c>
      <c r="B252" t="s">
        <v>16</v>
      </c>
      <c r="C252" t="s">
        <v>19</v>
      </c>
      <c r="D252">
        <v>135</v>
      </c>
      <c r="E252">
        <v>206</v>
      </c>
      <c r="F252" t="s">
        <v>0</v>
      </c>
      <c r="G252">
        <v>12</v>
      </c>
      <c r="H252">
        <v>2018</v>
      </c>
      <c r="I252" t="s">
        <v>40</v>
      </c>
      <c r="J252">
        <f>VLOOKUP(G252,Currency!$G$3:$H$14,2,FALSE)</f>
        <v>0.87842254526315788</v>
      </c>
      <c r="K252">
        <f t="shared" si="19"/>
        <v>1</v>
      </c>
      <c r="L252">
        <f t="shared" si="20"/>
        <v>206</v>
      </c>
      <c r="M252" s="3">
        <f t="shared" si="21"/>
        <v>27810</v>
      </c>
      <c r="N252" s="3">
        <f>SUMIFS('Direct Costs'!J:J,'Direct Costs'!A:A,Sales!A252)</f>
        <v>19303.813666326314</v>
      </c>
      <c r="O252" s="3">
        <f t="shared" si="22"/>
        <v>8506.186333673686</v>
      </c>
      <c r="P252" s="7">
        <f t="shared" si="23"/>
        <v>0.30586790124680641</v>
      </c>
      <c r="Q252" s="3"/>
      <c r="R252" s="3"/>
      <c r="S252" s="3"/>
      <c r="T252" s="3"/>
      <c r="U252" s="3"/>
      <c r="V252" s="3"/>
    </row>
    <row r="253" spans="1:22" x14ac:dyDescent="0.25">
      <c r="A253">
        <v>252</v>
      </c>
      <c r="B253" t="s">
        <v>13</v>
      </c>
      <c r="C253" t="s">
        <v>19</v>
      </c>
      <c r="D253">
        <v>106</v>
      </c>
      <c r="E253">
        <v>123</v>
      </c>
      <c r="F253" t="s">
        <v>0</v>
      </c>
      <c r="G253">
        <v>7</v>
      </c>
      <c r="H253">
        <v>2018</v>
      </c>
      <c r="I253" t="s">
        <v>40</v>
      </c>
      <c r="J253">
        <f>VLOOKUP(G253,Currency!$G$3:$H$14,2,FALSE)</f>
        <v>0.85575857954545465</v>
      </c>
      <c r="K253">
        <f t="shared" si="19"/>
        <v>1</v>
      </c>
      <c r="L253">
        <f t="shared" si="20"/>
        <v>123</v>
      </c>
      <c r="M253" s="3">
        <f t="shared" si="21"/>
        <v>13038</v>
      </c>
      <c r="N253" s="3">
        <f>SUMIFS('Direct Costs'!J:J,'Direct Costs'!A:A,Sales!A253)</f>
        <v>7326.208188636364</v>
      </c>
      <c r="O253" s="3">
        <f t="shared" si="22"/>
        <v>5711.791811363636</v>
      </c>
      <c r="P253" s="7">
        <f t="shared" si="23"/>
        <v>0.43808803584626754</v>
      </c>
      <c r="Q253" s="3"/>
      <c r="R253" s="3"/>
      <c r="S253" s="3"/>
      <c r="T253" s="3"/>
      <c r="U253" s="3"/>
      <c r="V253" s="3"/>
    </row>
    <row r="254" spans="1:22" x14ac:dyDescent="0.25">
      <c r="A254">
        <v>253</v>
      </c>
      <c r="B254" t="s">
        <v>16</v>
      </c>
      <c r="C254" t="s">
        <v>19</v>
      </c>
      <c r="D254">
        <v>80</v>
      </c>
      <c r="E254">
        <v>206</v>
      </c>
      <c r="F254" t="s">
        <v>0</v>
      </c>
      <c r="G254">
        <v>11</v>
      </c>
      <c r="H254">
        <v>2018</v>
      </c>
      <c r="I254" t="s">
        <v>40</v>
      </c>
      <c r="J254">
        <f>VLOOKUP(G254,Currency!$G$3:$H$14,2,FALSE)</f>
        <v>0.87977327500000013</v>
      </c>
      <c r="K254">
        <f t="shared" si="19"/>
        <v>1</v>
      </c>
      <c r="L254">
        <f t="shared" si="20"/>
        <v>206</v>
      </c>
      <c r="M254" s="3">
        <f t="shared" si="21"/>
        <v>16480</v>
      </c>
      <c r="N254" s="3">
        <f>SUMIFS('Direct Costs'!J:J,'Direct Costs'!A:A,Sales!A254)</f>
        <v>11840</v>
      </c>
      <c r="O254" s="3">
        <f t="shared" si="22"/>
        <v>4640</v>
      </c>
      <c r="P254" s="7">
        <f t="shared" si="23"/>
        <v>0.28155339805825241</v>
      </c>
      <c r="Q254" s="3"/>
      <c r="R254" s="3"/>
      <c r="S254" s="3"/>
      <c r="T254" s="3"/>
      <c r="U254" s="3"/>
      <c r="V254" s="3"/>
    </row>
    <row r="255" spans="1:22" x14ac:dyDescent="0.25">
      <c r="A255">
        <v>254</v>
      </c>
      <c r="B255" t="s">
        <v>14</v>
      </c>
      <c r="C255" t="s">
        <v>24</v>
      </c>
      <c r="D255">
        <v>85</v>
      </c>
      <c r="E255">
        <v>149</v>
      </c>
      <c r="F255" t="s">
        <v>0</v>
      </c>
      <c r="G255">
        <v>11</v>
      </c>
      <c r="H255">
        <v>2018</v>
      </c>
      <c r="I255" t="s">
        <v>43</v>
      </c>
      <c r="J255">
        <f>VLOOKUP(G255,Currency!$G$3:$H$14,2,FALSE)</f>
        <v>0.87977327500000013</v>
      </c>
      <c r="K255">
        <f t="shared" si="19"/>
        <v>1</v>
      </c>
      <c r="L255">
        <f t="shared" si="20"/>
        <v>149</v>
      </c>
      <c r="M255" s="3">
        <f t="shared" si="21"/>
        <v>12665</v>
      </c>
      <c r="N255" s="3">
        <f>SUMIFS('Direct Costs'!J:J,'Direct Costs'!A:A,Sales!A255)</f>
        <v>6800</v>
      </c>
      <c r="O255" s="3">
        <f t="shared" si="22"/>
        <v>5865</v>
      </c>
      <c r="P255" s="7">
        <f t="shared" si="23"/>
        <v>0.46308724832214765</v>
      </c>
      <c r="Q255" s="3"/>
      <c r="R255" s="3"/>
      <c r="S255" s="3"/>
      <c r="T255" s="3"/>
      <c r="U255" s="3"/>
      <c r="V255" s="3"/>
    </row>
    <row r="256" spans="1:22" x14ac:dyDescent="0.25">
      <c r="A256">
        <v>255</v>
      </c>
      <c r="B256" t="s">
        <v>12</v>
      </c>
      <c r="C256" t="s">
        <v>19</v>
      </c>
      <c r="D256">
        <v>50</v>
      </c>
      <c r="E256">
        <v>155</v>
      </c>
      <c r="F256" t="s">
        <v>0</v>
      </c>
      <c r="G256">
        <v>5</v>
      </c>
      <c r="H256">
        <v>2018</v>
      </c>
      <c r="I256" t="s">
        <v>40</v>
      </c>
      <c r="J256">
        <f>VLOOKUP(G256,Currency!$G$3:$H$14,2,FALSE)</f>
        <v>0.84667593318181822</v>
      </c>
      <c r="K256">
        <f t="shared" si="19"/>
        <v>1</v>
      </c>
      <c r="L256">
        <f t="shared" si="20"/>
        <v>155</v>
      </c>
      <c r="M256" s="3">
        <f t="shared" si="21"/>
        <v>7750</v>
      </c>
      <c r="N256" s="3">
        <f>SUMIFS('Direct Costs'!J:J,'Direct Costs'!A:A,Sales!A256)</f>
        <v>4650</v>
      </c>
      <c r="O256" s="3">
        <f t="shared" si="22"/>
        <v>3100</v>
      </c>
      <c r="P256" s="7">
        <f t="shared" si="23"/>
        <v>0.4</v>
      </c>
      <c r="Q256" s="3"/>
      <c r="R256" s="3"/>
      <c r="S256" s="3"/>
      <c r="T256" s="3"/>
      <c r="U256" s="3"/>
      <c r="V256" s="3"/>
    </row>
    <row r="257" spans="1:22" x14ac:dyDescent="0.25">
      <c r="A257">
        <v>256</v>
      </c>
      <c r="B257" t="s">
        <v>12</v>
      </c>
      <c r="C257" t="s">
        <v>17</v>
      </c>
      <c r="D257">
        <v>102</v>
      </c>
      <c r="E257">
        <v>189</v>
      </c>
      <c r="F257" t="s">
        <v>37</v>
      </c>
      <c r="G257">
        <v>7</v>
      </c>
      <c r="H257">
        <v>2018</v>
      </c>
      <c r="I257" t="s">
        <v>38</v>
      </c>
      <c r="J257">
        <f>VLOOKUP(G257,Currency!$G$3:$H$14,2,FALSE)</f>
        <v>0.85575857954545465</v>
      </c>
      <c r="K257">
        <f t="shared" si="19"/>
        <v>0.85575857954545465</v>
      </c>
      <c r="L257">
        <f t="shared" si="20"/>
        <v>161.73837153409093</v>
      </c>
      <c r="M257" s="3">
        <f t="shared" si="21"/>
        <v>16497.313896477273</v>
      </c>
      <c r="N257" s="3">
        <f>SUMIFS('Direct Costs'!J:J,'Direct Costs'!A:A,Sales!A257)</f>
        <v>8199.1960036363635</v>
      </c>
      <c r="O257" s="3">
        <f t="shared" si="22"/>
        <v>8298.1178928409099</v>
      </c>
      <c r="P257" s="7">
        <f t="shared" si="23"/>
        <v>0.5029981210827803</v>
      </c>
      <c r="Q257" s="3"/>
      <c r="R257" s="3"/>
      <c r="S257" s="3"/>
      <c r="T257" s="3"/>
      <c r="U257" s="3"/>
      <c r="V257" s="3"/>
    </row>
    <row r="258" spans="1:22" x14ac:dyDescent="0.25">
      <c r="A258">
        <v>257</v>
      </c>
      <c r="B258" t="s">
        <v>15</v>
      </c>
      <c r="C258" t="s">
        <v>18</v>
      </c>
      <c r="D258">
        <v>179</v>
      </c>
      <c r="E258">
        <v>431</v>
      </c>
      <c r="F258" t="s">
        <v>0</v>
      </c>
      <c r="G258">
        <v>10</v>
      </c>
      <c r="H258">
        <v>2018</v>
      </c>
      <c r="I258" t="s">
        <v>39</v>
      </c>
      <c r="J258">
        <f>VLOOKUP(G258,Currency!$G$3:$H$14,2,FALSE)</f>
        <v>0.87081632260869579</v>
      </c>
      <c r="K258">
        <f t="shared" si="19"/>
        <v>1</v>
      </c>
      <c r="L258">
        <f t="shared" si="20"/>
        <v>431</v>
      </c>
      <c r="M258" s="3">
        <f t="shared" si="21"/>
        <v>77149</v>
      </c>
      <c r="N258" s="3">
        <f>SUMIFS('Direct Costs'!J:J,'Direct Costs'!A:A,Sales!A258)</f>
        <v>38002.868905177398</v>
      </c>
      <c r="O258" s="3">
        <f t="shared" si="22"/>
        <v>39146.131094822602</v>
      </c>
      <c r="P258" s="7">
        <f t="shared" si="23"/>
        <v>0.5074094426994854</v>
      </c>
      <c r="Q258" s="3"/>
      <c r="R258" s="3"/>
      <c r="S258" s="3"/>
      <c r="T258" s="3"/>
      <c r="U258" s="3"/>
      <c r="V258" s="3"/>
    </row>
    <row r="259" spans="1:22" x14ac:dyDescent="0.25">
      <c r="A259">
        <v>258</v>
      </c>
      <c r="B259" t="s">
        <v>13</v>
      </c>
      <c r="C259" t="s">
        <v>19</v>
      </c>
      <c r="D259">
        <v>111</v>
      </c>
      <c r="E259">
        <v>130</v>
      </c>
      <c r="F259" t="s">
        <v>0</v>
      </c>
      <c r="G259">
        <v>5</v>
      </c>
      <c r="H259">
        <v>2018</v>
      </c>
      <c r="I259" t="s">
        <v>40</v>
      </c>
      <c r="J259">
        <f>VLOOKUP(G259,Currency!$G$3:$H$14,2,FALSE)</f>
        <v>0.84667593318181822</v>
      </c>
      <c r="K259">
        <f t="shared" ref="K259:K322" si="24">IF(F259="Dollar",J259,1)</f>
        <v>1</v>
      </c>
      <c r="L259">
        <f t="shared" ref="L259:L322" si="25">E259*K259</f>
        <v>130</v>
      </c>
      <c r="M259" s="3">
        <f t="shared" ref="M259:M322" si="26">D259*L259</f>
        <v>14430</v>
      </c>
      <c r="N259" s="3">
        <f>SUMIFS('Direct Costs'!J:J,'Direct Costs'!A:A,Sales!A259)</f>
        <v>7781.8996578245451</v>
      </c>
      <c r="O259" s="3">
        <f t="shared" ref="O259:O322" si="27">M259-N259</f>
        <v>6648.1003421754549</v>
      </c>
      <c r="P259" s="7">
        <f t="shared" ref="P259:P322" si="28">O259/M259</f>
        <v>0.46071381442657344</v>
      </c>
      <c r="Q259" s="3"/>
      <c r="R259" s="3"/>
      <c r="S259" s="3"/>
      <c r="T259" s="3"/>
      <c r="U259" s="3"/>
      <c r="V259" s="3"/>
    </row>
    <row r="260" spans="1:22" x14ac:dyDescent="0.25">
      <c r="A260">
        <v>259</v>
      </c>
      <c r="B260" t="s">
        <v>13</v>
      </c>
      <c r="C260" t="s">
        <v>18</v>
      </c>
      <c r="D260">
        <v>76</v>
      </c>
      <c r="E260">
        <v>132</v>
      </c>
      <c r="F260" t="s">
        <v>0</v>
      </c>
      <c r="G260">
        <v>5</v>
      </c>
      <c r="H260">
        <v>2018</v>
      </c>
      <c r="I260" t="s">
        <v>39</v>
      </c>
      <c r="J260">
        <f>VLOOKUP(G260,Currency!$G$3:$H$14,2,FALSE)</f>
        <v>0.84667593318181822</v>
      </c>
      <c r="K260">
        <f t="shared" si="24"/>
        <v>1</v>
      </c>
      <c r="L260">
        <f t="shared" si="25"/>
        <v>132</v>
      </c>
      <c r="M260" s="3">
        <f t="shared" si="26"/>
        <v>10032</v>
      </c>
      <c r="N260" s="3">
        <f>SUMIFS('Direct Costs'!J:J,'Direct Costs'!A:A,Sales!A260)</f>
        <v>6688</v>
      </c>
      <c r="O260" s="3">
        <f t="shared" si="27"/>
        <v>3344</v>
      </c>
      <c r="P260" s="7">
        <f t="shared" si="28"/>
        <v>0.33333333333333331</v>
      </c>
      <c r="Q260" s="3"/>
      <c r="R260" s="3"/>
      <c r="S260" s="3"/>
      <c r="T260" s="3"/>
      <c r="U260" s="3"/>
      <c r="V260" s="3"/>
    </row>
    <row r="261" spans="1:22" x14ac:dyDescent="0.25">
      <c r="A261">
        <v>260</v>
      </c>
      <c r="B261" t="s">
        <v>12</v>
      </c>
      <c r="C261" t="s">
        <v>17</v>
      </c>
      <c r="D261">
        <v>133</v>
      </c>
      <c r="E261">
        <v>188</v>
      </c>
      <c r="F261" t="s">
        <v>37</v>
      </c>
      <c r="G261">
        <v>7</v>
      </c>
      <c r="H261">
        <v>2018</v>
      </c>
      <c r="I261" t="s">
        <v>38</v>
      </c>
      <c r="J261">
        <f>VLOOKUP(G261,Currency!$G$3:$H$14,2,FALSE)</f>
        <v>0.85575857954545465</v>
      </c>
      <c r="K261">
        <f t="shared" si="24"/>
        <v>0.85575857954545465</v>
      </c>
      <c r="L261">
        <f t="shared" si="25"/>
        <v>160.88261295454546</v>
      </c>
      <c r="M261" s="3">
        <f t="shared" si="26"/>
        <v>21397.387522954548</v>
      </c>
      <c r="N261" s="3">
        <f>SUMIFS('Direct Costs'!J:J,'Direct Costs'!A:A,Sales!A261)</f>
        <v>10362.401138011364</v>
      </c>
      <c r="O261" s="3">
        <f t="shared" si="27"/>
        <v>11034.986384943184</v>
      </c>
      <c r="P261" s="7">
        <f t="shared" si="28"/>
        <v>0.51571652722114525</v>
      </c>
      <c r="Q261" s="3"/>
      <c r="R261" s="3"/>
      <c r="S261" s="3"/>
      <c r="T261" s="3"/>
      <c r="U261" s="3"/>
      <c r="V261" s="3"/>
    </row>
    <row r="262" spans="1:22" x14ac:dyDescent="0.25">
      <c r="A262">
        <v>261</v>
      </c>
      <c r="B262" t="s">
        <v>13</v>
      </c>
      <c r="C262" t="s">
        <v>19</v>
      </c>
      <c r="D262">
        <v>74</v>
      </c>
      <c r="E262">
        <v>118</v>
      </c>
      <c r="F262" t="s">
        <v>0</v>
      </c>
      <c r="G262">
        <v>3</v>
      </c>
      <c r="H262">
        <v>2018</v>
      </c>
      <c r="I262" t="s">
        <v>40</v>
      </c>
      <c r="J262">
        <f>VLOOKUP(G262,Currency!$G$3:$H$14,2,FALSE)</f>
        <v>0.81064183952380953</v>
      </c>
      <c r="K262">
        <f t="shared" si="24"/>
        <v>1</v>
      </c>
      <c r="L262">
        <f t="shared" si="25"/>
        <v>118</v>
      </c>
      <c r="M262" s="3">
        <f t="shared" si="26"/>
        <v>8732</v>
      </c>
      <c r="N262" s="3">
        <f>SUMIFS('Direct Costs'!J:J,'Direct Costs'!A:A,Sales!A262)</f>
        <v>5513.6373876180951</v>
      </c>
      <c r="O262" s="3">
        <f t="shared" si="27"/>
        <v>3218.3626123819049</v>
      </c>
      <c r="P262" s="7">
        <f t="shared" si="28"/>
        <v>0.36857107333736888</v>
      </c>
      <c r="Q262" s="3"/>
      <c r="R262" s="3"/>
      <c r="S262" s="3"/>
      <c r="T262" s="3"/>
      <c r="U262" s="3"/>
      <c r="V262" s="3"/>
    </row>
    <row r="263" spans="1:22" x14ac:dyDescent="0.25">
      <c r="A263">
        <v>262</v>
      </c>
      <c r="B263" t="s">
        <v>13</v>
      </c>
      <c r="C263" t="s">
        <v>17</v>
      </c>
      <c r="D263">
        <v>100</v>
      </c>
      <c r="E263">
        <v>136</v>
      </c>
      <c r="F263" t="s">
        <v>37</v>
      </c>
      <c r="G263">
        <v>3</v>
      </c>
      <c r="H263">
        <v>2018</v>
      </c>
      <c r="I263" t="s">
        <v>38</v>
      </c>
      <c r="J263">
        <f>VLOOKUP(G263,Currency!$G$3:$H$14,2,FALSE)</f>
        <v>0.81064183952380953</v>
      </c>
      <c r="K263">
        <f t="shared" si="24"/>
        <v>0.81064183952380953</v>
      </c>
      <c r="L263">
        <f t="shared" si="25"/>
        <v>110.24729017523809</v>
      </c>
      <c r="M263" s="3">
        <f t="shared" si="26"/>
        <v>11024.729017523809</v>
      </c>
      <c r="N263" s="3">
        <f>SUMIFS('Direct Costs'!J:J,'Direct Costs'!A:A,Sales!A263)</f>
        <v>7700</v>
      </c>
      <c r="O263" s="3">
        <f t="shared" si="27"/>
        <v>3324.7290175238086</v>
      </c>
      <c r="P263" s="7">
        <f t="shared" si="28"/>
        <v>0.30157013494292251</v>
      </c>
      <c r="Q263" s="3"/>
      <c r="R263" s="3"/>
      <c r="S263" s="3"/>
      <c r="T263" s="3"/>
      <c r="U263" s="3"/>
      <c r="V263" s="3"/>
    </row>
    <row r="264" spans="1:22" x14ac:dyDescent="0.25">
      <c r="A264">
        <v>263</v>
      </c>
      <c r="B264" t="s">
        <v>12</v>
      </c>
      <c r="C264" t="s">
        <v>17</v>
      </c>
      <c r="D264">
        <v>69</v>
      </c>
      <c r="E264">
        <v>187</v>
      </c>
      <c r="F264" t="s">
        <v>37</v>
      </c>
      <c r="G264">
        <v>6</v>
      </c>
      <c r="H264">
        <v>2018</v>
      </c>
      <c r="I264" t="s">
        <v>38</v>
      </c>
      <c r="J264">
        <f>VLOOKUP(G264,Currency!$G$3:$H$14,2,FALSE)</f>
        <v>0.85633569142857147</v>
      </c>
      <c r="K264">
        <f t="shared" si="24"/>
        <v>0.85633569142857147</v>
      </c>
      <c r="L264">
        <f t="shared" si="25"/>
        <v>160.13477429714285</v>
      </c>
      <c r="M264" s="3">
        <f t="shared" si="26"/>
        <v>11049.299426502857</v>
      </c>
      <c r="N264" s="3">
        <f>SUMIFS('Direct Costs'!J:J,'Direct Costs'!A:A,Sales!A264)</f>
        <v>5520</v>
      </c>
      <c r="O264" s="3">
        <f t="shared" si="27"/>
        <v>5529.2994265028574</v>
      </c>
      <c r="P264" s="7">
        <f t="shared" si="28"/>
        <v>0.50042081520935855</v>
      </c>
      <c r="Q264" s="3"/>
      <c r="R264" s="3"/>
      <c r="S264" s="3"/>
      <c r="T264" s="3"/>
      <c r="U264" s="3"/>
      <c r="V264" s="3"/>
    </row>
    <row r="265" spans="1:22" x14ac:dyDescent="0.25">
      <c r="A265">
        <v>264</v>
      </c>
      <c r="B265" t="s">
        <v>12</v>
      </c>
      <c r="C265" t="s">
        <v>17</v>
      </c>
      <c r="D265">
        <v>51</v>
      </c>
      <c r="E265">
        <v>187</v>
      </c>
      <c r="F265" t="s">
        <v>37</v>
      </c>
      <c r="G265">
        <v>5</v>
      </c>
      <c r="H265">
        <v>2018</v>
      </c>
      <c r="I265" t="s">
        <v>38</v>
      </c>
      <c r="J265">
        <f>VLOOKUP(G265,Currency!$G$3:$H$14,2,FALSE)</f>
        <v>0.84667593318181822</v>
      </c>
      <c r="K265">
        <f t="shared" si="24"/>
        <v>0.84667593318181822</v>
      </c>
      <c r="L265">
        <f t="shared" si="25"/>
        <v>158.32839950499999</v>
      </c>
      <c r="M265" s="3">
        <f t="shared" si="26"/>
        <v>8074.7483747549995</v>
      </c>
      <c r="N265" s="3">
        <f>SUMIFS('Direct Costs'!J:J,'Direct Costs'!A:A,Sales!A265)</f>
        <v>4069.1360681372726</v>
      </c>
      <c r="O265" s="3">
        <f t="shared" si="27"/>
        <v>4005.612306617727</v>
      </c>
      <c r="P265" s="7">
        <f t="shared" si="28"/>
        <v>0.49606651758226006</v>
      </c>
      <c r="Q265" s="3"/>
      <c r="R265" s="3"/>
      <c r="S265" s="3"/>
      <c r="T265" s="3"/>
      <c r="U265" s="3"/>
      <c r="V265" s="3"/>
    </row>
    <row r="266" spans="1:22" x14ac:dyDescent="0.25">
      <c r="A266">
        <v>265</v>
      </c>
      <c r="B266" t="s">
        <v>15</v>
      </c>
      <c r="C266" t="s">
        <v>19</v>
      </c>
      <c r="D266">
        <v>1</v>
      </c>
      <c r="E266">
        <v>439</v>
      </c>
      <c r="F266" t="s">
        <v>0</v>
      </c>
      <c r="G266">
        <v>10</v>
      </c>
      <c r="H266">
        <v>2018</v>
      </c>
      <c r="I266" t="s">
        <v>40</v>
      </c>
      <c r="J266">
        <f>VLOOKUP(G266,Currency!$G$3:$H$14,2,FALSE)</f>
        <v>0.87081632260869579</v>
      </c>
      <c r="K266">
        <f t="shared" si="24"/>
        <v>1</v>
      </c>
      <c r="L266">
        <f t="shared" si="25"/>
        <v>439</v>
      </c>
      <c r="M266" s="3">
        <f t="shared" si="26"/>
        <v>439</v>
      </c>
      <c r="N266" s="3">
        <f>SUMIFS('Direct Costs'!J:J,'Direct Costs'!A:A,Sales!A266)</f>
        <v>221.01938742173914</v>
      </c>
      <c r="O266" s="3">
        <f t="shared" si="27"/>
        <v>217.98061257826086</v>
      </c>
      <c r="P266" s="7">
        <f t="shared" si="28"/>
        <v>0.49653898081608394</v>
      </c>
      <c r="Q266" s="3"/>
      <c r="R266" s="3"/>
      <c r="S266" s="3"/>
      <c r="T266" s="3"/>
      <c r="U266" s="3"/>
      <c r="V266" s="3"/>
    </row>
    <row r="267" spans="1:22" x14ac:dyDescent="0.25">
      <c r="A267">
        <v>266</v>
      </c>
      <c r="B267" t="s">
        <v>16</v>
      </c>
      <c r="C267" t="s">
        <v>19</v>
      </c>
      <c r="D267">
        <v>84</v>
      </c>
      <c r="E267">
        <v>206</v>
      </c>
      <c r="F267" t="s">
        <v>0</v>
      </c>
      <c r="G267">
        <v>12</v>
      </c>
      <c r="H267">
        <v>2018</v>
      </c>
      <c r="I267" t="s">
        <v>40</v>
      </c>
      <c r="J267">
        <f>VLOOKUP(G267,Currency!$G$3:$H$14,2,FALSE)</f>
        <v>0.87842254526315788</v>
      </c>
      <c r="K267">
        <f t="shared" si="24"/>
        <v>1</v>
      </c>
      <c r="L267">
        <f t="shared" si="25"/>
        <v>206</v>
      </c>
      <c r="M267" s="3">
        <f t="shared" si="26"/>
        <v>17304</v>
      </c>
      <c r="N267" s="3">
        <f>SUMIFS('Direct Costs'!J:J,'Direct Costs'!A:A,Sales!A267)</f>
        <v>10920.549082711579</v>
      </c>
      <c r="O267" s="3">
        <f t="shared" si="27"/>
        <v>6383.4509172884209</v>
      </c>
      <c r="P267" s="7">
        <f t="shared" si="28"/>
        <v>0.36890030728666323</v>
      </c>
      <c r="Q267" s="3"/>
      <c r="R267" s="3"/>
      <c r="S267" s="3"/>
      <c r="T267" s="3"/>
      <c r="U267" s="3"/>
      <c r="V267" s="3"/>
    </row>
    <row r="268" spans="1:22" x14ac:dyDescent="0.25">
      <c r="A268">
        <v>267</v>
      </c>
      <c r="B268" t="s">
        <v>12</v>
      </c>
      <c r="C268" t="s">
        <v>17</v>
      </c>
      <c r="D268">
        <v>102</v>
      </c>
      <c r="E268">
        <v>190</v>
      </c>
      <c r="F268" t="s">
        <v>37</v>
      </c>
      <c r="G268">
        <v>6</v>
      </c>
      <c r="H268">
        <v>2018</v>
      </c>
      <c r="I268" t="s">
        <v>38</v>
      </c>
      <c r="J268">
        <f>VLOOKUP(G268,Currency!$G$3:$H$14,2,FALSE)</f>
        <v>0.85633569142857147</v>
      </c>
      <c r="K268">
        <f t="shared" si="24"/>
        <v>0.85633569142857147</v>
      </c>
      <c r="L268">
        <f t="shared" si="25"/>
        <v>162.70378137142859</v>
      </c>
      <c r="M268" s="3">
        <f t="shared" si="26"/>
        <v>16595.785699885717</v>
      </c>
      <c r="N268" s="3">
        <f>SUMIFS('Direct Costs'!J:J,'Direct Costs'!A:A,Sales!A268)</f>
        <v>7910.3097726171436</v>
      </c>
      <c r="O268" s="3">
        <f t="shared" si="27"/>
        <v>8685.4759272685733</v>
      </c>
      <c r="P268" s="7">
        <f t="shared" si="28"/>
        <v>0.52335430719187848</v>
      </c>
      <c r="Q268" s="3"/>
      <c r="R268" s="3"/>
      <c r="S268" s="3"/>
      <c r="T268" s="3"/>
      <c r="U268" s="3"/>
      <c r="V268" s="3"/>
    </row>
    <row r="269" spans="1:22" x14ac:dyDescent="0.25">
      <c r="A269">
        <v>268</v>
      </c>
      <c r="B269" t="s">
        <v>14</v>
      </c>
      <c r="C269" t="s">
        <v>35</v>
      </c>
      <c r="D269">
        <v>31</v>
      </c>
      <c r="E269">
        <v>135</v>
      </c>
      <c r="F269" t="s">
        <v>0</v>
      </c>
      <c r="G269">
        <v>2</v>
      </c>
      <c r="H269">
        <v>2018</v>
      </c>
      <c r="I269" t="s">
        <v>43</v>
      </c>
      <c r="J269">
        <f>VLOOKUP(G269,Currency!$G$3:$H$14,2,FALSE)</f>
        <v>0.80989594699999989</v>
      </c>
      <c r="K269">
        <f t="shared" si="24"/>
        <v>1</v>
      </c>
      <c r="L269">
        <f t="shared" si="25"/>
        <v>135</v>
      </c>
      <c r="M269" s="3">
        <f t="shared" si="26"/>
        <v>4185</v>
      </c>
      <c r="N269" s="3">
        <f>SUMIFS('Direct Costs'!J:J,'Direct Costs'!A:A,Sales!A269)</f>
        <v>2542</v>
      </c>
      <c r="O269" s="3">
        <f t="shared" si="27"/>
        <v>1643</v>
      </c>
      <c r="P269" s="7">
        <f t="shared" si="28"/>
        <v>0.3925925925925926</v>
      </c>
      <c r="Q269" s="3"/>
      <c r="R269" s="3"/>
      <c r="S269" s="3"/>
      <c r="T269" s="3"/>
      <c r="U269" s="3"/>
      <c r="V269" s="3"/>
    </row>
    <row r="270" spans="1:22" x14ac:dyDescent="0.25">
      <c r="A270">
        <v>269</v>
      </c>
      <c r="B270" t="s">
        <v>13</v>
      </c>
      <c r="C270" t="s">
        <v>19</v>
      </c>
      <c r="D270">
        <v>133</v>
      </c>
      <c r="E270">
        <v>119</v>
      </c>
      <c r="F270" t="s">
        <v>0</v>
      </c>
      <c r="G270">
        <v>6</v>
      </c>
      <c r="H270">
        <v>2018</v>
      </c>
      <c r="I270" t="s">
        <v>40</v>
      </c>
      <c r="J270">
        <f>VLOOKUP(G270,Currency!$G$3:$H$14,2,FALSE)</f>
        <v>0.85633569142857147</v>
      </c>
      <c r="K270">
        <f t="shared" si="24"/>
        <v>1</v>
      </c>
      <c r="L270">
        <f t="shared" si="25"/>
        <v>119</v>
      </c>
      <c r="M270" s="3">
        <f t="shared" si="26"/>
        <v>15827</v>
      </c>
      <c r="N270" s="3">
        <f>SUMIFS('Direct Costs'!J:J,'Direct Costs'!A:A,Sales!A270)</f>
        <v>10374</v>
      </c>
      <c r="O270" s="3">
        <f t="shared" si="27"/>
        <v>5453</v>
      </c>
      <c r="P270" s="7">
        <f t="shared" si="28"/>
        <v>0.34453781512605042</v>
      </c>
      <c r="Q270" s="3"/>
      <c r="R270" s="3"/>
      <c r="S270" s="3"/>
      <c r="T270" s="3"/>
      <c r="U270" s="3"/>
      <c r="V270" s="3"/>
    </row>
    <row r="271" spans="1:22" x14ac:dyDescent="0.25">
      <c r="A271">
        <v>270</v>
      </c>
      <c r="B271" t="s">
        <v>12</v>
      </c>
      <c r="C271" t="s">
        <v>17</v>
      </c>
      <c r="D271">
        <v>48</v>
      </c>
      <c r="E271">
        <v>184</v>
      </c>
      <c r="F271" t="s">
        <v>37</v>
      </c>
      <c r="G271">
        <v>5</v>
      </c>
      <c r="H271">
        <v>2018</v>
      </c>
      <c r="I271" t="s">
        <v>38</v>
      </c>
      <c r="J271">
        <f>VLOOKUP(G271,Currency!$G$3:$H$14,2,FALSE)</f>
        <v>0.84667593318181822</v>
      </c>
      <c r="K271">
        <f t="shared" si="24"/>
        <v>0.84667593318181822</v>
      </c>
      <c r="L271">
        <f t="shared" si="25"/>
        <v>155.78837170545455</v>
      </c>
      <c r="M271" s="3">
        <f t="shared" si="26"/>
        <v>7477.8418418618185</v>
      </c>
      <c r="N271" s="3">
        <f>SUMIFS('Direct Costs'!J:J,'Direct Costs'!A:A,Sales!A271)</f>
        <v>3696</v>
      </c>
      <c r="O271" s="3">
        <f t="shared" si="27"/>
        <v>3781.8418418618185</v>
      </c>
      <c r="P271" s="7">
        <f t="shared" si="28"/>
        <v>0.50573974708727232</v>
      </c>
      <c r="Q271" s="3"/>
      <c r="R271" s="3"/>
      <c r="S271" s="3"/>
      <c r="T271" s="3"/>
      <c r="U271" s="3"/>
      <c r="V271" s="3"/>
    </row>
    <row r="272" spans="1:22" x14ac:dyDescent="0.25">
      <c r="A272">
        <v>271</v>
      </c>
      <c r="B272" t="s">
        <v>14</v>
      </c>
      <c r="C272" t="s">
        <v>17</v>
      </c>
      <c r="D272">
        <v>102</v>
      </c>
      <c r="E272">
        <v>159</v>
      </c>
      <c r="F272" t="s">
        <v>37</v>
      </c>
      <c r="G272">
        <v>5</v>
      </c>
      <c r="H272">
        <v>2018</v>
      </c>
      <c r="I272" t="s">
        <v>38</v>
      </c>
      <c r="J272">
        <f>VLOOKUP(G272,Currency!$G$3:$H$14,2,FALSE)</f>
        <v>0.84667593318181822</v>
      </c>
      <c r="K272">
        <f t="shared" si="24"/>
        <v>0.84667593318181822</v>
      </c>
      <c r="L272">
        <f t="shared" si="25"/>
        <v>134.62147337590909</v>
      </c>
      <c r="M272" s="3">
        <f t="shared" si="26"/>
        <v>13731.390284342728</v>
      </c>
      <c r="N272" s="3">
        <f>SUMIFS('Direct Costs'!J:J,'Direct Costs'!A:A,Sales!A272)</f>
        <v>8364</v>
      </c>
      <c r="O272" s="3">
        <f t="shared" si="27"/>
        <v>5367.3902843427277</v>
      </c>
      <c r="P272" s="7">
        <f t="shared" si="28"/>
        <v>0.39088469362515432</v>
      </c>
      <c r="Q272" s="3"/>
      <c r="R272" s="3"/>
      <c r="S272" s="3"/>
      <c r="T272" s="3"/>
      <c r="U272" s="3"/>
      <c r="V272" s="3"/>
    </row>
    <row r="273" spans="1:22" x14ac:dyDescent="0.25">
      <c r="A273">
        <v>272</v>
      </c>
      <c r="B273" t="s">
        <v>14</v>
      </c>
      <c r="C273" t="s">
        <v>22</v>
      </c>
      <c r="D273">
        <v>204</v>
      </c>
      <c r="E273">
        <v>153</v>
      </c>
      <c r="F273" t="s">
        <v>0</v>
      </c>
      <c r="G273">
        <v>3</v>
      </c>
      <c r="H273">
        <v>2018</v>
      </c>
      <c r="I273" t="s">
        <v>42</v>
      </c>
      <c r="J273">
        <f>VLOOKUP(G273,Currency!$G$3:$H$14,2,FALSE)</f>
        <v>0.81064183952380953</v>
      </c>
      <c r="K273">
        <f t="shared" si="24"/>
        <v>1</v>
      </c>
      <c r="L273">
        <f t="shared" si="25"/>
        <v>153</v>
      </c>
      <c r="M273" s="3">
        <f t="shared" si="26"/>
        <v>31212</v>
      </c>
      <c r="N273" s="3">
        <f>SUMIFS('Direct Costs'!J:J,'Direct Costs'!A:A,Sales!A273)</f>
        <v>18768</v>
      </c>
      <c r="O273" s="3">
        <f t="shared" si="27"/>
        <v>12444</v>
      </c>
      <c r="P273" s="7">
        <f t="shared" si="28"/>
        <v>0.39869281045751637</v>
      </c>
      <c r="Q273" s="3"/>
      <c r="R273" s="3"/>
      <c r="S273" s="3"/>
      <c r="T273" s="3"/>
      <c r="U273" s="3"/>
      <c r="V273" s="3"/>
    </row>
    <row r="274" spans="1:22" x14ac:dyDescent="0.25">
      <c r="A274">
        <v>273</v>
      </c>
      <c r="B274" t="s">
        <v>13</v>
      </c>
      <c r="C274" t="s">
        <v>17</v>
      </c>
      <c r="D274">
        <v>93</v>
      </c>
      <c r="E274">
        <v>144</v>
      </c>
      <c r="F274" t="s">
        <v>37</v>
      </c>
      <c r="G274">
        <v>6</v>
      </c>
      <c r="H274">
        <v>2018</v>
      </c>
      <c r="I274" t="s">
        <v>38</v>
      </c>
      <c r="J274">
        <f>VLOOKUP(G274,Currency!$G$3:$H$14,2,FALSE)</f>
        <v>0.85633569142857147</v>
      </c>
      <c r="K274">
        <f t="shared" si="24"/>
        <v>0.85633569142857147</v>
      </c>
      <c r="L274">
        <f t="shared" si="25"/>
        <v>123.3123395657143</v>
      </c>
      <c r="M274" s="3">
        <f t="shared" si="26"/>
        <v>11468.04757961143</v>
      </c>
      <c r="N274" s="3">
        <f>SUMIFS('Direct Costs'!J:J,'Direct Costs'!A:A,Sales!A274)</f>
        <v>6975</v>
      </c>
      <c r="O274" s="3">
        <f t="shared" si="27"/>
        <v>4493.0475796114297</v>
      </c>
      <c r="P274" s="7">
        <f t="shared" si="28"/>
        <v>0.39178836226660185</v>
      </c>
      <c r="Q274" s="3"/>
      <c r="R274" s="3"/>
      <c r="S274" s="3"/>
      <c r="T274" s="3"/>
      <c r="U274" s="3"/>
      <c r="V274" s="3"/>
    </row>
    <row r="275" spans="1:22" x14ac:dyDescent="0.25">
      <c r="A275">
        <v>274</v>
      </c>
      <c r="B275" t="s">
        <v>12</v>
      </c>
      <c r="C275" t="s">
        <v>17</v>
      </c>
      <c r="D275">
        <v>155</v>
      </c>
      <c r="E275">
        <v>189</v>
      </c>
      <c r="F275" t="s">
        <v>37</v>
      </c>
      <c r="G275">
        <v>6</v>
      </c>
      <c r="H275">
        <v>2018</v>
      </c>
      <c r="I275" t="s">
        <v>38</v>
      </c>
      <c r="J275">
        <f>VLOOKUP(G275,Currency!$G$3:$H$14,2,FALSE)</f>
        <v>0.85633569142857147</v>
      </c>
      <c r="K275">
        <f t="shared" si="24"/>
        <v>0.85633569142857147</v>
      </c>
      <c r="L275">
        <f t="shared" si="25"/>
        <v>161.84744568000002</v>
      </c>
      <c r="M275" s="3">
        <f t="shared" si="26"/>
        <v>25086.354080400004</v>
      </c>
      <c r="N275" s="3">
        <f>SUMIFS('Direct Costs'!J:J,'Direct Costs'!A:A,Sales!A275)</f>
        <v>12400</v>
      </c>
      <c r="O275" s="3">
        <f t="shared" si="27"/>
        <v>12686.354080400004</v>
      </c>
      <c r="P275" s="7">
        <f t="shared" si="28"/>
        <v>0.5057073674293654</v>
      </c>
      <c r="Q275" s="3"/>
      <c r="R275" s="3"/>
      <c r="S275" s="3"/>
      <c r="T275" s="3"/>
      <c r="U275" s="3"/>
      <c r="V275" s="3"/>
    </row>
    <row r="276" spans="1:22" x14ac:dyDescent="0.25">
      <c r="A276">
        <v>275</v>
      </c>
      <c r="B276" t="s">
        <v>13</v>
      </c>
      <c r="C276" t="s">
        <v>29</v>
      </c>
      <c r="D276">
        <v>105</v>
      </c>
      <c r="E276">
        <v>129</v>
      </c>
      <c r="F276" t="s">
        <v>0</v>
      </c>
      <c r="G276">
        <v>4</v>
      </c>
      <c r="H276">
        <v>2018</v>
      </c>
      <c r="I276" t="s">
        <v>42</v>
      </c>
      <c r="J276">
        <f>VLOOKUP(G276,Currency!$G$3:$H$14,2,FALSE)</f>
        <v>0.81462485449999988</v>
      </c>
      <c r="K276">
        <f t="shared" si="24"/>
        <v>1</v>
      </c>
      <c r="L276">
        <f t="shared" si="25"/>
        <v>129</v>
      </c>
      <c r="M276" s="3">
        <f t="shared" si="26"/>
        <v>13545</v>
      </c>
      <c r="N276" s="3">
        <f>SUMIFS('Direct Costs'!J:J,'Direct Costs'!A:A,Sales!A276)</f>
        <v>9628.7492680574996</v>
      </c>
      <c r="O276" s="3">
        <f t="shared" si="27"/>
        <v>3916.2507319425004</v>
      </c>
      <c r="P276" s="7">
        <f t="shared" si="28"/>
        <v>0.2891288838643411</v>
      </c>
      <c r="Q276" s="3"/>
      <c r="R276" s="3"/>
      <c r="S276" s="3"/>
      <c r="T276" s="3"/>
      <c r="U276" s="3"/>
      <c r="V276" s="3"/>
    </row>
    <row r="277" spans="1:22" x14ac:dyDescent="0.25">
      <c r="A277">
        <v>276</v>
      </c>
      <c r="B277" t="s">
        <v>13</v>
      </c>
      <c r="C277" t="s">
        <v>19</v>
      </c>
      <c r="D277">
        <v>90</v>
      </c>
      <c r="E277">
        <v>127</v>
      </c>
      <c r="F277" t="s">
        <v>0</v>
      </c>
      <c r="G277">
        <v>5</v>
      </c>
      <c r="H277">
        <v>2018</v>
      </c>
      <c r="I277" t="s">
        <v>40</v>
      </c>
      <c r="J277">
        <f>VLOOKUP(G277,Currency!$G$3:$H$14,2,FALSE)</f>
        <v>0.84667593318181822</v>
      </c>
      <c r="K277">
        <f t="shared" si="24"/>
        <v>1</v>
      </c>
      <c r="L277">
        <f t="shared" si="25"/>
        <v>127</v>
      </c>
      <c r="M277" s="3">
        <f t="shared" si="26"/>
        <v>11430</v>
      </c>
      <c r="N277" s="3">
        <f>SUMIFS('Direct Costs'!J:J,'Direct Costs'!A:A,Sales!A277)</f>
        <v>6399.6483712090912</v>
      </c>
      <c r="O277" s="3">
        <f t="shared" si="27"/>
        <v>5030.3516287909088</v>
      </c>
      <c r="P277" s="7">
        <f t="shared" si="28"/>
        <v>0.44010075492483891</v>
      </c>
      <c r="Q277" s="3"/>
      <c r="R277" s="3"/>
      <c r="S277" s="3"/>
      <c r="T277" s="3"/>
      <c r="U277" s="3"/>
      <c r="V277" s="3"/>
    </row>
    <row r="278" spans="1:22" x14ac:dyDescent="0.25">
      <c r="A278">
        <v>277</v>
      </c>
      <c r="B278" t="s">
        <v>14</v>
      </c>
      <c r="C278" t="s">
        <v>25</v>
      </c>
      <c r="D278">
        <v>106</v>
      </c>
      <c r="E278">
        <v>146</v>
      </c>
      <c r="F278" t="s">
        <v>0</v>
      </c>
      <c r="G278">
        <v>10</v>
      </c>
      <c r="H278">
        <v>2018</v>
      </c>
      <c r="I278" t="s">
        <v>43</v>
      </c>
      <c r="J278">
        <f>VLOOKUP(G278,Currency!$G$3:$H$14,2,FALSE)</f>
        <v>0.87081632260869579</v>
      </c>
      <c r="K278">
        <f t="shared" si="24"/>
        <v>1</v>
      </c>
      <c r="L278">
        <f t="shared" si="25"/>
        <v>146</v>
      </c>
      <c r="M278" s="3">
        <f t="shared" si="26"/>
        <v>15476</v>
      </c>
      <c r="N278" s="3">
        <f>SUMIFS('Direct Costs'!J:J,'Direct Costs'!A:A,Sales!A278)</f>
        <v>8663.6179325773919</v>
      </c>
      <c r="O278" s="3">
        <f t="shared" si="27"/>
        <v>6812.3820674226081</v>
      </c>
      <c r="P278" s="7">
        <f t="shared" si="28"/>
        <v>0.44019010515783202</v>
      </c>
      <c r="Q278" s="3"/>
      <c r="R278" s="3"/>
      <c r="S278" s="3"/>
      <c r="T278" s="3"/>
      <c r="U278" s="3"/>
      <c r="V278" s="3"/>
    </row>
    <row r="279" spans="1:22" x14ac:dyDescent="0.25">
      <c r="A279">
        <v>278</v>
      </c>
      <c r="B279" t="s">
        <v>15</v>
      </c>
      <c r="C279" t="s">
        <v>32</v>
      </c>
      <c r="D279">
        <v>146</v>
      </c>
      <c r="E279">
        <v>538</v>
      </c>
      <c r="F279" t="s">
        <v>37</v>
      </c>
      <c r="G279">
        <v>10</v>
      </c>
      <c r="H279">
        <v>2018</v>
      </c>
      <c r="I279" t="s">
        <v>43</v>
      </c>
      <c r="J279">
        <f>VLOOKUP(G279,Currency!$G$3:$H$14,2,FALSE)</f>
        <v>0.87081632260869579</v>
      </c>
      <c r="K279">
        <f t="shared" si="24"/>
        <v>0.87081632260869579</v>
      </c>
      <c r="L279">
        <f t="shared" si="25"/>
        <v>468.49918156347832</v>
      </c>
      <c r="M279" s="3">
        <f t="shared" si="26"/>
        <v>68400.88050826783</v>
      </c>
      <c r="N279" s="3">
        <f>SUMIFS('Direct Costs'!J:J,'Direct Costs'!A:A,Sales!A279)</f>
        <v>32268.830563573916</v>
      </c>
      <c r="O279" s="3">
        <f t="shared" si="27"/>
        <v>36132.049944693914</v>
      </c>
      <c r="P279" s="7">
        <f t="shared" si="28"/>
        <v>0.52823954423110853</v>
      </c>
      <c r="Q279" s="3"/>
      <c r="R279" s="3"/>
      <c r="S279" s="3"/>
      <c r="T279" s="3"/>
      <c r="U279" s="3"/>
      <c r="V279" s="3"/>
    </row>
    <row r="280" spans="1:22" x14ac:dyDescent="0.25">
      <c r="A280">
        <v>279</v>
      </c>
      <c r="B280" t="s">
        <v>13</v>
      </c>
      <c r="C280" t="s">
        <v>18</v>
      </c>
      <c r="D280">
        <v>111</v>
      </c>
      <c r="E280">
        <v>130</v>
      </c>
      <c r="F280" t="s">
        <v>0</v>
      </c>
      <c r="G280">
        <v>3</v>
      </c>
      <c r="H280">
        <v>2018</v>
      </c>
      <c r="I280" t="s">
        <v>39</v>
      </c>
      <c r="J280">
        <f>VLOOKUP(G280,Currency!$G$3:$H$14,2,FALSE)</f>
        <v>0.81064183952380953</v>
      </c>
      <c r="K280">
        <f t="shared" si="24"/>
        <v>1</v>
      </c>
      <c r="L280">
        <f t="shared" si="25"/>
        <v>130</v>
      </c>
      <c r="M280" s="3">
        <f t="shared" si="26"/>
        <v>14430</v>
      </c>
      <c r="N280" s="3">
        <f>SUMIFS('Direct Costs'!J:J,'Direct Costs'!A:A,Sales!A280)</f>
        <v>9324</v>
      </c>
      <c r="O280" s="3">
        <f t="shared" si="27"/>
        <v>5106</v>
      </c>
      <c r="P280" s="7">
        <f t="shared" si="28"/>
        <v>0.35384615384615387</v>
      </c>
      <c r="Q280" s="3"/>
      <c r="R280" s="3"/>
      <c r="S280" s="3"/>
      <c r="T280" s="3"/>
      <c r="U280" s="3"/>
      <c r="V280" s="3"/>
    </row>
    <row r="281" spans="1:22" x14ac:dyDescent="0.25">
      <c r="A281">
        <v>280</v>
      </c>
      <c r="B281" t="s">
        <v>13</v>
      </c>
      <c r="C281" t="s">
        <v>17</v>
      </c>
      <c r="D281">
        <v>101</v>
      </c>
      <c r="E281">
        <v>140</v>
      </c>
      <c r="F281" t="s">
        <v>37</v>
      </c>
      <c r="G281">
        <v>6</v>
      </c>
      <c r="H281">
        <v>2018</v>
      </c>
      <c r="I281" t="s">
        <v>38</v>
      </c>
      <c r="J281">
        <f>VLOOKUP(G281,Currency!$G$3:$H$14,2,FALSE)</f>
        <v>0.85633569142857147</v>
      </c>
      <c r="K281">
        <f t="shared" si="24"/>
        <v>0.85633569142857147</v>
      </c>
      <c r="L281">
        <f t="shared" si="25"/>
        <v>119.88699680000001</v>
      </c>
      <c r="M281" s="3">
        <f t="shared" si="26"/>
        <v>12108.586676800001</v>
      </c>
      <c r="N281" s="3">
        <f>SUMIFS('Direct Costs'!J:J,'Direct Costs'!A:A,Sales!A281)</f>
        <v>8281.4293338400003</v>
      </c>
      <c r="O281" s="3">
        <f t="shared" si="27"/>
        <v>3827.1573429600012</v>
      </c>
      <c r="P281" s="7">
        <f t="shared" si="28"/>
        <v>0.31606969872816104</v>
      </c>
      <c r="Q281" s="3"/>
      <c r="R281" s="3"/>
      <c r="S281" s="3"/>
      <c r="T281" s="3"/>
      <c r="U281" s="3"/>
      <c r="V281" s="3"/>
    </row>
    <row r="282" spans="1:22" x14ac:dyDescent="0.25">
      <c r="A282">
        <v>281</v>
      </c>
      <c r="B282" t="s">
        <v>16</v>
      </c>
      <c r="C282" t="s">
        <v>17</v>
      </c>
      <c r="D282">
        <v>103</v>
      </c>
      <c r="E282">
        <v>245</v>
      </c>
      <c r="F282" t="s">
        <v>37</v>
      </c>
      <c r="G282">
        <v>12</v>
      </c>
      <c r="H282">
        <v>2018</v>
      </c>
      <c r="I282" t="s">
        <v>38</v>
      </c>
      <c r="J282">
        <f>VLOOKUP(G282,Currency!$G$3:$H$14,2,FALSE)</f>
        <v>0.87842254526315788</v>
      </c>
      <c r="K282">
        <f t="shared" si="24"/>
        <v>0.87842254526315788</v>
      </c>
      <c r="L282">
        <f t="shared" si="25"/>
        <v>215.21352358947368</v>
      </c>
      <c r="M282" s="3">
        <f t="shared" si="26"/>
        <v>22166.992929715791</v>
      </c>
      <c r="N282" s="3">
        <f>SUMIFS('Direct Costs'!J:J,'Direct Costs'!A:A,Sales!A282)</f>
        <v>15209.589383778948</v>
      </c>
      <c r="O282" s="3">
        <f t="shared" si="27"/>
        <v>6957.4035459368424</v>
      </c>
      <c r="P282" s="7">
        <f t="shared" si="28"/>
        <v>0.31386320950236551</v>
      </c>
      <c r="Q282" s="3"/>
      <c r="R282" s="3"/>
      <c r="S282" s="3"/>
      <c r="T282" s="3"/>
      <c r="U282" s="3"/>
      <c r="V282" s="3"/>
    </row>
    <row r="283" spans="1:22" x14ac:dyDescent="0.25">
      <c r="A283">
        <v>282</v>
      </c>
      <c r="B283" t="s">
        <v>13</v>
      </c>
      <c r="C283" t="s">
        <v>17</v>
      </c>
      <c r="D283">
        <v>88</v>
      </c>
      <c r="E283">
        <v>141</v>
      </c>
      <c r="F283" t="s">
        <v>37</v>
      </c>
      <c r="G283">
        <v>5</v>
      </c>
      <c r="H283">
        <v>2018</v>
      </c>
      <c r="I283" t="s">
        <v>38</v>
      </c>
      <c r="J283">
        <f>VLOOKUP(G283,Currency!$G$3:$H$14,2,FALSE)</f>
        <v>0.84667593318181822</v>
      </c>
      <c r="K283">
        <f t="shared" si="24"/>
        <v>0.84667593318181822</v>
      </c>
      <c r="L283">
        <f t="shared" si="25"/>
        <v>119.38130657863637</v>
      </c>
      <c r="M283" s="3">
        <f t="shared" si="26"/>
        <v>10505.554978920001</v>
      </c>
      <c r="N283" s="3">
        <f>SUMIFS('Direct Costs'!J:J,'Direct Costs'!A:A,Sales!A283)</f>
        <v>5417.3142490400005</v>
      </c>
      <c r="O283" s="3">
        <f t="shared" si="27"/>
        <v>5088.2407298800008</v>
      </c>
      <c r="P283" s="7">
        <f t="shared" si="28"/>
        <v>0.48433811827074796</v>
      </c>
      <c r="Q283" s="3"/>
      <c r="R283" s="3"/>
      <c r="S283" s="3"/>
      <c r="T283" s="3"/>
      <c r="U283" s="3"/>
      <c r="V283" s="3"/>
    </row>
    <row r="284" spans="1:22" x14ac:dyDescent="0.25">
      <c r="A284">
        <v>283</v>
      </c>
      <c r="B284" t="s">
        <v>15</v>
      </c>
      <c r="C284" t="s">
        <v>28</v>
      </c>
      <c r="D284">
        <v>1</v>
      </c>
      <c r="E284">
        <v>453</v>
      </c>
      <c r="F284" t="s">
        <v>0</v>
      </c>
      <c r="G284">
        <v>10</v>
      </c>
      <c r="H284">
        <v>2018</v>
      </c>
      <c r="I284" t="s">
        <v>44</v>
      </c>
      <c r="J284">
        <f>VLOOKUP(G284,Currency!$G$3:$H$14,2,FALSE)</f>
        <v>0.87081632260869579</v>
      </c>
      <c r="K284">
        <f t="shared" si="24"/>
        <v>1</v>
      </c>
      <c r="L284">
        <f t="shared" si="25"/>
        <v>453</v>
      </c>
      <c r="M284" s="3">
        <f t="shared" si="26"/>
        <v>453</v>
      </c>
      <c r="N284" s="3">
        <f>SUMIFS('Direct Costs'!J:J,'Direct Costs'!A:A,Sales!A284)</f>
        <v>209.87142774782609</v>
      </c>
      <c r="O284" s="3">
        <f t="shared" si="27"/>
        <v>243.12857225217391</v>
      </c>
      <c r="P284" s="7">
        <f t="shared" si="28"/>
        <v>0.53670766501583644</v>
      </c>
      <c r="Q284" s="3"/>
      <c r="R284" s="3"/>
      <c r="S284" s="3"/>
      <c r="T284" s="3"/>
      <c r="U284" s="3"/>
      <c r="V284" s="3"/>
    </row>
    <row r="285" spans="1:22" x14ac:dyDescent="0.25">
      <c r="A285">
        <v>284</v>
      </c>
      <c r="B285" t="s">
        <v>13</v>
      </c>
      <c r="C285" t="s">
        <v>17</v>
      </c>
      <c r="D285">
        <v>115</v>
      </c>
      <c r="E285">
        <v>145</v>
      </c>
      <c r="F285" t="s">
        <v>37</v>
      </c>
      <c r="G285">
        <v>7</v>
      </c>
      <c r="H285">
        <v>2018</v>
      </c>
      <c r="I285" t="s">
        <v>38</v>
      </c>
      <c r="J285">
        <f>VLOOKUP(G285,Currency!$G$3:$H$14,2,FALSE)</f>
        <v>0.85575857954545465</v>
      </c>
      <c r="K285">
        <f t="shared" si="24"/>
        <v>0.85575857954545465</v>
      </c>
      <c r="L285">
        <f t="shared" si="25"/>
        <v>124.08499403409093</v>
      </c>
      <c r="M285" s="3">
        <f t="shared" si="26"/>
        <v>14269.774313920456</v>
      </c>
      <c r="N285" s="3">
        <f>SUMIFS('Direct Costs'!J:J,'Direct Costs'!A:A,Sales!A285)</f>
        <v>8124.0240690340916</v>
      </c>
      <c r="O285" s="3">
        <f t="shared" si="27"/>
        <v>6145.7502448863643</v>
      </c>
      <c r="P285" s="7">
        <f t="shared" si="28"/>
        <v>0.43068307246394638</v>
      </c>
      <c r="Q285" s="3"/>
      <c r="R285" s="3"/>
      <c r="S285" s="3"/>
      <c r="T285" s="3"/>
      <c r="U285" s="3"/>
      <c r="V285" s="3"/>
    </row>
    <row r="286" spans="1:22" x14ac:dyDescent="0.25">
      <c r="A286">
        <v>285</v>
      </c>
      <c r="B286" t="s">
        <v>13</v>
      </c>
      <c r="C286" t="s">
        <v>19</v>
      </c>
      <c r="D286">
        <v>83</v>
      </c>
      <c r="E286">
        <v>118</v>
      </c>
      <c r="F286" t="s">
        <v>0</v>
      </c>
      <c r="G286">
        <v>7</v>
      </c>
      <c r="H286">
        <v>2018</v>
      </c>
      <c r="I286" t="s">
        <v>40</v>
      </c>
      <c r="J286">
        <f>VLOOKUP(G286,Currency!$G$3:$H$14,2,FALSE)</f>
        <v>0.85575857954545465</v>
      </c>
      <c r="K286">
        <f t="shared" si="24"/>
        <v>1</v>
      </c>
      <c r="L286">
        <f t="shared" si="25"/>
        <v>118</v>
      </c>
      <c r="M286" s="3">
        <f t="shared" si="26"/>
        <v>9794</v>
      </c>
      <c r="N286" s="3">
        <f>SUMIFS('Direct Costs'!J:J,'Direct Costs'!A:A,Sales!A286)</f>
        <v>5260.0905219886372</v>
      </c>
      <c r="O286" s="3">
        <f t="shared" si="27"/>
        <v>4533.9094780113628</v>
      </c>
      <c r="P286" s="7">
        <f t="shared" si="28"/>
        <v>0.46292724913328187</v>
      </c>
      <c r="Q286" s="3"/>
      <c r="R286" s="3"/>
      <c r="S286" s="3"/>
      <c r="T286" s="3"/>
      <c r="U286" s="3"/>
      <c r="V286" s="3"/>
    </row>
    <row r="287" spans="1:22" x14ac:dyDescent="0.25">
      <c r="A287">
        <v>286</v>
      </c>
      <c r="B287" t="s">
        <v>12</v>
      </c>
      <c r="C287" t="s">
        <v>28</v>
      </c>
      <c r="D287">
        <v>64</v>
      </c>
      <c r="E287">
        <v>159</v>
      </c>
      <c r="F287" t="s">
        <v>0</v>
      </c>
      <c r="G287">
        <v>5</v>
      </c>
      <c r="H287">
        <v>2018</v>
      </c>
      <c r="I287" t="s">
        <v>44</v>
      </c>
      <c r="J287">
        <f>VLOOKUP(G287,Currency!$G$3:$H$14,2,FALSE)</f>
        <v>0.84667593318181822</v>
      </c>
      <c r="K287">
        <f t="shared" si="24"/>
        <v>1</v>
      </c>
      <c r="L287">
        <f t="shared" si="25"/>
        <v>159</v>
      </c>
      <c r="M287" s="3">
        <f t="shared" si="26"/>
        <v>10176</v>
      </c>
      <c r="N287" s="3">
        <f>SUMIFS('Direct Costs'!J:J,'Direct Costs'!A:A,Sales!A287)</f>
        <v>4692.4942333672725</v>
      </c>
      <c r="O287" s="3">
        <f t="shared" si="27"/>
        <v>5483.5057666327275</v>
      </c>
      <c r="P287" s="7">
        <f t="shared" si="28"/>
        <v>0.53886652580903371</v>
      </c>
      <c r="Q287" s="3"/>
      <c r="R287" s="3"/>
      <c r="S287" s="3"/>
      <c r="T287" s="3"/>
      <c r="U287" s="3"/>
      <c r="V287" s="3"/>
    </row>
    <row r="288" spans="1:22" x14ac:dyDescent="0.25">
      <c r="A288">
        <v>287</v>
      </c>
      <c r="B288" t="s">
        <v>14</v>
      </c>
      <c r="C288" t="s">
        <v>31</v>
      </c>
      <c r="D288">
        <v>114</v>
      </c>
      <c r="E288">
        <v>145</v>
      </c>
      <c r="F288" t="s">
        <v>0</v>
      </c>
      <c r="G288">
        <v>7</v>
      </c>
      <c r="H288">
        <v>2018</v>
      </c>
      <c r="I288" t="s">
        <v>43</v>
      </c>
      <c r="J288">
        <f>VLOOKUP(G288,Currency!$G$3:$H$14,2,FALSE)</f>
        <v>0.85575857954545465</v>
      </c>
      <c r="K288">
        <f t="shared" si="24"/>
        <v>1</v>
      </c>
      <c r="L288">
        <f t="shared" si="25"/>
        <v>145</v>
      </c>
      <c r="M288" s="3">
        <f t="shared" si="26"/>
        <v>16530</v>
      </c>
      <c r="N288" s="3">
        <f>SUMIFS('Direct Costs'!J:J,'Direct Costs'!A:A,Sales!A288)</f>
        <v>8865.6145963636372</v>
      </c>
      <c r="O288" s="3">
        <f t="shared" si="27"/>
        <v>7664.3854036363628</v>
      </c>
      <c r="P288" s="7">
        <f t="shared" si="28"/>
        <v>0.46366517868338553</v>
      </c>
      <c r="Q288" s="3"/>
      <c r="R288" s="3"/>
      <c r="S288" s="3"/>
      <c r="T288" s="3"/>
      <c r="U288" s="3"/>
      <c r="V288" s="3"/>
    </row>
    <row r="289" spans="1:22" x14ac:dyDescent="0.25">
      <c r="A289">
        <v>288</v>
      </c>
      <c r="B289" t="s">
        <v>13</v>
      </c>
      <c r="C289" t="s">
        <v>19</v>
      </c>
      <c r="D289">
        <v>98</v>
      </c>
      <c r="E289">
        <v>120</v>
      </c>
      <c r="F289" t="s">
        <v>0</v>
      </c>
      <c r="G289">
        <v>7</v>
      </c>
      <c r="H289">
        <v>2018</v>
      </c>
      <c r="I289" t="s">
        <v>40</v>
      </c>
      <c r="J289">
        <f>VLOOKUP(G289,Currency!$G$3:$H$14,2,FALSE)</f>
        <v>0.85575857954545465</v>
      </c>
      <c r="K289">
        <f t="shared" si="24"/>
        <v>1</v>
      </c>
      <c r="L289">
        <f t="shared" si="25"/>
        <v>120</v>
      </c>
      <c r="M289" s="3">
        <f t="shared" si="26"/>
        <v>11760</v>
      </c>
      <c r="N289" s="3">
        <f>SUMIFS('Direct Costs'!J:J,'Direct Costs'!A:A,Sales!A289)</f>
        <v>7119.0813805681819</v>
      </c>
      <c r="O289" s="3">
        <f t="shared" si="27"/>
        <v>4640.9186194318181</v>
      </c>
      <c r="P289" s="7">
        <f t="shared" si="28"/>
        <v>0.39463593702651517</v>
      </c>
      <c r="Q289" s="3"/>
      <c r="R289" s="3"/>
      <c r="S289" s="3"/>
      <c r="T289" s="3"/>
      <c r="U289" s="3"/>
      <c r="V289" s="3"/>
    </row>
    <row r="290" spans="1:22" x14ac:dyDescent="0.25">
      <c r="A290">
        <v>289</v>
      </c>
      <c r="B290" t="s">
        <v>12</v>
      </c>
      <c r="C290" t="s">
        <v>17</v>
      </c>
      <c r="D290">
        <v>99</v>
      </c>
      <c r="E290">
        <v>190</v>
      </c>
      <c r="F290" t="s">
        <v>37</v>
      </c>
      <c r="G290">
        <v>6</v>
      </c>
      <c r="H290">
        <v>2018</v>
      </c>
      <c r="I290" t="s">
        <v>38</v>
      </c>
      <c r="J290">
        <f>VLOOKUP(G290,Currency!$G$3:$H$14,2,FALSE)</f>
        <v>0.85633569142857147</v>
      </c>
      <c r="K290">
        <f t="shared" si="24"/>
        <v>0.85633569142857147</v>
      </c>
      <c r="L290">
        <f t="shared" si="25"/>
        <v>162.70378137142859</v>
      </c>
      <c r="M290" s="3">
        <f t="shared" si="26"/>
        <v>16107.674355771431</v>
      </c>
      <c r="N290" s="3">
        <f>SUMIFS('Direct Costs'!J:J,'Direct Costs'!A:A,Sales!A290)</f>
        <v>7920</v>
      </c>
      <c r="O290" s="3">
        <f t="shared" si="27"/>
        <v>8187.6743557714308</v>
      </c>
      <c r="P290" s="7">
        <f t="shared" si="28"/>
        <v>0.50830890760078973</v>
      </c>
      <c r="Q290" s="3"/>
      <c r="R290" s="3"/>
      <c r="S290" s="3"/>
      <c r="T290" s="3"/>
      <c r="U290" s="3"/>
      <c r="V290" s="3"/>
    </row>
    <row r="291" spans="1:22" x14ac:dyDescent="0.25">
      <c r="A291">
        <v>290</v>
      </c>
      <c r="B291" t="s">
        <v>12</v>
      </c>
      <c r="C291" t="s">
        <v>17</v>
      </c>
      <c r="D291">
        <v>159</v>
      </c>
      <c r="E291">
        <v>185</v>
      </c>
      <c r="F291" t="s">
        <v>37</v>
      </c>
      <c r="G291">
        <v>6</v>
      </c>
      <c r="H291">
        <v>2018</v>
      </c>
      <c r="I291" t="s">
        <v>38</v>
      </c>
      <c r="J291">
        <f>VLOOKUP(G291,Currency!$G$3:$H$14,2,FALSE)</f>
        <v>0.85633569142857147</v>
      </c>
      <c r="K291">
        <f t="shared" si="24"/>
        <v>0.85633569142857147</v>
      </c>
      <c r="L291">
        <f t="shared" si="25"/>
        <v>158.42210291428572</v>
      </c>
      <c r="M291" s="3">
        <f t="shared" si="26"/>
        <v>25189.114363371427</v>
      </c>
      <c r="N291" s="3">
        <f>SUMIFS('Direct Costs'!J:J,'Direct Costs'!A:A,Sales!A291)</f>
        <v>13193.40649824</v>
      </c>
      <c r="O291" s="3">
        <f t="shared" si="27"/>
        <v>11995.707865131428</v>
      </c>
      <c r="P291" s="7">
        <f t="shared" si="28"/>
        <v>0.47622586852735488</v>
      </c>
      <c r="Q291" s="3"/>
      <c r="R291" s="3"/>
      <c r="S291" s="3"/>
      <c r="T291" s="3"/>
      <c r="U291" s="3"/>
      <c r="V291" s="3"/>
    </row>
    <row r="292" spans="1:22" x14ac:dyDescent="0.25">
      <c r="A292">
        <v>291</v>
      </c>
      <c r="B292" t="s">
        <v>16</v>
      </c>
      <c r="C292" t="s">
        <v>17</v>
      </c>
      <c r="D292">
        <v>79</v>
      </c>
      <c r="E292">
        <v>244</v>
      </c>
      <c r="F292" t="s">
        <v>37</v>
      </c>
      <c r="G292">
        <v>12</v>
      </c>
      <c r="H292">
        <v>2018</v>
      </c>
      <c r="I292" t="s">
        <v>38</v>
      </c>
      <c r="J292">
        <f>VLOOKUP(G292,Currency!$G$3:$H$14,2,FALSE)</f>
        <v>0.87842254526315788</v>
      </c>
      <c r="K292">
        <f t="shared" si="24"/>
        <v>0.87842254526315788</v>
      </c>
      <c r="L292">
        <f t="shared" si="25"/>
        <v>214.33510104421052</v>
      </c>
      <c r="M292" s="3">
        <f t="shared" si="26"/>
        <v>16932.472982492633</v>
      </c>
      <c r="N292" s="3">
        <f>SUMIFS('Direct Costs'!J:J,'Direct Costs'!A:A,Sales!A292)</f>
        <v>11063.373672713684</v>
      </c>
      <c r="O292" s="3">
        <f t="shared" si="27"/>
        <v>5869.0993097789487</v>
      </c>
      <c r="P292" s="7">
        <f t="shared" si="28"/>
        <v>0.34661796394698619</v>
      </c>
      <c r="Q292" s="3"/>
      <c r="R292" s="3"/>
      <c r="S292" s="3"/>
      <c r="T292" s="3"/>
      <c r="U292" s="3"/>
      <c r="V292" s="3"/>
    </row>
    <row r="293" spans="1:22" x14ac:dyDescent="0.25">
      <c r="A293">
        <v>292</v>
      </c>
      <c r="B293" t="s">
        <v>14</v>
      </c>
      <c r="C293" t="s">
        <v>23</v>
      </c>
      <c r="D293">
        <v>145</v>
      </c>
      <c r="E293">
        <v>138</v>
      </c>
      <c r="F293" t="s">
        <v>0</v>
      </c>
      <c r="G293">
        <v>12</v>
      </c>
      <c r="H293">
        <v>2018</v>
      </c>
      <c r="I293" t="s">
        <v>41</v>
      </c>
      <c r="J293">
        <f>VLOOKUP(G293,Currency!$G$3:$H$14,2,FALSE)</f>
        <v>0.87842254526315788</v>
      </c>
      <c r="K293">
        <f t="shared" si="24"/>
        <v>1</v>
      </c>
      <c r="L293">
        <f t="shared" si="25"/>
        <v>138</v>
      </c>
      <c r="M293" s="3">
        <f t="shared" si="26"/>
        <v>20010</v>
      </c>
      <c r="N293" s="3">
        <f>SUMIFS('Direct Costs'!J:J,'Direct Costs'!A:A,Sales!A293)</f>
        <v>12721.246296294737</v>
      </c>
      <c r="O293" s="3">
        <f t="shared" si="27"/>
        <v>7288.7537037052625</v>
      </c>
      <c r="P293" s="7">
        <f t="shared" si="28"/>
        <v>0.36425555740655985</v>
      </c>
      <c r="Q293" s="3"/>
      <c r="R293" s="3"/>
      <c r="S293" s="3"/>
      <c r="T293" s="3"/>
      <c r="U293" s="3"/>
      <c r="V293" s="3"/>
    </row>
    <row r="294" spans="1:22" x14ac:dyDescent="0.25">
      <c r="A294">
        <v>293</v>
      </c>
      <c r="B294" t="s">
        <v>13</v>
      </c>
      <c r="C294" t="s">
        <v>17</v>
      </c>
      <c r="D294">
        <v>106</v>
      </c>
      <c r="E294">
        <v>150</v>
      </c>
      <c r="F294" t="s">
        <v>37</v>
      </c>
      <c r="G294">
        <v>8</v>
      </c>
      <c r="H294">
        <v>2018</v>
      </c>
      <c r="I294" t="s">
        <v>38</v>
      </c>
      <c r="J294">
        <f>VLOOKUP(G294,Currency!$G$3:$H$14,2,FALSE)</f>
        <v>0.86596289695652162</v>
      </c>
      <c r="K294">
        <f t="shared" si="24"/>
        <v>0.86596289695652162</v>
      </c>
      <c r="L294">
        <f t="shared" si="25"/>
        <v>129.89443454347824</v>
      </c>
      <c r="M294" s="3">
        <f t="shared" si="26"/>
        <v>13768.810061608694</v>
      </c>
      <c r="N294" s="3">
        <f>SUMIFS('Direct Costs'!J:J,'Direct Costs'!A:A,Sales!A294)</f>
        <v>7861.3954209469557</v>
      </c>
      <c r="O294" s="3">
        <f t="shared" si="27"/>
        <v>5907.4146406617383</v>
      </c>
      <c r="P294" s="7">
        <f t="shared" si="28"/>
        <v>0.42904322263354244</v>
      </c>
      <c r="Q294" s="3"/>
      <c r="R294" s="3"/>
      <c r="S294" s="3"/>
      <c r="T294" s="3"/>
      <c r="U294" s="3"/>
      <c r="V294" s="3"/>
    </row>
    <row r="295" spans="1:22" x14ac:dyDescent="0.25">
      <c r="A295">
        <v>294</v>
      </c>
      <c r="B295" t="s">
        <v>12</v>
      </c>
      <c r="C295" t="s">
        <v>19</v>
      </c>
      <c r="D295">
        <v>10</v>
      </c>
      <c r="E295">
        <v>166</v>
      </c>
      <c r="F295" t="s">
        <v>0</v>
      </c>
      <c r="G295">
        <v>5</v>
      </c>
      <c r="H295">
        <v>2018</v>
      </c>
      <c r="I295" t="s">
        <v>40</v>
      </c>
      <c r="J295">
        <f>VLOOKUP(G295,Currency!$G$3:$H$14,2,FALSE)</f>
        <v>0.84667593318181822</v>
      </c>
      <c r="K295">
        <f t="shared" si="24"/>
        <v>1</v>
      </c>
      <c r="L295">
        <f t="shared" si="25"/>
        <v>166</v>
      </c>
      <c r="M295" s="3">
        <f t="shared" si="26"/>
        <v>1660</v>
      </c>
      <c r="N295" s="3">
        <f>SUMIFS('Direct Costs'!J:J,'Direct Costs'!A:A,Sales!A295)</f>
        <v>740</v>
      </c>
      <c r="O295" s="3">
        <f t="shared" si="27"/>
        <v>920</v>
      </c>
      <c r="P295" s="7">
        <f t="shared" si="28"/>
        <v>0.55421686746987953</v>
      </c>
      <c r="Q295" s="3"/>
      <c r="R295" s="3"/>
      <c r="S295" s="3"/>
      <c r="T295" s="3"/>
      <c r="U295" s="3"/>
      <c r="V295" s="3"/>
    </row>
    <row r="296" spans="1:22" x14ac:dyDescent="0.25">
      <c r="A296">
        <v>295</v>
      </c>
      <c r="B296" t="s">
        <v>14</v>
      </c>
      <c r="C296" t="s">
        <v>19</v>
      </c>
      <c r="D296">
        <v>158</v>
      </c>
      <c r="E296">
        <v>136</v>
      </c>
      <c r="F296" t="s">
        <v>0</v>
      </c>
      <c r="G296">
        <v>7</v>
      </c>
      <c r="H296">
        <v>2018</v>
      </c>
      <c r="I296" t="s">
        <v>40</v>
      </c>
      <c r="J296">
        <f>VLOOKUP(G296,Currency!$G$3:$H$14,2,FALSE)</f>
        <v>0.85575857954545465</v>
      </c>
      <c r="K296">
        <f t="shared" si="24"/>
        <v>1</v>
      </c>
      <c r="L296">
        <f t="shared" si="25"/>
        <v>136</v>
      </c>
      <c r="M296" s="3">
        <f t="shared" si="26"/>
        <v>21488</v>
      </c>
      <c r="N296" s="3">
        <f>SUMIFS('Direct Costs'!J:J,'Direct Costs'!A:A,Sales!A296)</f>
        <v>12062.59133409091</v>
      </c>
      <c r="O296" s="3">
        <f t="shared" si="27"/>
        <v>9425.4086659090899</v>
      </c>
      <c r="P296" s="7">
        <f t="shared" si="28"/>
        <v>0.43863592078877001</v>
      </c>
      <c r="Q296" s="3"/>
      <c r="R296" s="3"/>
      <c r="S296" s="3"/>
      <c r="T296" s="3"/>
      <c r="U296" s="3"/>
      <c r="V296" s="3"/>
    </row>
    <row r="297" spans="1:22" x14ac:dyDescent="0.25">
      <c r="A297">
        <v>296</v>
      </c>
      <c r="B297" t="s">
        <v>13</v>
      </c>
      <c r="C297" t="s">
        <v>19</v>
      </c>
      <c r="D297">
        <v>100</v>
      </c>
      <c r="E297">
        <v>124</v>
      </c>
      <c r="F297" t="s">
        <v>0</v>
      </c>
      <c r="G297">
        <v>8</v>
      </c>
      <c r="H297">
        <v>2018</v>
      </c>
      <c r="I297" t="s">
        <v>40</v>
      </c>
      <c r="J297">
        <f>VLOOKUP(G297,Currency!$G$3:$H$14,2,FALSE)</f>
        <v>0.86596289695652162</v>
      </c>
      <c r="K297">
        <f t="shared" si="24"/>
        <v>1</v>
      </c>
      <c r="L297">
        <f t="shared" si="25"/>
        <v>124</v>
      </c>
      <c r="M297" s="3">
        <f t="shared" si="26"/>
        <v>12400</v>
      </c>
      <c r="N297" s="3">
        <f>SUMIFS('Direct Costs'!J:J,'Direct Costs'!A:A,Sales!A297)</f>
        <v>6705.1183733043472</v>
      </c>
      <c r="O297" s="3">
        <f t="shared" si="27"/>
        <v>5694.8816266956528</v>
      </c>
      <c r="P297" s="7">
        <f t="shared" si="28"/>
        <v>0.45926464731416555</v>
      </c>
      <c r="Q297" s="3"/>
      <c r="R297" s="3"/>
      <c r="S297" s="3"/>
      <c r="T297" s="3"/>
      <c r="U297" s="3"/>
      <c r="V297" s="3"/>
    </row>
    <row r="298" spans="1:22" x14ac:dyDescent="0.25">
      <c r="A298">
        <v>297</v>
      </c>
      <c r="B298" t="s">
        <v>13</v>
      </c>
      <c r="C298" t="s">
        <v>17</v>
      </c>
      <c r="D298">
        <v>88</v>
      </c>
      <c r="E298">
        <v>141</v>
      </c>
      <c r="F298" t="s">
        <v>37</v>
      </c>
      <c r="G298">
        <v>6</v>
      </c>
      <c r="H298">
        <v>2018</v>
      </c>
      <c r="I298" t="s">
        <v>38</v>
      </c>
      <c r="J298">
        <f>VLOOKUP(G298,Currency!$G$3:$H$14,2,FALSE)</f>
        <v>0.85633569142857147</v>
      </c>
      <c r="K298">
        <f t="shared" si="24"/>
        <v>0.85633569142857147</v>
      </c>
      <c r="L298">
        <f t="shared" si="25"/>
        <v>120.74333249142857</v>
      </c>
      <c r="M298" s="3">
        <f t="shared" si="26"/>
        <v>10625.413259245715</v>
      </c>
      <c r="N298" s="3">
        <f>SUMIFS('Direct Costs'!J:J,'Direct Costs'!A:A,Sales!A298)</f>
        <v>7920</v>
      </c>
      <c r="O298" s="3">
        <f t="shared" si="27"/>
        <v>2705.4132592457154</v>
      </c>
      <c r="P298" s="7">
        <f t="shared" si="28"/>
        <v>0.2546172269480057</v>
      </c>
      <c r="Q298" s="3"/>
      <c r="R298" s="3"/>
      <c r="S298" s="3"/>
      <c r="T298" s="3"/>
      <c r="U298" s="3"/>
      <c r="V298" s="3"/>
    </row>
    <row r="299" spans="1:22" x14ac:dyDescent="0.25">
      <c r="A299">
        <v>298</v>
      </c>
      <c r="B299" t="s">
        <v>13</v>
      </c>
      <c r="C299" t="s">
        <v>17</v>
      </c>
      <c r="D299">
        <v>103</v>
      </c>
      <c r="E299">
        <v>146</v>
      </c>
      <c r="F299" t="s">
        <v>37</v>
      </c>
      <c r="G299">
        <v>4</v>
      </c>
      <c r="H299">
        <v>2018</v>
      </c>
      <c r="I299" t="s">
        <v>38</v>
      </c>
      <c r="J299">
        <f>VLOOKUP(G299,Currency!$G$3:$H$14,2,FALSE)</f>
        <v>0.81462485449999988</v>
      </c>
      <c r="K299">
        <f t="shared" si="24"/>
        <v>0.81462485449999988</v>
      </c>
      <c r="L299">
        <f t="shared" si="25"/>
        <v>118.93522875699998</v>
      </c>
      <c r="M299" s="3">
        <f t="shared" si="26"/>
        <v>12250.328561970997</v>
      </c>
      <c r="N299" s="3">
        <f>SUMIFS('Direct Costs'!J:J,'Direct Costs'!A:A,Sales!A299)</f>
        <v>6544.696081052999</v>
      </c>
      <c r="O299" s="3">
        <f t="shared" si="27"/>
        <v>5705.6324809179978</v>
      </c>
      <c r="P299" s="7">
        <f t="shared" si="28"/>
        <v>0.46575342465753417</v>
      </c>
      <c r="Q299" s="3"/>
      <c r="R299" s="3"/>
      <c r="S299" s="3"/>
      <c r="T299" s="3"/>
      <c r="U299" s="3"/>
      <c r="V299" s="3"/>
    </row>
    <row r="300" spans="1:22" x14ac:dyDescent="0.25">
      <c r="A300">
        <v>299</v>
      </c>
      <c r="B300" t="s">
        <v>12</v>
      </c>
      <c r="C300" t="s">
        <v>17</v>
      </c>
      <c r="D300">
        <v>163</v>
      </c>
      <c r="E300">
        <v>184</v>
      </c>
      <c r="F300" t="s">
        <v>37</v>
      </c>
      <c r="G300">
        <v>6</v>
      </c>
      <c r="H300">
        <v>2018</v>
      </c>
      <c r="I300" t="s">
        <v>38</v>
      </c>
      <c r="J300">
        <f>VLOOKUP(G300,Currency!$G$3:$H$14,2,FALSE)</f>
        <v>0.85633569142857147</v>
      </c>
      <c r="K300">
        <f t="shared" si="24"/>
        <v>0.85633569142857147</v>
      </c>
      <c r="L300">
        <f t="shared" si="25"/>
        <v>157.56576722285715</v>
      </c>
      <c r="M300" s="3">
        <f t="shared" si="26"/>
        <v>25683.220057325714</v>
      </c>
      <c r="N300" s="3">
        <f>SUMIFS('Direct Costs'!J:J,'Direct Costs'!A:A,Sales!A300)</f>
        <v>10681.301320548571</v>
      </c>
      <c r="O300" s="3">
        <f t="shared" si="27"/>
        <v>15001.918736777143</v>
      </c>
      <c r="P300" s="7">
        <f t="shared" si="28"/>
        <v>0.58411362373146403</v>
      </c>
      <c r="Q300" s="3"/>
      <c r="R300" s="3"/>
      <c r="S300" s="3"/>
      <c r="T300" s="3"/>
      <c r="U300" s="3"/>
      <c r="V300" s="3"/>
    </row>
    <row r="301" spans="1:22" x14ac:dyDescent="0.25">
      <c r="A301">
        <v>300</v>
      </c>
      <c r="B301" t="s">
        <v>14</v>
      </c>
      <c r="C301" t="s">
        <v>19</v>
      </c>
      <c r="D301">
        <v>20</v>
      </c>
      <c r="E301">
        <v>132</v>
      </c>
      <c r="F301" t="s">
        <v>0</v>
      </c>
      <c r="G301">
        <v>9</v>
      </c>
      <c r="H301">
        <v>2018</v>
      </c>
      <c r="I301" t="s">
        <v>40</v>
      </c>
      <c r="J301">
        <f>VLOOKUP(G301,Currency!$G$3:$H$14,2,FALSE)</f>
        <v>0.85776296200000002</v>
      </c>
      <c r="K301">
        <f t="shared" si="24"/>
        <v>1</v>
      </c>
      <c r="L301">
        <f t="shared" si="25"/>
        <v>132</v>
      </c>
      <c r="M301" s="3">
        <f t="shared" si="26"/>
        <v>2640</v>
      </c>
      <c r="N301" s="3">
        <f>SUMIFS('Direct Costs'!J:J,'Direct Costs'!A:A,Sales!A301)</f>
        <v>1700</v>
      </c>
      <c r="O301" s="3">
        <f t="shared" si="27"/>
        <v>940</v>
      </c>
      <c r="P301" s="7">
        <f t="shared" si="28"/>
        <v>0.35606060606060608</v>
      </c>
      <c r="Q301" s="3"/>
      <c r="R301" s="3"/>
      <c r="S301" s="3"/>
      <c r="T301" s="3"/>
      <c r="U301" s="3"/>
      <c r="V301" s="3"/>
    </row>
    <row r="302" spans="1:22" x14ac:dyDescent="0.25">
      <c r="A302">
        <v>301</v>
      </c>
      <c r="B302" t="s">
        <v>12</v>
      </c>
      <c r="C302" t="s">
        <v>17</v>
      </c>
      <c r="D302">
        <v>71</v>
      </c>
      <c r="E302">
        <v>190</v>
      </c>
      <c r="F302" t="s">
        <v>37</v>
      </c>
      <c r="G302">
        <v>6</v>
      </c>
      <c r="H302">
        <v>2018</v>
      </c>
      <c r="I302" t="s">
        <v>38</v>
      </c>
      <c r="J302">
        <f>VLOOKUP(G302,Currency!$G$3:$H$14,2,FALSE)</f>
        <v>0.85633569142857147</v>
      </c>
      <c r="K302">
        <f t="shared" si="24"/>
        <v>0.85633569142857147</v>
      </c>
      <c r="L302">
        <f t="shared" si="25"/>
        <v>162.70378137142859</v>
      </c>
      <c r="M302" s="3">
        <f t="shared" si="26"/>
        <v>11551.968477371431</v>
      </c>
      <c r="N302" s="3">
        <f>SUMIFS('Direct Costs'!J:J,'Direct Costs'!A:A,Sales!A302)</f>
        <v>6603</v>
      </c>
      <c r="O302" s="3">
        <f t="shared" si="27"/>
        <v>4948.9684773714307</v>
      </c>
      <c r="P302" s="7">
        <f t="shared" si="28"/>
        <v>0.42840910508591812</v>
      </c>
      <c r="Q302" s="3"/>
      <c r="R302" s="3"/>
      <c r="S302" s="3"/>
      <c r="T302" s="3"/>
      <c r="U302" s="3"/>
      <c r="V302" s="3"/>
    </row>
    <row r="303" spans="1:22" x14ac:dyDescent="0.25">
      <c r="A303">
        <v>302</v>
      </c>
      <c r="B303" t="s">
        <v>16</v>
      </c>
      <c r="C303" t="s">
        <v>17</v>
      </c>
      <c r="D303">
        <v>123</v>
      </c>
      <c r="E303">
        <v>240</v>
      </c>
      <c r="F303" t="s">
        <v>37</v>
      </c>
      <c r="G303">
        <v>11</v>
      </c>
      <c r="H303">
        <v>2018</v>
      </c>
      <c r="I303" t="s">
        <v>38</v>
      </c>
      <c r="J303">
        <f>VLOOKUP(G303,Currency!$G$3:$H$14,2,FALSE)</f>
        <v>0.87977327500000013</v>
      </c>
      <c r="K303">
        <f t="shared" si="24"/>
        <v>0.87977327500000013</v>
      </c>
      <c r="L303">
        <f t="shared" si="25"/>
        <v>211.14558600000004</v>
      </c>
      <c r="M303" s="3">
        <f t="shared" si="26"/>
        <v>25970.907078000004</v>
      </c>
      <c r="N303" s="3">
        <f>SUMIFS('Direct Costs'!J:J,'Direct Costs'!A:A,Sales!A303)</f>
        <v>18832.393528425</v>
      </c>
      <c r="O303" s="3">
        <f t="shared" si="27"/>
        <v>7138.5135495750037</v>
      </c>
      <c r="P303" s="7">
        <f t="shared" si="28"/>
        <v>0.27486577685313307</v>
      </c>
      <c r="Q303" s="3"/>
      <c r="R303" s="3"/>
      <c r="S303" s="3"/>
      <c r="T303" s="3"/>
      <c r="U303" s="3"/>
      <c r="V303" s="3"/>
    </row>
    <row r="304" spans="1:22" x14ac:dyDescent="0.25">
      <c r="A304">
        <v>303</v>
      </c>
      <c r="B304" t="s">
        <v>13</v>
      </c>
      <c r="C304" t="s">
        <v>18</v>
      </c>
      <c r="D304">
        <v>104</v>
      </c>
      <c r="E304">
        <v>134</v>
      </c>
      <c r="F304" t="s">
        <v>0</v>
      </c>
      <c r="G304">
        <v>6</v>
      </c>
      <c r="H304">
        <v>2018</v>
      </c>
      <c r="I304" t="s">
        <v>39</v>
      </c>
      <c r="J304">
        <f>VLOOKUP(G304,Currency!$G$3:$H$14,2,FALSE)</f>
        <v>0.85633569142857147</v>
      </c>
      <c r="K304">
        <f t="shared" si="24"/>
        <v>1</v>
      </c>
      <c r="L304">
        <f t="shared" si="25"/>
        <v>134</v>
      </c>
      <c r="M304" s="3">
        <f t="shared" si="26"/>
        <v>13936</v>
      </c>
      <c r="N304" s="3">
        <f>SUMIFS('Direct Costs'!J:J,'Direct Costs'!A:A,Sales!A304)</f>
        <v>6857.5362169600003</v>
      </c>
      <c r="O304" s="3">
        <f t="shared" si="27"/>
        <v>7078.4637830399997</v>
      </c>
      <c r="P304" s="7">
        <f t="shared" si="28"/>
        <v>0.50792650567164177</v>
      </c>
      <c r="Q304" s="3"/>
      <c r="R304" s="3"/>
      <c r="S304" s="3"/>
      <c r="T304" s="3"/>
      <c r="U304" s="3"/>
      <c r="V304" s="3"/>
    </row>
    <row r="305" spans="1:22" x14ac:dyDescent="0.25">
      <c r="A305">
        <v>304</v>
      </c>
      <c r="B305" t="s">
        <v>13</v>
      </c>
      <c r="C305" t="s">
        <v>19</v>
      </c>
      <c r="D305">
        <v>65</v>
      </c>
      <c r="E305">
        <v>121</v>
      </c>
      <c r="F305" t="s">
        <v>0</v>
      </c>
      <c r="G305">
        <v>8</v>
      </c>
      <c r="H305">
        <v>2018</v>
      </c>
      <c r="I305" t="s">
        <v>40</v>
      </c>
      <c r="J305">
        <f>VLOOKUP(G305,Currency!$G$3:$H$14,2,FALSE)</f>
        <v>0.86596289695652162</v>
      </c>
      <c r="K305">
        <f t="shared" si="24"/>
        <v>1</v>
      </c>
      <c r="L305">
        <f t="shared" si="25"/>
        <v>121</v>
      </c>
      <c r="M305" s="3">
        <f t="shared" si="26"/>
        <v>7865</v>
      </c>
      <c r="N305" s="3">
        <f>SUMIFS('Direct Costs'!J:J,'Direct Costs'!A:A,Sales!A305)</f>
        <v>4681.9545917130436</v>
      </c>
      <c r="O305" s="3">
        <f t="shared" si="27"/>
        <v>3183.0454082869564</v>
      </c>
      <c r="P305" s="7">
        <f t="shared" si="28"/>
        <v>0.40471015998562704</v>
      </c>
      <c r="Q305" s="3"/>
      <c r="R305" s="3"/>
      <c r="S305" s="3"/>
      <c r="T305" s="3"/>
      <c r="U305" s="3"/>
      <c r="V305" s="3"/>
    </row>
    <row r="306" spans="1:22" x14ac:dyDescent="0.25">
      <c r="A306">
        <v>305</v>
      </c>
      <c r="B306" t="s">
        <v>14</v>
      </c>
      <c r="C306" t="s">
        <v>28</v>
      </c>
      <c r="D306">
        <v>155</v>
      </c>
      <c r="E306">
        <v>146</v>
      </c>
      <c r="F306" t="s">
        <v>0</v>
      </c>
      <c r="G306">
        <v>5</v>
      </c>
      <c r="H306">
        <v>2018</v>
      </c>
      <c r="I306" t="s">
        <v>44</v>
      </c>
      <c r="J306">
        <f>VLOOKUP(G306,Currency!$G$3:$H$14,2,FALSE)</f>
        <v>0.84667593318181822</v>
      </c>
      <c r="K306">
        <f t="shared" si="24"/>
        <v>1</v>
      </c>
      <c r="L306">
        <f t="shared" si="25"/>
        <v>146</v>
      </c>
      <c r="M306" s="3">
        <f t="shared" si="26"/>
        <v>22630</v>
      </c>
      <c r="N306" s="3">
        <f>SUMIFS('Direct Costs'!J:J,'Direct Costs'!A:A,Sales!A306)</f>
        <v>15190</v>
      </c>
      <c r="O306" s="3">
        <f t="shared" si="27"/>
        <v>7440</v>
      </c>
      <c r="P306" s="7">
        <f t="shared" si="28"/>
        <v>0.32876712328767121</v>
      </c>
      <c r="Q306" s="3"/>
      <c r="R306" s="3"/>
      <c r="S306" s="3"/>
      <c r="T306" s="3"/>
      <c r="U306" s="3"/>
      <c r="V306" s="3"/>
    </row>
    <row r="307" spans="1:22" x14ac:dyDescent="0.25">
      <c r="A307">
        <v>306</v>
      </c>
      <c r="B307" t="s">
        <v>13</v>
      </c>
      <c r="C307" t="s">
        <v>18</v>
      </c>
      <c r="D307">
        <v>107</v>
      </c>
      <c r="E307">
        <v>123</v>
      </c>
      <c r="F307" t="s">
        <v>0</v>
      </c>
      <c r="G307">
        <v>4</v>
      </c>
      <c r="H307">
        <v>2018</v>
      </c>
      <c r="I307" t="s">
        <v>39</v>
      </c>
      <c r="J307">
        <f>VLOOKUP(G307,Currency!$G$3:$H$14,2,FALSE)</f>
        <v>0.81462485449999988</v>
      </c>
      <c r="K307">
        <f t="shared" si="24"/>
        <v>1</v>
      </c>
      <c r="L307">
        <f t="shared" si="25"/>
        <v>123</v>
      </c>
      <c r="M307" s="3">
        <f t="shared" si="26"/>
        <v>13161</v>
      </c>
      <c r="N307" s="3">
        <f>SUMIFS('Direct Costs'!J:J,'Direct Costs'!A:A,Sales!A307)</f>
        <v>7984.7809235134991</v>
      </c>
      <c r="O307" s="3">
        <f t="shared" si="27"/>
        <v>5176.2190764865009</v>
      </c>
      <c r="P307" s="7">
        <f t="shared" si="28"/>
        <v>0.39329983105284561</v>
      </c>
      <c r="Q307" s="3"/>
      <c r="R307" s="3"/>
      <c r="S307" s="3"/>
      <c r="T307" s="3"/>
      <c r="U307" s="3"/>
      <c r="V307" s="3"/>
    </row>
    <row r="308" spans="1:22" x14ac:dyDescent="0.25">
      <c r="A308">
        <v>307</v>
      </c>
      <c r="B308" t="s">
        <v>14</v>
      </c>
      <c r="C308" t="s">
        <v>34</v>
      </c>
      <c r="D308">
        <v>108</v>
      </c>
      <c r="E308">
        <v>157</v>
      </c>
      <c r="F308" t="s">
        <v>0</v>
      </c>
      <c r="G308">
        <v>10</v>
      </c>
      <c r="H308">
        <v>2018</v>
      </c>
      <c r="I308" t="s">
        <v>43</v>
      </c>
      <c r="J308">
        <f>VLOOKUP(G308,Currency!$G$3:$H$14,2,FALSE)</f>
        <v>0.87081632260869579</v>
      </c>
      <c r="K308">
        <f t="shared" si="24"/>
        <v>1</v>
      </c>
      <c r="L308">
        <f t="shared" si="25"/>
        <v>157</v>
      </c>
      <c r="M308" s="3">
        <f t="shared" si="26"/>
        <v>16956</v>
      </c>
      <c r="N308" s="3">
        <f>SUMIFS('Direct Costs'!J:J,'Direct Costs'!A:A,Sales!A308)</f>
        <v>9288</v>
      </c>
      <c r="O308" s="3">
        <f t="shared" si="27"/>
        <v>7668</v>
      </c>
      <c r="P308" s="7">
        <f t="shared" si="28"/>
        <v>0.45222929936305734</v>
      </c>
      <c r="Q308" s="3"/>
      <c r="R308" s="3"/>
      <c r="S308" s="3"/>
      <c r="T308" s="3"/>
      <c r="U308" s="3"/>
      <c r="V308" s="3"/>
    </row>
    <row r="309" spans="1:22" x14ac:dyDescent="0.25">
      <c r="A309">
        <v>308</v>
      </c>
      <c r="B309" t="s">
        <v>15</v>
      </c>
      <c r="C309" t="s">
        <v>17</v>
      </c>
      <c r="D309">
        <v>7</v>
      </c>
      <c r="E309">
        <v>495</v>
      </c>
      <c r="F309" t="s">
        <v>37</v>
      </c>
      <c r="G309">
        <v>10</v>
      </c>
      <c r="H309">
        <v>2018</v>
      </c>
      <c r="I309" t="s">
        <v>38</v>
      </c>
      <c r="J309">
        <f>VLOOKUP(G309,Currency!$G$3:$H$14,2,FALSE)</f>
        <v>0.87081632260869579</v>
      </c>
      <c r="K309">
        <f t="shared" si="24"/>
        <v>0.87081632260869579</v>
      </c>
      <c r="L309">
        <f t="shared" si="25"/>
        <v>431.05407969130442</v>
      </c>
      <c r="M309" s="3">
        <f t="shared" si="26"/>
        <v>3017.3785578391307</v>
      </c>
      <c r="N309" s="3">
        <f>SUMIFS('Direct Costs'!J:J,'Direct Costs'!A:A,Sales!A309)</f>
        <v>1638.135711952174</v>
      </c>
      <c r="O309" s="3">
        <f t="shared" si="27"/>
        <v>1379.2428458869567</v>
      </c>
      <c r="P309" s="7">
        <f t="shared" si="28"/>
        <v>0.45709970408044837</v>
      </c>
      <c r="Q309" s="3"/>
      <c r="R309" s="3"/>
      <c r="S309" s="3"/>
      <c r="T309" s="3"/>
      <c r="U309" s="3"/>
      <c r="V309" s="3"/>
    </row>
    <row r="310" spans="1:22" x14ac:dyDescent="0.25">
      <c r="A310">
        <v>309</v>
      </c>
      <c r="B310" t="s">
        <v>12</v>
      </c>
      <c r="C310" t="s">
        <v>19</v>
      </c>
      <c r="D310">
        <v>95</v>
      </c>
      <c r="E310">
        <v>168</v>
      </c>
      <c r="F310" t="s">
        <v>0</v>
      </c>
      <c r="G310">
        <v>7</v>
      </c>
      <c r="H310">
        <v>2018</v>
      </c>
      <c r="I310" t="s">
        <v>40</v>
      </c>
      <c r="J310">
        <f>VLOOKUP(G310,Currency!$G$3:$H$14,2,FALSE)</f>
        <v>0.85575857954545465</v>
      </c>
      <c r="K310">
        <f t="shared" si="24"/>
        <v>1</v>
      </c>
      <c r="L310">
        <f t="shared" si="25"/>
        <v>168</v>
      </c>
      <c r="M310" s="3">
        <f t="shared" si="26"/>
        <v>15960</v>
      </c>
      <c r="N310" s="3">
        <f>SUMIFS('Direct Costs'!J:J,'Direct Costs'!A:A,Sales!A310)</f>
        <v>8451.3178215909102</v>
      </c>
      <c r="O310" s="3">
        <f t="shared" si="27"/>
        <v>7508.6821784090898</v>
      </c>
      <c r="P310" s="7">
        <f t="shared" si="28"/>
        <v>0.47046880817099562</v>
      </c>
      <c r="Q310" s="3"/>
      <c r="R310" s="3"/>
      <c r="S310" s="3"/>
      <c r="T310" s="3"/>
      <c r="U310" s="3"/>
      <c r="V310" s="3"/>
    </row>
    <row r="311" spans="1:22" x14ac:dyDescent="0.25">
      <c r="A311">
        <v>310</v>
      </c>
      <c r="B311" t="s">
        <v>12</v>
      </c>
      <c r="C311" t="s">
        <v>17</v>
      </c>
      <c r="D311">
        <v>34</v>
      </c>
      <c r="E311">
        <v>182</v>
      </c>
      <c r="F311" t="s">
        <v>37</v>
      </c>
      <c r="G311">
        <v>7</v>
      </c>
      <c r="H311">
        <v>2018</v>
      </c>
      <c r="I311" t="s">
        <v>38</v>
      </c>
      <c r="J311">
        <f>VLOOKUP(G311,Currency!$G$3:$H$14,2,FALSE)</f>
        <v>0.85575857954545465</v>
      </c>
      <c r="K311">
        <f t="shared" si="24"/>
        <v>0.85575857954545465</v>
      </c>
      <c r="L311">
        <f t="shared" si="25"/>
        <v>155.74806147727276</v>
      </c>
      <c r="M311" s="3">
        <f t="shared" si="26"/>
        <v>5295.4340902272734</v>
      </c>
      <c r="N311" s="3">
        <f>SUMIFS('Direct Costs'!J:J,'Direct Costs'!A:A,Sales!A311)</f>
        <v>2684.6821677272728</v>
      </c>
      <c r="O311" s="3">
        <f t="shared" si="27"/>
        <v>2610.7519225000005</v>
      </c>
      <c r="P311" s="7">
        <f t="shared" si="28"/>
        <v>0.49301943485957928</v>
      </c>
      <c r="Q311" s="3"/>
      <c r="R311" s="3"/>
      <c r="S311" s="3"/>
      <c r="T311" s="3"/>
      <c r="U311" s="3"/>
      <c r="V311" s="3"/>
    </row>
    <row r="312" spans="1:22" x14ac:dyDescent="0.25">
      <c r="A312">
        <v>311</v>
      </c>
      <c r="B312" t="s">
        <v>13</v>
      </c>
      <c r="C312" t="s">
        <v>19</v>
      </c>
      <c r="D312">
        <v>168</v>
      </c>
      <c r="E312">
        <v>121</v>
      </c>
      <c r="F312" t="s">
        <v>0</v>
      </c>
      <c r="G312">
        <v>3</v>
      </c>
      <c r="H312">
        <v>2018</v>
      </c>
      <c r="I312" t="s">
        <v>40</v>
      </c>
      <c r="J312">
        <f>VLOOKUP(G312,Currency!$G$3:$H$14,2,FALSE)</f>
        <v>0.81064183952380953</v>
      </c>
      <c r="K312">
        <f t="shared" si="24"/>
        <v>1</v>
      </c>
      <c r="L312">
        <f t="shared" si="25"/>
        <v>121</v>
      </c>
      <c r="M312" s="3">
        <f t="shared" si="26"/>
        <v>20328</v>
      </c>
      <c r="N312" s="3">
        <f>SUMIFS('Direct Costs'!J:J,'Direct Costs'!A:A,Sales!A312)</f>
        <v>13104</v>
      </c>
      <c r="O312" s="3">
        <f t="shared" si="27"/>
        <v>7224</v>
      </c>
      <c r="P312" s="7">
        <f t="shared" si="28"/>
        <v>0.35537190082644626</v>
      </c>
      <c r="Q312" s="3"/>
      <c r="R312" s="3"/>
      <c r="S312" s="3"/>
      <c r="T312" s="3"/>
      <c r="U312" s="3"/>
      <c r="V312" s="3"/>
    </row>
    <row r="313" spans="1:22" x14ac:dyDescent="0.25">
      <c r="A313">
        <v>312</v>
      </c>
      <c r="B313" t="s">
        <v>12</v>
      </c>
      <c r="C313" t="s">
        <v>23</v>
      </c>
      <c r="D313">
        <v>107</v>
      </c>
      <c r="E313">
        <v>169</v>
      </c>
      <c r="F313" t="s">
        <v>0</v>
      </c>
      <c r="G313">
        <v>5</v>
      </c>
      <c r="H313">
        <v>2018</v>
      </c>
      <c r="I313" t="s">
        <v>41</v>
      </c>
      <c r="J313">
        <f>VLOOKUP(G313,Currency!$G$3:$H$14,2,FALSE)</f>
        <v>0.84667593318181822</v>
      </c>
      <c r="K313">
        <f t="shared" si="24"/>
        <v>1</v>
      </c>
      <c r="L313">
        <f t="shared" si="25"/>
        <v>169</v>
      </c>
      <c r="M313" s="3">
        <f t="shared" si="26"/>
        <v>18083</v>
      </c>
      <c r="N313" s="3">
        <f>SUMIFS('Direct Costs'!J:J,'Direct Costs'!A:A,Sales!A313)</f>
        <v>8983.0651661768188</v>
      </c>
      <c r="O313" s="3">
        <f t="shared" si="27"/>
        <v>9099.9348338231812</v>
      </c>
      <c r="P313" s="7">
        <f t="shared" si="28"/>
        <v>0.50323147894835929</v>
      </c>
      <c r="Q313" s="3"/>
      <c r="R313" s="3"/>
      <c r="S313" s="3"/>
      <c r="T313" s="3"/>
      <c r="U313" s="3"/>
      <c r="V313" s="3"/>
    </row>
    <row r="314" spans="1:22" x14ac:dyDescent="0.25">
      <c r="A314">
        <v>313</v>
      </c>
      <c r="B314" t="s">
        <v>12</v>
      </c>
      <c r="C314" t="s">
        <v>17</v>
      </c>
      <c r="D314">
        <v>33</v>
      </c>
      <c r="E314">
        <v>188</v>
      </c>
      <c r="F314" t="s">
        <v>37</v>
      </c>
      <c r="G314">
        <v>5</v>
      </c>
      <c r="H314">
        <v>2018</v>
      </c>
      <c r="I314" t="s">
        <v>38</v>
      </c>
      <c r="J314">
        <f>VLOOKUP(G314,Currency!$G$3:$H$14,2,FALSE)</f>
        <v>0.84667593318181822</v>
      </c>
      <c r="K314">
        <f t="shared" si="24"/>
        <v>0.84667593318181822</v>
      </c>
      <c r="L314">
        <f t="shared" si="25"/>
        <v>159.17507543818184</v>
      </c>
      <c r="M314" s="3">
        <f t="shared" si="26"/>
        <v>5252.7774894600007</v>
      </c>
      <c r="N314" s="3">
        <f>SUMIFS('Direct Costs'!J:J,'Direct Costs'!A:A,Sales!A314)</f>
        <v>2518.5673390800002</v>
      </c>
      <c r="O314" s="3">
        <f t="shared" si="27"/>
        <v>2734.2101503800004</v>
      </c>
      <c r="P314" s="7">
        <f t="shared" si="28"/>
        <v>0.52052655111821311</v>
      </c>
      <c r="Q314" s="3"/>
      <c r="R314" s="3"/>
      <c r="S314" s="3"/>
      <c r="T314" s="3"/>
      <c r="U314" s="3"/>
      <c r="V314" s="3"/>
    </row>
    <row r="315" spans="1:22" x14ac:dyDescent="0.25">
      <c r="A315">
        <v>314</v>
      </c>
      <c r="B315" t="s">
        <v>16</v>
      </c>
      <c r="C315" t="s">
        <v>19</v>
      </c>
      <c r="D315">
        <v>158</v>
      </c>
      <c r="E315">
        <v>205</v>
      </c>
      <c r="F315" t="s">
        <v>0</v>
      </c>
      <c r="G315">
        <v>12</v>
      </c>
      <c r="H315">
        <v>2018</v>
      </c>
      <c r="I315" t="s">
        <v>40</v>
      </c>
      <c r="J315">
        <f>VLOOKUP(G315,Currency!$G$3:$H$14,2,FALSE)</f>
        <v>0.87842254526315788</v>
      </c>
      <c r="K315">
        <f t="shared" si="24"/>
        <v>1</v>
      </c>
      <c r="L315">
        <f t="shared" si="25"/>
        <v>205</v>
      </c>
      <c r="M315" s="3">
        <f t="shared" si="26"/>
        <v>32390</v>
      </c>
      <c r="N315" s="3">
        <f>SUMIFS('Direct Costs'!J:J,'Direct Costs'!A:A,Sales!A315)</f>
        <v>22788.513626698947</v>
      </c>
      <c r="O315" s="3">
        <f t="shared" si="27"/>
        <v>9601.4863733010534</v>
      </c>
      <c r="P315" s="7">
        <f t="shared" si="28"/>
        <v>0.29643366388703468</v>
      </c>
      <c r="Q315" s="3"/>
      <c r="R315" s="3"/>
      <c r="S315" s="3"/>
      <c r="T315" s="3"/>
      <c r="U315" s="3"/>
      <c r="V315" s="3"/>
    </row>
    <row r="316" spans="1:22" x14ac:dyDescent="0.25">
      <c r="A316">
        <v>315</v>
      </c>
      <c r="B316" t="s">
        <v>13</v>
      </c>
      <c r="C316" t="s">
        <v>28</v>
      </c>
      <c r="D316">
        <v>111</v>
      </c>
      <c r="E316">
        <v>130</v>
      </c>
      <c r="F316" t="s">
        <v>0</v>
      </c>
      <c r="G316">
        <v>8</v>
      </c>
      <c r="H316">
        <v>2018</v>
      </c>
      <c r="I316" t="s">
        <v>44</v>
      </c>
      <c r="J316">
        <f>VLOOKUP(G316,Currency!$G$3:$H$14,2,FALSE)</f>
        <v>0.86596289695652162</v>
      </c>
      <c r="K316">
        <f t="shared" si="24"/>
        <v>1</v>
      </c>
      <c r="L316">
        <f t="shared" si="25"/>
        <v>130</v>
      </c>
      <c r="M316" s="3">
        <f t="shared" si="26"/>
        <v>14430</v>
      </c>
      <c r="N316" s="3">
        <f>SUMIFS('Direct Costs'!J:J,'Direct Costs'!A:A,Sales!A316)</f>
        <v>7617.7034859195646</v>
      </c>
      <c r="O316" s="3">
        <f t="shared" si="27"/>
        <v>6812.2965140804354</v>
      </c>
      <c r="P316" s="7">
        <f t="shared" si="28"/>
        <v>0.47209262051839468</v>
      </c>
      <c r="Q316" s="3"/>
      <c r="R316" s="3"/>
      <c r="S316" s="3"/>
      <c r="T316" s="3"/>
      <c r="U316" s="3"/>
      <c r="V316" s="3"/>
    </row>
    <row r="317" spans="1:22" x14ac:dyDescent="0.25">
      <c r="A317">
        <v>316</v>
      </c>
      <c r="B317" t="s">
        <v>13</v>
      </c>
      <c r="C317" t="s">
        <v>29</v>
      </c>
      <c r="D317">
        <v>126</v>
      </c>
      <c r="E317">
        <v>125</v>
      </c>
      <c r="F317" t="s">
        <v>0</v>
      </c>
      <c r="G317">
        <v>4</v>
      </c>
      <c r="H317">
        <v>2018</v>
      </c>
      <c r="I317" t="s">
        <v>42</v>
      </c>
      <c r="J317">
        <f>VLOOKUP(G317,Currency!$G$3:$H$14,2,FALSE)</f>
        <v>0.81462485449999988</v>
      </c>
      <c r="K317">
        <f t="shared" si="24"/>
        <v>1</v>
      </c>
      <c r="L317">
        <f t="shared" si="25"/>
        <v>125</v>
      </c>
      <c r="M317" s="3">
        <f t="shared" si="26"/>
        <v>15750</v>
      </c>
      <c r="N317" s="3">
        <f>SUMIFS('Direct Costs'!J:J,'Direct Costs'!A:A,Sales!A317)</f>
        <v>8694</v>
      </c>
      <c r="O317" s="3">
        <f t="shared" si="27"/>
        <v>7056</v>
      </c>
      <c r="P317" s="7">
        <f t="shared" si="28"/>
        <v>0.44800000000000001</v>
      </c>
      <c r="Q317" s="3"/>
      <c r="R317" s="3"/>
      <c r="S317" s="3"/>
      <c r="T317" s="3"/>
      <c r="U317" s="3"/>
      <c r="V317" s="3"/>
    </row>
    <row r="318" spans="1:22" x14ac:dyDescent="0.25">
      <c r="A318">
        <v>317</v>
      </c>
      <c r="B318" t="s">
        <v>16</v>
      </c>
      <c r="C318" t="s">
        <v>19</v>
      </c>
      <c r="D318">
        <v>10</v>
      </c>
      <c r="E318">
        <v>206</v>
      </c>
      <c r="F318" t="s">
        <v>0</v>
      </c>
      <c r="G318">
        <v>12</v>
      </c>
      <c r="H318">
        <v>2018</v>
      </c>
      <c r="I318" t="s">
        <v>40</v>
      </c>
      <c r="J318">
        <f>VLOOKUP(G318,Currency!$G$3:$H$14,2,FALSE)</f>
        <v>0.87842254526315788</v>
      </c>
      <c r="K318">
        <f t="shared" si="24"/>
        <v>1</v>
      </c>
      <c r="L318">
        <f t="shared" si="25"/>
        <v>206</v>
      </c>
      <c r="M318" s="3">
        <f t="shared" si="26"/>
        <v>2060</v>
      </c>
      <c r="N318" s="3">
        <f>SUMIFS('Direct Costs'!J:J,'Direct Costs'!A:A,Sales!A318)</f>
        <v>1350.4270471789473</v>
      </c>
      <c r="O318" s="3">
        <f t="shared" si="27"/>
        <v>709.5729528210527</v>
      </c>
      <c r="P318" s="7">
        <f t="shared" si="28"/>
        <v>0.3444528897189576</v>
      </c>
      <c r="Q318" s="3"/>
      <c r="R318" s="3"/>
      <c r="S318" s="3"/>
      <c r="T318" s="3"/>
      <c r="U318" s="3"/>
      <c r="V318" s="3"/>
    </row>
    <row r="319" spans="1:22" x14ac:dyDescent="0.25">
      <c r="A319">
        <v>318</v>
      </c>
      <c r="B319" t="s">
        <v>12</v>
      </c>
      <c r="C319" t="s">
        <v>17</v>
      </c>
      <c r="D319">
        <v>166</v>
      </c>
      <c r="E319">
        <v>188</v>
      </c>
      <c r="F319" t="s">
        <v>37</v>
      </c>
      <c r="G319">
        <v>6</v>
      </c>
      <c r="H319">
        <v>2018</v>
      </c>
      <c r="I319" t="s">
        <v>38</v>
      </c>
      <c r="J319">
        <f>VLOOKUP(G319,Currency!$G$3:$H$14,2,FALSE)</f>
        <v>0.85633569142857147</v>
      </c>
      <c r="K319">
        <f t="shared" si="24"/>
        <v>0.85633569142857147</v>
      </c>
      <c r="L319">
        <f t="shared" si="25"/>
        <v>160.99110998857142</v>
      </c>
      <c r="M319" s="3">
        <f t="shared" si="26"/>
        <v>26724.524258102858</v>
      </c>
      <c r="N319" s="3">
        <f>SUMIFS('Direct Costs'!J:J,'Direct Costs'!A:A,Sales!A319)</f>
        <v>12280.24829376</v>
      </c>
      <c r="O319" s="3">
        <f t="shared" si="27"/>
        <v>14444.275964342858</v>
      </c>
      <c r="P319" s="7">
        <f t="shared" si="28"/>
        <v>0.5404876743489031</v>
      </c>
      <c r="Q319" s="3"/>
      <c r="R319" s="3"/>
      <c r="S319" s="3"/>
      <c r="T319" s="3"/>
      <c r="U319" s="3"/>
      <c r="V319" s="3"/>
    </row>
    <row r="320" spans="1:22" x14ac:dyDescent="0.25">
      <c r="A320">
        <v>319</v>
      </c>
      <c r="B320" t="s">
        <v>14</v>
      </c>
      <c r="C320" t="s">
        <v>36</v>
      </c>
      <c r="D320">
        <v>148</v>
      </c>
      <c r="E320">
        <v>147</v>
      </c>
      <c r="F320" t="s">
        <v>0</v>
      </c>
      <c r="G320">
        <v>2</v>
      </c>
      <c r="H320">
        <v>2018</v>
      </c>
      <c r="I320" t="s">
        <v>43</v>
      </c>
      <c r="J320">
        <f>VLOOKUP(G320,Currency!$G$3:$H$14,2,FALSE)</f>
        <v>0.80989594699999989</v>
      </c>
      <c r="K320">
        <f t="shared" si="24"/>
        <v>1</v>
      </c>
      <c r="L320">
        <f t="shared" si="25"/>
        <v>147</v>
      </c>
      <c r="M320" s="3">
        <f t="shared" si="26"/>
        <v>21756</v>
      </c>
      <c r="N320" s="3">
        <f>SUMIFS('Direct Costs'!J:J,'Direct Costs'!A:A,Sales!A320)</f>
        <v>11815.334409984</v>
      </c>
      <c r="O320" s="3">
        <f t="shared" si="27"/>
        <v>9940.6655900160004</v>
      </c>
      <c r="P320" s="7">
        <f t="shared" si="28"/>
        <v>0.4569160502857143</v>
      </c>
      <c r="Q320" s="3"/>
      <c r="R320" s="3"/>
      <c r="S320" s="3"/>
      <c r="T320" s="3"/>
      <c r="U320" s="3"/>
      <c r="V320" s="3"/>
    </row>
    <row r="321" spans="1:22" x14ac:dyDescent="0.25">
      <c r="A321">
        <v>320</v>
      </c>
      <c r="B321" t="s">
        <v>14</v>
      </c>
      <c r="C321" t="s">
        <v>25</v>
      </c>
      <c r="D321">
        <v>153</v>
      </c>
      <c r="E321">
        <v>148</v>
      </c>
      <c r="F321" t="s">
        <v>0</v>
      </c>
      <c r="G321">
        <v>2</v>
      </c>
      <c r="H321">
        <v>2018</v>
      </c>
      <c r="I321" t="s">
        <v>43</v>
      </c>
      <c r="J321">
        <f>VLOOKUP(G321,Currency!$G$3:$H$14,2,FALSE)</f>
        <v>0.80989594699999989</v>
      </c>
      <c r="K321">
        <f t="shared" si="24"/>
        <v>1</v>
      </c>
      <c r="L321">
        <f t="shared" si="25"/>
        <v>148</v>
      </c>
      <c r="M321" s="3">
        <f t="shared" si="26"/>
        <v>22644</v>
      </c>
      <c r="N321" s="3">
        <f>SUMIFS('Direct Costs'!J:J,'Direct Costs'!A:A,Sales!A321)</f>
        <v>15912</v>
      </c>
      <c r="O321" s="3">
        <f t="shared" si="27"/>
        <v>6732</v>
      </c>
      <c r="P321" s="7">
        <f t="shared" si="28"/>
        <v>0.29729729729729731</v>
      </c>
      <c r="Q321" s="3"/>
      <c r="R321" s="3"/>
      <c r="S321" s="3"/>
      <c r="T321" s="3"/>
      <c r="U321" s="3"/>
      <c r="V321" s="3"/>
    </row>
    <row r="322" spans="1:22" x14ac:dyDescent="0.25">
      <c r="A322">
        <v>321</v>
      </c>
      <c r="B322" t="s">
        <v>12</v>
      </c>
      <c r="C322" t="s">
        <v>33</v>
      </c>
      <c r="D322">
        <v>61</v>
      </c>
      <c r="E322">
        <v>167</v>
      </c>
      <c r="F322" t="s">
        <v>0</v>
      </c>
      <c r="G322">
        <v>7</v>
      </c>
      <c r="H322">
        <v>2018</v>
      </c>
      <c r="I322" t="s">
        <v>42</v>
      </c>
      <c r="J322">
        <f>VLOOKUP(G322,Currency!$G$3:$H$14,2,FALSE)</f>
        <v>0.85575857954545465</v>
      </c>
      <c r="K322">
        <f t="shared" si="24"/>
        <v>1</v>
      </c>
      <c r="L322">
        <f t="shared" si="25"/>
        <v>167</v>
      </c>
      <c r="M322" s="3">
        <f t="shared" si="26"/>
        <v>10187</v>
      </c>
      <c r="N322" s="3">
        <f>SUMIFS('Direct Costs'!J:J,'Direct Costs'!A:A,Sales!A322)</f>
        <v>4631.2713077272729</v>
      </c>
      <c r="O322" s="3">
        <f t="shared" si="27"/>
        <v>5555.7286922727271</v>
      </c>
      <c r="P322" s="7">
        <f t="shared" si="28"/>
        <v>0.54537436853565591</v>
      </c>
      <c r="Q322" s="3"/>
      <c r="R322" s="3"/>
      <c r="S322" s="3"/>
      <c r="T322" s="3"/>
      <c r="U322" s="3"/>
      <c r="V322" s="3"/>
    </row>
    <row r="323" spans="1:22" x14ac:dyDescent="0.25">
      <c r="A323">
        <v>322</v>
      </c>
      <c r="B323" t="s">
        <v>12</v>
      </c>
      <c r="C323" t="s">
        <v>17</v>
      </c>
      <c r="D323">
        <v>28</v>
      </c>
      <c r="E323">
        <v>192</v>
      </c>
      <c r="F323" t="s">
        <v>37</v>
      </c>
      <c r="G323">
        <v>5</v>
      </c>
      <c r="H323">
        <v>2018</v>
      </c>
      <c r="I323" t="s">
        <v>38</v>
      </c>
      <c r="J323">
        <f>VLOOKUP(G323,Currency!$G$3:$H$14,2,FALSE)</f>
        <v>0.84667593318181822</v>
      </c>
      <c r="K323">
        <f t="shared" ref="K323:K386" si="29">IF(F323="Dollar",J323,1)</f>
        <v>0.84667593318181822</v>
      </c>
      <c r="L323">
        <f t="shared" ref="L323:L386" si="30">E323*K323</f>
        <v>162.56177917090909</v>
      </c>
      <c r="M323" s="3">
        <f t="shared" ref="M323:M386" si="31">D323*L323</f>
        <v>4551.7298167854542</v>
      </c>
      <c r="N323" s="3">
        <f>SUMIFS('Direct Costs'!J:J,'Direct Costs'!A:A,Sales!A323)</f>
        <v>2038.0354883890909</v>
      </c>
      <c r="O323" s="3">
        <f t="shared" ref="O323:O386" si="32">M323-N323</f>
        <v>2513.6943283963633</v>
      </c>
      <c r="P323" s="7">
        <f t="shared" ref="P323:P386" si="33">O323/M323</f>
        <v>0.55225033769064902</v>
      </c>
      <c r="Q323" s="3"/>
      <c r="R323" s="3"/>
      <c r="S323" s="3"/>
      <c r="T323" s="3"/>
      <c r="U323" s="3"/>
      <c r="V323" s="3"/>
    </row>
    <row r="324" spans="1:22" x14ac:dyDescent="0.25">
      <c r="A324">
        <v>323</v>
      </c>
      <c r="B324" t="s">
        <v>12</v>
      </c>
      <c r="C324" t="s">
        <v>17</v>
      </c>
      <c r="D324">
        <v>86</v>
      </c>
      <c r="E324">
        <v>185</v>
      </c>
      <c r="F324" t="s">
        <v>37</v>
      </c>
      <c r="G324">
        <v>5</v>
      </c>
      <c r="H324">
        <v>2018</v>
      </c>
      <c r="I324" t="s">
        <v>38</v>
      </c>
      <c r="J324">
        <f>VLOOKUP(G324,Currency!$G$3:$H$14,2,FALSE)</f>
        <v>0.84667593318181822</v>
      </c>
      <c r="K324">
        <f t="shared" si="29"/>
        <v>0.84667593318181822</v>
      </c>
      <c r="L324">
        <f t="shared" si="30"/>
        <v>156.63504763863637</v>
      </c>
      <c r="M324" s="3">
        <f t="shared" si="31"/>
        <v>13470.614096922727</v>
      </c>
      <c r="N324" s="3">
        <f>SUMIFS('Direct Costs'!J:J,'Direct Costs'!A:A,Sales!A324)</f>
        <v>6716.0521681163636</v>
      </c>
      <c r="O324" s="3">
        <f t="shared" si="32"/>
        <v>6754.5619288063635</v>
      </c>
      <c r="P324" s="7">
        <f t="shared" si="33"/>
        <v>0.50142939885341964</v>
      </c>
      <c r="Q324" s="3"/>
      <c r="R324" s="3"/>
      <c r="S324" s="3"/>
      <c r="T324" s="3"/>
      <c r="U324" s="3"/>
      <c r="V324" s="3"/>
    </row>
    <row r="325" spans="1:22" x14ac:dyDescent="0.25">
      <c r="A325">
        <v>324</v>
      </c>
      <c r="B325" t="s">
        <v>12</v>
      </c>
      <c r="C325" t="s">
        <v>19</v>
      </c>
      <c r="D325">
        <v>100</v>
      </c>
      <c r="E325">
        <v>155</v>
      </c>
      <c r="F325" t="s">
        <v>0</v>
      </c>
      <c r="G325">
        <v>5</v>
      </c>
      <c r="H325">
        <v>2018</v>
      </c>
      <c r="I325" t="s">
        <v>40</v>
      </c>
      <c r="J325">
        <f>VLOOKUP(G325,Currency!$G$3:$H$14,2,FALSE)</f>
        <v>0.84667593318181822</v>
      </c>
      <c r="K325">
        <f t="shared" si="29"/>
        <v>1</v>
      </c>
      <c r="L325">
        <f t="shared" si="30"/>
        <v>155</v>
      </c>
      <c r="M325" s="3">
        <f t="shared" si="31"/>
        <v>15500</v>
      </c>
      <c r="N325" s="3">
        <f>SUMIFS('Direct Costs'!J:J,'Direct Costs'!A:A,Sales!A325)</f>
        <v>8478.6981728181818</v>
      </c>
      <c r="O325" s="3">
        <f t="shared" si="32"/>
        <v>7021.3018271818182</v>
      </c>
      <c r="P325" s="7">
        <f t="shared" si="33"/>
        <v>0.45298721465689151</v>
      </c>
      <c r="Q325" s="3"/>
      <c r="R325" s="3"/>
      <c r="S325" s="3"/>
      <c r="T325" s="3"/>
      <c r="U325" s="3"/>
      <c r="V325" s="3"/>
    </row>
    <row r="326" spans="1:22" x14ac:dyDescent="0.25">
      <c r="A326">
        <v>325</v>
      </c>
      <c r="B326" t="s">
        <v>13</v>
      </c>
      <c r="C326" t="s">
        <v>29</v>
      </c>
      <c r="D326">
        <v>70</v>
      </c>
      <c r="E326">
        <v>125</v>
      </c>
      <c r="F326" t="s">
        <v>0</v>
      </c>
      <c r="G326">
        <v>6</v>
      </c>
      <c r="H326">
        <v>2018</v>
      </c>
      <c r="I326" t="s">
        <v>42</v>
      </c>
      <c r="J326">
        <f>VLOOKUP(G326,Currency!$G$3:$H$14,2,FALSE)</f>
        <v>0.85633569142857147</v>
      </c>
      <c r="K326">
        <f t="shared" si="29"/>
        <v>1</v>
      </c>
      <c r="L326">
        <f t="shared" si="30"/>
        <v>125</v>
      </c>
      <c r="M326" s="3">
        <f t="shared" si="31"/>
        <v>8750</v>
      </c>
      <c r="N326" s="3">
        <f>SUMIFS('Direct Costs'!J:J,'Direct Costs'!A:A,Sales!A326)</f>
        <v>6020</v>
      </c>
      <c r="O326" s="3">
        <f t="shared" si="32"/>
        <v>2730</v>
      </c>
      <c r="P326" s="7">
        <f t="shared" si="33"/>
        <v>0.312</v>
      </c>
      <c r="Q326" s="3"/>
      <c r="R326" s="3"/>
      <c r="S326" s="3"/>
      <c r="T326" s="3"/>
      <c r="U326" s="3"/>
      <c r="V326" s="3"/>
    </row>
    <row r="327" spans="1:22" x14ac:dyDescent="0.25">
      <c r="A327">
        <v>326</v>
      </c>
      <c r="B327" t="s">
        <v>14</v>
      </c>
      <c r="C327" t="s">
        <v>29</v>
      </c>
      <c r="D327">
        <v>39</v>
      </c>
      <c r="E327">
        <v>138</v>
      </c>
      <c r="F327" t="s">
        <v>0</v>
      </c>
      <c r="G327">
        <v>11</v>
      </c>
      <c r="H327">
        <v>2018</v>
      </c>
      <c r="I327" t="s">
        <v>42</v>
      </c>
      <c r="J327">
        <f>VLOOKUP(G327,Currency!$G$3:$H$14,2,FALSE)</f>
        <v>0.87977327500000013</v>
      </c>
      <c r="K327">
        <f t="shared" si="29"/>
        <v>1</v>
      </c>
      <c r="L327">
        <f t="shared" si="30"/>
        <v>138</v>
      </c>
      <c r="M327" s="3">
        <f t="shared" si="31"/>
        <v>5382</v>
      </c>
      <c r="N327" s="3">
        <f>SUMIFS('Direct Costs'!J:J,'Direct Costs'!A:A,Sales!A327)</f>
        <v>3072.6694635000003</v>
      </c>
      <c r="O327" s="3">
        <f t="shared" si="32"/>
        <v>2309.3305364999997</v>
      </c>
      <c r="P327" s="7">
        <f t="shared" si="33"/>
        <v>0.42908408333333325</v>
      </c>
      <c r="Q327" s="3"/>
      <c r="R327" s="3"/>
      <c r="S327" s="3"/>
      <c r="T327" s="3"/>
      <c r="U327" s="3"/>
      <c r="V327" s="3"/>
    </row>
    <row r="328" spans="1:22" x14ac:dyDescent="0.25">
      <c r="A328">
        <v>327</v>
      </c>
      <c r="B328" t="s">
        <v>12</v>
      </c>
      <c r="C328" t="s">
        <v>19</v>
      </c>
      <c r="D328">
        <v>98</v>
      </c>
      <c r="E328">
        <v>168</v>
      </c>
      <c r="F328" t="s">
        <v>0</v>
      </c>
      <c r="G328">
        <v>5</v>
      </c>
      <c r="H328">
        <v>2018</v>
      </c>
      <c r="I328" t="s">
        <v>40</v>
      </c>
      <c r="J328">
        <f>VLOOKUP(G328,Currency!$G$3:$H$14,2,FALSE)</f>
        <v>0.84667593318181822</v>
      </c>
      <c r="K328">
        <f t="shared" si="29"/>
        <v>1</v>
      </c>
      <c r="L328">
        <f t="shared" si="30"/>
        <v>168</v>
      </c>
      <c r="M328" s="3">
        <f t="shared" si="31"/>
        <v>16464</v>
      </c>
      <c r="N328" s="3">
        <f>SUMIFS('Direct Costs'!J:J,'Direct Costs'!A:A,Sales!A328)</f>
        <v>7360.5060042054547</v>
      </c>
      <c r="O328" s="3">
        <f t="shared" si="32"/>
        <v>9103.4939957945462</v>
      </c>
      <c r="P328" s="7">
        <f t="shared" si="33"/>
        <v>0.5529333087824676</v>
      </c>
      <c r="Q328" s="3"/>
      <c r="R328" s="3"/>
      <c r="S328" s="3"/>
      <c r="T328" s="3"/>
      <c r="U328" s="3"/>
      <c r="V328" s="3"/>
    </row>
    <row r="329" spans="1:22" x14ac:dyDescent="0.25">
      <c r="A329">
        <v>328</v>
      </c>
      <c r="B329" t="s">
        <v>14</v>
      </c>
      <c r="C329" t="s">
        <v>24</v>
      </c>
      <c r="D329">
        <v>171</v>
      </c>
      <c r="E329">
        <v>151</v>
      </c>
      <c r="F329" t="s">
        <v>0</v>
      </c>
      <c r="G329">
        <v>9</v>
      </c>
      <c r="H329">
        <v>2018</v>
      </c>
      <c r="I329" t="s">
        <v>43</v>
      </c>
      <c r="J329">
        <f>VLOOKUP(G329,Currency!$G$3:$H$14,2,FALSE)</f>
        <v>0.85776296200000002</v>
      </c>
      <c r="K329">
        <f t="shared" si="29"/>
        <v>1</v>
      </c>
      <c r="L329">
        <f t="shared" si="30"/>
        <v>151</v>
      </c>
      <c r="M329" s="3">
        <f t="shared" si="31"/>
        <v>25821</v>
      </c>
      <c r="N329" s="3">
        <f>SUMIFS('Direct Costs'!J:J,'Direct Costs'!A:A,Sales!A329)</f>
        <v>17100</v>
      </c>
      <c r="O329" s="3">
        <f t="shared" si="32"/>
        <v>8721</v>
      </c>
      <c r="P329" s="7">
        <f t="shared" si="33"/>
        <v>0.33774834437086093</v>
      </c>
      <c r="Q329" s="3"/>
      <c r="R329" s="3"/>
      <c r="S329" s="3"/>
      <c r="T329" s="3"/>
      <c r="U329" s="3"/>
      <c r="V329" s="3"/>
    </row>
    <row r="330" spans="1:22" x14ac:dyDescent="0.25">
      <c r="A330">
        <v>329</v>
      </c>
      <c r="B330" t="s">
        <v>16</v>
      </c>
      <c r="C330" t="s">
        <v>25</v>
      </c>
      <c r="D330">
        <v>10</v>
      </c>
      <c r="E330">
        <v>217</v>
      </c>
      <c r="F330" t="s">
        <v>0</v>
      </c>
      <c r="G330">
        <v>12</v>
      </c>
      <c r="H330">
        <v>2018</v>
      </c>
      <c r="I330" t="s">
        <v>43</v>
      </c>
      <c r="J330">
        <f>VLOOKUP(G330,Currency!$G$3:$H$14,2,FALSE)</f>
        <v>0.87842254526315788</v>
      </c>
      <c r="K330">
        <f t="shared" si="29"/>
        <v>1</v>
      </c>
      <c r="L330">
        <f t="shared" si="30"/>
        <v>217</v>
      </c>
      <c r="M330" s="3">
        <f t="shared" si="31"/>
        <v>2170</v>
      </c>
      <c r="N330" s="3">
        <f>SUMIFS('Direct Costs'!J:J,'Direct Costs'!A:A,Sales!A330)</f>
        <v>1344.8957816842105</v>
      </c>
      <c r="O330" s="3">
        <f t="shared" si="32"/>
        <v>825.10421831578947</v>
      </c>
      <c r="P330" s="7">
        <f t="shared" si="33"/>
        <v>0.38023235867087074</v>
      </c>
      <c r="Q330" s="3"/>
      <c r="R330" s="3"/>
      <c r="S330" s="3"/>
      <c r="T330" s="3"/>
      <c r="U330" s="3"/>
      <c r="V330" s="3"/>
    </row>
    <row r="331" spans="1:22" x14ac:dyDescent="0.25">
      <c r="A331">
        <v>330</v>
      </c>
      <c r="B331" t="s">
        <v>16</v>
      </c>
      <c r="C331" t="s">
        <v>19</v>
      </c>
      <c r="D331">
        <v>33</v>
      </c>
      <c r="E331">
        <v>206</v>
      </c>
      <c r="F331" t="s">
        <v>0</v>
      </c>
      <c r="G331">
        <v>12</v>
      </c>
      <c r="H331">
        <v>2018</v>
      </c>
      <c r="I331" t="s">
        <v>40</v>
      </c>
      <c r="J331">
        <f>VLOOKUP(G331,Currency!$G$3:$H$14,2,FALSE)</f>
        <v>0.87842254526315788</v>
      </c>
      <c r="K331">
        <f t="shared" si="29"/>
        <v>1</v>
      </c>
      <c r="L331">
        <f t="shared" si="30"/>
        <v>206</v>
      </c>
      <c r="M331" s="3">
        <f t="shared" si="31"/>
        <v>6798</v>
      </c>
      <c r="N331" s="3">
        <f>SUMIFS('Direct Costs'!J:J,'Direct Costs'!A:A,Sales!A331)</f>
        <v>5148</v>
      </c>
      <c r="O331" s="3">
        <f t="shared" si="32"/>
        <v>1650</v>
      </c>
      <c r="P331" s="7">
        <f t="shared" si="33"/>
        <v>0.24271844660194175</v>
      </c>
      <c r="Q331" s="3"/>
      <c r="R331" s="3"/>
      <c r="S331" s="3"/>
      <c r="T331" s="3"/>
      <c r="U331" s="3"/>
      <c r="V331" s="3"/>
    </row>
    <row r="332" spans="1:22" x14ac:dyDescent="0.25">
      <c r="A332">
        <v>331</v>
      </c>
      <c r="B332" t="s">
        <v>16</v>
      </c>
      <c r="C332" t="s">
        <v>25</v>
      </c>
      <c r="D332">
        <v>71</v>
      </c>
      <c r="E332">
        <v>216</v>
      </c>
      <c r="F332" t="s">
        <v>0</v>
      </c>
      <c r="G332">
        <v>12</v>
      </c>
      <c r="H332">
        <v>2018</v>
      </c>
      <c r="I332" t="s">
        <v>43</v>
      </c>
      <c r="J332">
        <f>VLOOKUP(G332,Currency!$G$3:$H$14,2,FALSE)</f>
        <v>0.87842254526315788</v>
      </c>
      <c r="K332">
        <f t="shared" si="29"/>
        <v>1</v>
      </c>
      <c r="L332">
        <f t="shared" si="30"/>
        <v>216</v>
      </c>
      <c r="M332" s="3">
        <f t="shared" si="31"/>
        <v>15336</v>
      </c>
      <c r="N332" s="3">
        <f>SUMIFS('Direct Costs'!J:J,'Direct Costs'!A:A,Sales!A332)</f>
        <v>10298.032034970525</v>
      </c>
      <c r="O332" s="3">
        <f t="shared" si="32"/>
        <v>5037.9679650294747</v>
      </c>
      <c r="P332" s="7">
        <f t="shared" si="33"/>
        <v>0.32850599667641334</v>
      </c>
      <c r="Q332" s="3"/>
      <c r="R332" s="3"/>
      <c r="S332" s="3"/>
      <c r="T332" s="3"/>
      <c r="U332" s="3"/>
      <c r="V332" s="3"/>
    </row>
    <row r="333" spans="1:22" x14ac:dyDescent="0.25">
      <c r="A333">
        <v>332</v>
      </c>
      <c r="B333" t="s">
        <v>16</v>
      </c>
      <c r="C333" t="s">
        <v>17</v>
      </c>
      <c r="D333">
        <v>41</v>
      </c>
      <c r="E333">
        <v>241</v>
      </c>
      <c r="F333" t="s">
        <v>37</v>
      </c>
      <c r="G333">
        <v>12</v>
      </c>
      <c r="H333">
        <v>2018</v>
      </c>
      <c r="I333" t="s">
        <v>38</v>
      </c>
      <c r="J333">
        <f>VLOOKUP(G333,Currency!$G$3:$H$14,2,FALSE)</f>
        <v>0.87842254526315788</v>
      </c>
      <c r="K333">
        <f t="shared" si="29"/>
        <v>0.87842254526315788</v>
      </c>
      <c r="L333">
        <f t="shared" si="30"/>
        <v>211.69983340842106</v>
      </c>
      <c r="M333" s="3">
        <f t="shared" si="31"/>
        <v>8679.6931697452637</v>
      </c>
      <c r="N333" s="3">
        <f>SUMIFS('Direct Costs'!J:J,'Direct Costs'!A:A,Sales!A333)</f>
        <v>5104.072704905263</v>
      </c>
      <c r="O333" s="3">
        <f t="shared" si="32"/>
        <v>3575.6204648400007</v>
      </c>
      <c r="P333" s="7">
        <f t="shared" si="33"/>
        <v>0.41195240372131037</v>
      </c>
      <c r="Q333" s="3"/>
      <c r="R333" s="3"/>
      <c r="S333" s="3"/>
      <c r="T333" s="3"/>
      <c r="U333" s="3"/>
      <c r="V333" s="3"/>
    </row>
    <row r="334" spans="1:22" x14ac:dyDescent="0.25">
      <c r="A334">
        <v>333</v>
      </c>
      <c r="B334" t="s">
        <v>16</v>
      </c>
      <c r="C334" t="s">
        <v>17</v>
      </c>
      <c r="D334">
        <v>112</v>
      </c>
      <c r="E334">
        <v>244</v>
      </c>
      <c r="F334" t="s">
        <v>37</v>
      </c>
      <c r="G334">
        <v>1</v>
      </c>
      <c r="H334">
        <v>2018</v>
      </c>
      <c r="I334" t="s">
        <v>38</v>
      </c>
      <c r="J334">
        <f>VLOOKUP(G334,Currency!$G$3:$H$14,2,FALSE)</f>
        <v>0.8198508345454546</v>
      </c>
      <c r="K334">
        <f t="shared" si="29"/>
        <v>0.8198508345454546</v>
      </c>
      <c r="L334">
        <f t="shared" si="30"/>
        <v>200.04360362909091</v>
      </c>
      <c r="M334" s="3">
        <f t="shared" si="31"/>
        <v>22404.883606458181</v>
      </c>
      <c r="N334" s="3">
        <f>SUMIFS('Direct Costs'!J:J,'Direct Costs'!A:A,Sales!A334)</f>
        <v>16244.112456319999</v>
      </c>
      <c r="O334" s="3">
        <f t="shared" si="32"/>
        <v>6160.7711501381818</v>
      </c>
      <c r="P334" s="7">
        <f t="shared" si="33"/>
        <v>0.27497447691994914</v>
      </c>
      <c r="Q334" s="3"/>
      <c r="R334" s="3"/>
      <c r="S334" s="3"/>
      <c r="T334" s="3"/>
      <c r="U334" s="3"/>
      <c r="V334" s="3"/>
    </row>
    <row r="335" spans="1:22" x14ac:dyDescent="0.25">
      <c r="A335">
        <v>334</v>
      </c>
      <c r="B335" t="s">
        <v>13</v>
      </c>
      <c r="C335" t="s">
        <v>22</v>
      </c>
      <c r="D335">
        <v>92</v>
      </c>
      <c r="E335">
        <v>129</v>
      </c>
      <c r="F335" t="s">
        <v>0</v>
      </c>
      <c r="G335">
        <v>3</v>
      </c>
      <c r="H335">
        <v>2018</v>
      </c>
      <c r="I335" t="s">
        <v>42</v>
      </c>
      <c r="J335">
        <f>VLOOKUP(G335,Currency!$G$3:$H$14,2,FALSE)</f>
        <v>0.81064183952380953</v>
      </c>
      <c r="K335">
        <f t="shared" si="29"/>
        <v>1</v>
      </c>
      <c r="L335">
        <f t="shared" si="30"/>
        <v>129</v>
      </c>
      <c r="M335" s="3">
        <f t="shared" si="31"/>
        <v>11868</v>
      </c>
      <c r="N335" s="3">
        <f>SUMIFS('Direct Costs'!J:J,'Direct Costs'!A:A,Sales!A335)</f>
        <v>6637.535382020953</v>
      </c>
      <c r="O335" s="3">
        <f t="shared" si="32"/>
        <v>5230.464617979047</v>
      </c>
      <c r="P335" s="7">
        <f t="shared" si="33"/>
        <v>0.44071997118124762</v>
      </c>
      <c r="Q335" s="3"/>
      <c r="R335" s="3"/>
      <c r="S335" s="3"/>
      <c r="T335" s="3"/>
      <c r="U335" s="3"/>
      <c r="V335" s="3"/>
    </row>
    <row r="336" spans="1:22" x14ac:dyDescent="0.25">
      <c r="A336">
        <v>335</v>
      </c>
      <c r="B336" t="s">
        <v>12</v>
      </c>
      <c r="C336" t="s">
        <v>19</v>
      </c>
      <c r="D336">
        <v>119</v>
      </c>
      <c r="E336">
        <v>156</v>
      </c>
      <c r="F336" t="s">
        <v>0</v>
      </c>
      <c r="G336">
        <v>6</v>
      </c>
      <c r="H336">
        <v>2018</v>
      </c>
      <c r="I336" t="s">
        <v>40</v>
      </c>
      <c r="J336">
        <f>VLOOKUP(G336,Currency!$G$3:$H$14,2,FALSE)</f>
        <v>0.85633569142857147</v>
      </c>
      <c r="K336">
        <f t="shared" si="29"/>
        <v>1</v>
      </c>
      <c r="L336">
        <f t="shared" si="30"/>
        <v>156</v>
      </c>
      <c r="M336" s="3">
        <f t="shared" si="31"/>
        <v>18564</v>
      </c>
      <c r="N336" s="3">
        <f>SUMIFS('Direct Costs'!J:J,'Direct Costs'!A:A,Sales!A336)</f>
        <v>9652.7342075199995</v>
      </c>
      <c r="O336" s="3">
        <f t="shared" si="32"/>
        <v>8911.2657924800005</v>
      </c>
      <c r="P336" s="7">
        <f t="shared" si="33"/>
        <v>0.48002940058608062</v>
      </c>
      <c r="Q336" s="3"/>
      <c r="R336" s="3"/>
      <c r="S336" s="3"/>
      <c r="T336" s="3"/>
      <c r="U336" s="3"/>
      <c r="V336" s="3"/>
    </row>
    <row r="337" spans="1:22" x14ac:dyDescent="0.25">
      <c r="A337">
        <v>336</v>
      </c>
      <c r="B337" t="s">
        <v>15</v>
      </c>
      <c r="C337" t="s">
        <v>17</v>
      </c>
      <c r="D337">
        <v>1</v>
      </c>
      <c r="E337">
        <v>487</v>
      </c>
      <c r="F337" t="s">
        <v>37</v>
      </c>
      <c r="G337">
        <v>10</v>
      </c>
      <c r="H337">
        <v>2018</v>
      </c>
      <c r="I337" t="s">
        <v>38</v>
      </c>
      <c r="J337">
        <f>VLOOKUP(G337,Currency!$G$3:$H$14,2,FALSE)</f>
        <v>0.87081632260869579</v>
      </c>
      <c r="K337">
        <f t="shared" si="29"/>
        <v>0.87081632260869579</v>
      </c>
      <c r="L337">
        <f t="shared" si="30"/>
        <v>424.08754911043485</v>
      </c>
      <c r="M337" s="3">
        <f t="shared" si="31"/>
        <v>424.08754911043485</v>
      </c>
      <c r="N337" s="3">
        <f>SUMIFS('Direct Costs'!J:J,'Direct Costs'!A:A,Sales!A337)</f>
        <v>210.49795871304349</v>
      </c>
      <c r="O337" s="3">
        <f t="shared" si="32"/>
        <v>213.58959039739136</v>
      </c>
      <c r="P337" s="7">
        <f t="shared" si="33"/>
        <v>0.50364503943918282</v>
      </c>
      <c r="Q337" s="3"/>
      <c r="R337" s="3"/>
      <c r="S337" s="3"/>
      <c r="T337" s="3"/>
      <c r="U337" s="3"/>
      <c r="V337" s="3"/>
    </row>
    <row r="338" spans="1:22" x14ac:dyDescent="0.25">
      <c r="A338">
        <v>337</v>
      </c>
      <c r="B338" t="s">
        <v>13</v>
      </c>
      <c r="C338" t="s">
        <v>22</v>
      </c>
      <c r="D338">
        <v>135</v>
      </c>
      <c r="E338">
        <v>135</v>
      </c>
      <c r="F338" t="s">
        <v>0</v>
      </c>
      <c r="G338">
        <v>7</v>
      </c>
      <c r="H338">
        <v>2018</v>
      </c>
      <c r="I338" t="s">
        <v>42</v>
      </c>
      <c r="J338">
        <f>VLOOKUP(G338,Currency!$G$3:$H$14,2,FALSE)</f>
        <v>0.85575857954545465</v>
      </c>
      <c r="K338">
        <f t="shared" si="29"/>
        <v>1</v>
      </c>
      <c r="L338">
        <f t="shared" si="30"/>
        <v>135</v>
      </c>
      <c r="M338" s="3">
        <f t="shared" si="31"/>
        <v>18225</v>
      </c>
      <c r="N338" s="3">
        <f>SUMIFS('Direct Costs'!J:J,'Direct Costs'!A:A,Sales!A338)</f>
        <v>10345.58967784091</v>
      </c>
      <c r="O338" s="3">
        <f t="shared" si="32"/>
        <v>7879.4103221590904</v>
      </c>
      <c r="P338" s="7">
        <f t="shared" si="33"/>
        <v>0.43234075841750841</v>
      </c>
      <c r="Q338" s="3"/>
      <c r="R338" s="3"/>
      <c r="S338" s="3"/>
      <c r="T338" s="3"/>
      <c r="U338" s="3"/>
      <c r="V338" s="3"/>
    </row>
    <row r="339" spans="1:22" x14ac:dyDescent="0.25">
      <c r="A339">
        <v>338</v>
      </c>
      <c r="B339" t="s">
        <v>14</v>
      </c>
      <c r="C339" t="s">
        <v>25</v>
      </c>
      <c r="D339">
        <v>173</v>
      </c>
      <c r="E339">
        <v>139</v>
      </c>
      <c r="F339" t="s">
        <v>0</v>
      </c>
      <c r="G339">
        <v>5</v>
      </c>
      <c r="H339">
        <v>2018</v>
      </c>
      <c r="I339" t="s">
        <v>43</v>
      </c>
      <c r="J339">
        <f>VLOOKUP(G339,Currency!$G$3:$H$14,2,FALSE)</f>
        <v>0.84667593318181822</v>
      </c>
      <c r="K339">
        <f t="shared" si="29"/>
        <v>1</v>
      </c>
      <c r="L339">
        <f t="shared" si="30"/>
        <v>139</v>
      </c>
      <c r="M339" s="3">
        <f t="shared" si="31"/>
        <v>24047</v>
      </c>
      <c r="N339" s="3">
        <f>SUMIFS('Direct Costs'!J:J,'Direct Costs'!A:A,Sales!A339)</f>
        <v>15224</v>
      </c>
      <c r="O339" s="3">
        <f t="shared" si="32"/>
        <v>8823</v>
      </c>
      <c r="P339" s="7">
        <f t="shared" si="33"/>
        <v>0.36690647482014388</v>
      </c>
      <c r="Q339" s="3"/>
      <c r="R339" s="3"/>
      <c r="S339" s="3"/>
      <c r="T339" s="3"/>
      <c r="U339" s="3"/>
      <c r="V339" s="3"/>
    </row>
    <row r="340" spans="1:22" x14ac:dyDescent="0.25">
      <c r="A340">
        <v>339</v>
      </c>
      <c r="B340" t="s">
        <v>14</v>
      </c>
      <c r="C340" t="s">
        <v>20</v>
      </c>
      <c r="D340">
        <v>120</v>
      </c>
      <c r="E340">
        <v>171</v>
      </c>
      <c r="F340" t="s">
        <v>37</v>
      </c>
      <c r="G340">
        <v>11</v>
      </c>
      <c r="H340">
        <v>2018</v>
      </c>
      <c r="I340" t="s">
        <v>39</v>
      </c>
      <c r="J340">
        <f>VLOOKUP(G340,Currency!$G$3:$H$14,2,FALSE)</f>
        <v>0.87977327500000013</v>
      </c>
      <c r="K340">
        <f t="shared" si="29"/>
        <v>0.87977327500000013</v>
      </c>
      <c r="L340">
        <f t="shared" si="30"/>
        <v>150.44123002500001</v>
      </c>
      <c r="M340" s="3">
        <f t="shared" si="31"/>
        <v>18052.947603000001</v>
      </c>
      <c r="N340" s="3">
        <f>SUMIFS('Direct Costs'!J:J,'Direct Costs'!A:A,Sales!A340)</f>
        <v>10320</v>
      </c>
      <c r="O340" s="3">
        <f t="shared" si="32"/>
        <v>7732.9476030000005</v>
      </c>
      <c r="P340" s="7">
        <f t="shared" si="33"/>
        <v>0.42834819958791415</v>
      </c>
      <c r="Q340" s="3"/>
      <c r="R340" s="3"/>
      <c r="S340" s="3"/>
      <c r="T340" s="3"/>
      <c r="U340" s="3"/>
      <c r="V340" s="3"/>
    </row>
    <row r="341" spans="1:22" x14ac:dyDescent="0.25">
      <c r="A341">
        <v>340</v>
      </c>
      <c r="B341" t="s">
        <v>15</v>
      </c>
      <c r="C341" t="s">
        <v>26</v>
      </c>
      <c r="D341">
        <v>1</v>
      </c>
      <c r="E341">
        <v>450</v>
      </c>
      <c r="F341" t="s">
        <v>0</v>
      </c>
      <c r="G341">
        <v>10</v>
      </c>
      <c r="H341">
        <v>2018</v>
      </c>
      <c r="I341" t="s">
        <v>44</v>
      </c>
      <c r="J341">
        <f>VLOOKUP(G341,Currency!$G$3:$H$14,2,FALSE)</f>
        <v>0.87081632260869579</v>
      </c>
      <c r="K341">
        <f t="shared" si="29"/>
        <v>1</v>
      </c>
      <c r="L341">
        <f t="shared" si="30"/>
        <v>450</v>
      </c>
      <c r="M341" s="3">
        <f t="shared" si="31"/>
        <v>450</v>
      </c>
      <c r="N341" s="3">
        <f>SUMIFS('Direct Costs'!J:J,'Direct Costs'!A:A,Sales!A341)</f>
        <v>209.31122419565219</v>
      </c>
      <c r="O341" s="3">
        <f t="shared" si="32"/>
        <v>240.68877580434781</v>
      </c>
      <c r="P341" s="7">
        <f t="shared" si="33"/>
        <v>0.53486394623188405</v>
      </c>
      <c r="Q341" s="3"/>
      <c r="R341" s="3"/>
      <c r="S341" s="3"/>
      <c r="T341" s="3"/>
      <c r="U341" s="3"/>
      <c r="V341" s="3"/>
    </row>
    <row r="342" spans="1:22" x14ac:dyDescent="0.25">
      <c r="A342">
        <v>341</v>
      </c>
      <c r="B342" t="s">
        <v>14</v>
      </c>
      <c r="C342" t="s">
        <v>21</v>
      </c>
      <c r="D342">
        <v>141</v>
      </c>
      <c r="E342">
        <v>140</v>
      </c>
      <c r="F342" t="s">
        <v>0</v>
      </c>
      <c r="G342">
        <v>2</v>
      </c>
      <c r="H342">
        <v>2018</v>
      </c>
      <c r="I342" t="s">
        <v>41</v>
      </c>
      <c r="J342">
        <f>VLOOKUP(G342,Currency!$G$3:$H$14,2,FALSE)</f>
        <v>0.80989594699999989</v>
      </c>
      <c r="K342">
        <f t="shared" si="29"/>
        <v>1</v>
      </c>
      <c r="L342">
        <f t="shared" si="30"/>
        <v>140</v>
      </c>
      <c r="M342" s="3">
        <f t="shared" si="31"/>
        <v>19740</v>
      </c>
      <c r="N342" s="3">
        <f>SUMIFS('Direct Costs'!J:J,'Direct Costs'!A:A,Sales!A342)</f>
        <v>10692.501025727999</v>
      </c>
      <c r="O342" s="3">
        <f t="shared" si="32"/>
        <v>9047.4989742720009</v>
      </c>
      <c r="P342" s="7">
        <f t="shared" si="33"/>
        <v>0.45833328137142859</v>
      </c>
      <c r="Q342" s="3"/>
      <c r="R342" s="3"/>
      <c r="S342" s="3"/>
      <c r="T342" s="3"/>
      <c r="U342" s="3"/>
      <c r="V342" s="3"/>
    </row>
    <row r="343" spans="1:22" x14ac:dyDescent="0.25">
      <c r="A343">
        <v>342</v>
      </c>
      <c r="B343" t="s">
        <v>16</v>
      </c>
      <c r="C343" t="s">
        <v>19</v>
      </c>
      <c r="D343">
        <v>23</v>
      </c>
      <c r="E343">
        <v>206</v>
      </c>
      <c r="F343" t="s">
        <v>0</v>
      </c>
      <c r="G343">
        <v>1</v>
      </c>
      <c r="H343">
        <v>2018</v>
      </c>
      <c r="I343" t="s">
        <v>40</v>
      </c>
      <c r="J343">
        <f>VLOOKUP(G343,Currency!$G$3:$H$14,2,FALSE)</f>
        <v>0.8198508345454546</v>
      </c>
      <c r="K343">
        <f t="shared" si="29"/>
        <v>1</v>
      </c>
      <c r="L343">
        <f t="shared" si="30"/>
        <v>206</v>
      </c>
      <c r="M343" s="3">
        <f t="shared" si="31"/>
        <v>4738</v>
      </c>
      <c r="N343" s="3">
        <f>SUMIFS('Direct Costs'!J:J,'Direct Costs'!A:A,Sales!A343)</f>
        <v>2813.9437810654545</v>
      </c>
      <c r="O343" s="3">
        <f t="shared" si="32"/>
        <v>1924.0562189345455</v>
      </c>
      <c r="P343" s="7">
        <f t="shared" si="33"/>
        <v>0.40609037968225953</v>
      </c>
      <c r="Q343" s="3"/>
      <c r="R343" s="3"/>
      <c r="S343" s="3"/>
      <c r="T343" s="3"/>
      <c r="U343" s="3"/>
      <c r="V343" s="3"/>
    </row>
    <row r="344" spans="1:22" x14ac:dyDescent="0.25">
      <c r="A344">
        <v>343</v>
      </c>
      <c r="B344" t="s">
        <v>12</v>
      </c>
      <c r="C344" t="s">
        <v>17</v>
      </c>
      <c r="D344">
        <v>73</v>
      </c>
      <c r="E344">
        <v>180</v>
      </c>
      <c r="F344" t="s">
        <v>37</v>
      </c>
      <c r="G344">
        <v>6</v>
      </c>
      <c r="H344">
        <v>2018</v>
      </c>
      <c r="I344" t="s">
        <v>38</v>
      </c>
      <c r="J344">
        <f>VLOOKUP(G344,Currency!$G$3:$H$14,2,FALSE)</f>
        <v>0.85633569142857147</v>
      </c>
      <c r="K344">
        <f t="shared" si="29"/>
        <v>0.85633569142857147</v>
      </c>
      <c r="L344">
        <f t="shared" si="30"/>
        <v>154.14042445714287</v>
      </c>
      <c r="M344" s="3">
        <f t="shared" si="31"/>
        <v>11252.250985371429</v>
      </c>
      <c r="N344" s="3">
        <f>SUMIFS('Direct Costs'!J:J,'Direct Costs'!A:A,Sales!A344)</f>
        <v>5848.4251861257144</v>
      </c>
      <c r="O344" s="3">
        <f t="shared" si="32"/>
        <v>5403.8257992457147</v>
      </c>
      <c r="P344" s="7">
        <f t="shared" si="33"/>
        <v>0.48024398018414249</v>
      </c>
      <c r="Q344" s="3"/>
      <c r="R344" s="3"/>
      <c r="S344" s="3"/>
      <c r="T344" s="3"/>
      <c r="U344" s="3"/>
      <c r="V344" s="3"/>
    </row>
    <row r="345" spans="1:22" x14ac:dyDescent="0.25">
      <c r="A345">
        <v>344</v>
      </c>
      <c r="B345" t="s">
        <v>15</v>
      </c>
      <c r="C345" t="s">
        <v>19</v>
      </c>
      <c r="D345">
        <v>1</v>
      </c>
      <c r="E345">
        <v>414</v>
      </c>
      <c r="F345" t="s">
        <v>0</v>
      </c>
      <c r="G345">
        <v>10</v>
      </c>
      <c r="H345">
        <v>2018</v>
      </c>
      <c r="I345" t="s">
        <v>40</v>
      </c>
      <c r="J345">
        <f>VLOOKUP(G345,Currency!$G$3:$H$14,2,FALSE)</f>
        <v>0.87081632260869579</v>
      </c>
      <c r="K345">
        <f t="shared" si="29"/>
        <v>1</v>
      </c>
      <c r="L345">
        <f t="shared" si="30"/>
        <v>414</v>
      </c>
      <c r="M345" s="3">
        <f t="shared" si="31"/>
        <v>414</v>
      </c>
      <c r="N345" s="3">
        <f>SUMIFS('Direct Costs'!J:J,'Direct Costs'!A:A,Sales!A345)</f>
        <v>217.66530580869568</v>
      </c>
      <c r="O345" s="3">
        <f t="shared" si="32"/>
        <v>196.33469419130432</v>
      </c>
      <c r="P345" s="7">
        <f t="shared" si="33"/>
        <v>0.47423839176643556</v>
      </c>
      <c r="Q345" s="3"/>
      <c r="R345" s="3"/>
      <c r="S345" s="3"/>
      <c r="T345" s="3"/>
      <c r="U345" s="3"/>
      <c r="V345" s="3"/>
    </row>
    <row r="346" spans="1:22" x14ac:dyDescent="0.25">
      <c r="A346">
        <v>345</v>
      </c>
      <c r="B346" t="s">
        <v>14</v>
      </c>
      <c r="C346" t="s">
        <v>17</v>
      </c>
      <c r="D346">
        <v>121</v>
      </c>
      <c r="E346">
        <v>156</v>
      </c>
      <c r="F346" t="s">
        <v>37</v>
      </c>
      <c r="G346">
        <v>1</v>
      </c>
      <c r="H346">
        <v>2018</v>
      </c>
      <c r="I346" t="s">
        <v>38</v>
      </c>
      <c r="J346">
        <f>VLOOKUP(G346,Currency!$G$3:$H$14,2,FALSE)</f>
        <v>0.8198508345454546</v>
      </c>
      <c r="K346">
        <f t="shared" si="29"/>
        <v>0.8198508345454546</v>
      </c>
      <c r="L346">
        <f t="shared" si="30"/>
        <v>127.89673018909092</v>
      </c>
      <c r="M346" s="3">
        <f t="shared" si="31"/>
        <v>15475.504352880002</v>
      </c>
      <c r="N346" s="3">
        <f>SUMIFS('Direct Costs'!J:J,'Direct Costs'!A:A,Sales!A346)</f>
        <v>9131.9248627199995</v>
      </c>
      <c r="O346" s="3">
        <f t="shared" si="32"/>
        <v>6343.579490160002</v>
      </c>
      <c r="P346" s="7">
        <f t="shared" si="33"/>
        <v>0.40991100163914579</v>
      </c>
      <c r="Q346" s="3"/>
      <c r="R346" s="3"/>
      <c r="S346" s="3"/>
      <c r="T346" s="3"/>
      <c r="U346" s="3"/>
      <c r="V346" s="3"/>
    </row>
    <row r="347" spans="1:22" x14ac:dyDescent="0.25">
      <c r="A347">
        <v>346</v>
      </c>
      <c r="B347" t="s">
        <v>16</v>
      </c>
      <c r="C347" t="s">
        <v>19</v>
      </c>
      <c r="D347">
        <v>54</v>
      </c>
      <c r="E347">
        <v>205</v>
      </c>
      <c r="F347" t="s">
        <v>0</v>
      </c>
      <c r="G347">
        <v>11</v>
      </c>
      <c r="H347">
        <v>2018</v>
      </c>
      <c r="I347" t="s">
        <v>40</v>
      </c>
      <c r="J347">
        <f>VLOOKUP(G347,Currency!$G$3:$H$14,2,FALSE)</f>
        <v>0.87977327500000013</v>
      </c>
      <c r="K347">
        <f t="shared" si="29"/>
        <v>1</v>
      </c>
      <c r="L347">
        <f t="shared" si="30"/>
        <v>205</v>
      </c>
      <c r="M347" s="3">
        <f t="shared" si="31"/>
        <v>11070</v>
      </c>
      <c r="N347" s="3">
        <f>SUMIFS('Direct Costs'!J:J,'Direct Costs'!A:A,Sales!A347)</f>
        <v>8640</v>
      </c>
      <c r="O347" s="3">
        <f t="shared" si="32"/>
        <v>2430</v>
      </c>
      <c r="P347" s="7">
        <f t="shared" si="33"/>
        <v>0.21951219512195122</v>
      </c>
      <c r="Q347" s="3"/>
      <c r="R347" s="3"/>
      <c r="S347" s="3"/>
      <c r="T347" s="3"/>
      <c r="U347" s="3"/>
      <c r="V347" s="3"/>
    </row>
    <row r="348" spans="1:22" x14ac:dyDescent="0.25">
      <c r="A348">
        <v>347</v>
      </c>
      <c r="B348" t="s">
        <v>13</v>
      </c>
      <c r="C348" t="s">
        <v>17</v>
      </c>
      <c r="D348">
        <v>99</v>
      </c>
      <c r="E348">
        <v>134</v>
      </c>
      <c r="F348" t="s">
        <v>37</v>
      </c>
      <c r="G348">
        <v>8</v>
      </c>
      <c r="H348">
        <v>2018</v>
      </c>
      <c r="I348" t="s">
        <v>38</v>
      </c>
      <c r="J348">
        <f>VLOOKUP(G348,Currency!$G$3:$H$14,2,FALSE)</f>
        <v>0.86596289695652162</v>
      </c>
      <c r="K348">
        <f t="shared" si="29"/>
        <v>0.86596289695652162</v>
      </c>
      <c r="L348">
        <f t="shared" si="30"/>
        <v>116.0390281921739</v>
      </c>
      <c r="M348" s="3">
        <f t="shared" si="31"/>
        <v>11487.863791025216</v>
      </c>
      <c r="N348" s="3">
        <f>SUMIFS('Direct Costs'!J:J,'Direct Costs'!A:A,Sales!A348)</f>
        <v>8300.6401307595643</v>
      </c>
      <c r="O348" s="3">
        <f t="shared" si="32"/>
        <v>3187.2236602656521</v>
      </c>
      <c r="P348" s="7">
        <f t="shared" si="33"/>
        <v>0.27744267500417613</v>
      </c>
      <c r="Q348" s="3"/>
      <c r="R348" s="3"/>
      <c r="S348" s="3"/>
      <c r="T348" s="3"/>
      <c r="U348" s="3"/>
      <c r="V348" s="3"/>
    </row>
    <row r="349" spans="1:22" x14ac:dyDescent="0.25">
      <c r="A349">
        <v>348</v>
      </c>
      <c r="B349" t="s">
        <v>16</v>
      </c>
      <c r="C349" t="s">
        <v>25</v>
      </c>
      <c r="D349">
        <v>66</v>
      </c>
      <c r="E349">
        <v>219</v>
      </c>
      <c r="F349" t="s">
        <v>0</v>
      </c>
      <c r="G349">
        <v>12</v>
      </c>
      <c r="H349">
        <v>2018</v>
      </c>
      <c r="I349" t="s">
        <v>43</v>
      </c>
      <c r="J349">
        <f>VLOOKUP(G349,Currency!$G$3:$H$14,2,FALSE)</f>
        <v>0.87842254526315788</v>
      </c>
      <c r="K349">
        <f t="shared" si="29"/>
        <v>1</v>
      </c>
      <c r="L349">
        <f t="shared" si="30"/>
        <v>219</v>
      </c>
      <c r="M349" s="3">
        <f t="shared" si="31"/>
        <v>14454</v>
      </c>
      <c r="N349" s="3">
        <f>SUMIFS('Direct Costs'!J:J,'Direct Costs'!A:A,Sales!A349)</f>
        <v>10232.818511381052</v>
      </c>
      <c r="O349" s="3">
        <f t="shared" si="32"/>
        <v>4221.1814886189477</v>
      </c>
      <c r="P349" s="7">
        <f t="shared" si="33"/>
        <v>0.29204244421052633</v>
      </c>
      <c r="Q349" s="3"/>
      <c r="R349" s="3"/>
      <c r="S349" s="3"/>
      <c r="T349" s="3"/>
      <c r="U349" s="3"/>
      <c r="V349" s="3"/>
    </row>
    <row r="350" spans="1:22" x14ac:dyDescent="0.25">
      <c r="A350">
        <v>349</v>
      </c>
      <c r="B350" t="s">
        <v>14</v>
      </c>
      <c r="C350" t="s">
        <v>35</v>
      </c>
      <c r="D350">
        <v>93</v>
      </c>
      <c r="E350">
        <v>146</v>
      </c>
      <c r="F350" t="s">
        <v>0</v>
      </c>
      <c r="G350">
        <v>10</v>
      </c>
      <c r="H350">
        <v>2018</v>
      </c>
      <c r="I350" t="s">
        <v>43</v>
      </c>
      <c r="J350">
        <f>VLOOKUP(G350,Currency!$G$3:$H$14,2,FALSE)</f>
        <v>0.87081632260869579</v>
      </c>
      <c r="K350">
        <f t="shared" si="29"/>
        <v>1</v>
      </c>
      <c r="L350">
        <f t="shared" si="30"/>
        <v>146</v>
      </c>
      <c r="M350" s="3">
        <f t="shared" si="31"/>
        <v>13578</v>
      </c>
      <c r="N350" s="3">
        <f>SUMIFS('Direct Costs'!J:J,'Direct Costs'!A:A,Sales!A350)</f>
        <v>7787.0987521669576</v>
      </c>
      <c r="O350" s="3">
        <f t="shared" si="32"/>
        <v>5790.9012478330424</v>
      </c>
      <c r="P350" s="7">
        <f t="shared" si="33"/>
        <v>0.42649147502084567</v>
      </c>
      <c r="Q350" s="3"/>
      <c r="R350" s="3"/>
      <c r="S350" s="3"/>
      <c r="T350" s="3"/>
      <c r="U350" s="3"/>
      <c r="V350" s="3"/>
    </row>
    <row r="351" spans="1:22" x14ac:dyDescent="0.25">
      <c r="A351">
        <v>350</v>
      </c>
      <c r="B351" t="s">
        <v>13</v>
      </c>
      <c r="C351" t="s">
        <v>18</v>
      </c>
      <c r="D351">
        <v>117</v>
      </c>
      <c r="E351">
        <v>128</v>
      </c>
      <c r="F351" t="s">
        <v>0</v>
      </c>
      <c r="G351">
        <v>7</v>
      </c>
      <c r="H351">
        <v>2018</v>
      </c>
      <c r="I351" t="s">
        <v>39</v>
      </c>
      <c r="J351">
        <f>VLOOKUP(G351,Currency!$G$3:$H$14,2,FALSE)</f>
        <v>0.85575857954545465</v>
      </c>
      <c r="K351">
        <f t="shared" si="29"/>
        <v>1</v>
      </c>
      <c r="L351">
        <f t="shared" si="30"/>
        <v>128</v>
      </c>
      <c r="M351" s="3">
        <f t="shared" si="31"/>
        <v>14976</v>
      </c>
      <c r="N351" s="3">
        <f>SUMIFS('Direct Costs'!J:J,'Direct Costs'!A:A,Sales!A351)</f>
        <v>9594</v>
      </c>
      <c r="O351" s="3">
        <f t="shared" si="32"/>
        <v>5382</v>
      </c>
      <c r="P351" s="7">
        <f t="shared" si="33"/>
        <v>0.359375</v>
      </c>
      <c r="Q351" s="3"/>
      <c r="R351" s="3"/>
      <c r="S351" s="3"/>
      <c r="T351" s="3"/>
      <c r="U351" s="3"/>
      <c r="V351" s="3"/>
    </row>
    <row r="352" spans="1:22" x14ac:dyDescent="0.25">
      <c r="A352">
        <v>351</v>
      </c>
      <c r="B352" t="s">
        <v>13</v>
      </c>
      <c r="C352" t="s">
        <v>18</v>
      </c>
      <c r="D352">
        <v>94</v>
      </c>
      <c r="E352">
        <v>131</v>
      </c>
      <c r="F352" t="s">
        <v>0</v>
      </c>
      <c r="G352">
        <v>8</v>
      </c>
      <c r="H352">
        <v>2018</v>
      </c>
      <c r="I352" t="s">
        <v>39</v>
      </c>
      <c r="J352">
        <f>VLOOKUP(G352,Currency!$G$3:$H$14,2,FALSE)</f>
        <v>0.86596289695652162</v>
      </c>
      <c r="K352">
        <f t="shared" si="29"/>
        <v>1</v>
      </c>
      <c r="L352">
        <f t="shared" si="30"/>
        <v>131</v>
      </c>
      <c r="M352" s="3">
        <f t="shared" si="31"/>
        <v>12314</v>
      </c>
      <c r="N352" s="3">
        <f>SUMIFS('Direct Costs'!J:J,'Direct Costs'!A:A,Sales!A352)</f>
        <v>8272</v>
      </c>
      <c r="O352" s="3">
        <f t="shared" si="32"/>
        <v>4042</v>
      </c>
      <c r="P352" s="7">
        <f t="shared" si="33"/>
        <v>0.3282442748091603</v>
      </c>
      <c r="Q352" s="3"/>
      <c r="R352" s="3"/>
      <c r="S352" s="3"/>
      <c r="T352" s="3"/>
      <c r="U352" s="3"/>
      <c r="V352" s="3"/>
    </row>
    <row r="353" spans="1:22" x14ac:dyDescent="0.25">
      <c r="A353">
        <v>352</v>
      </c>
      <c r="B353" t="s">
        <v>14</v>
      </c>
      <c r="C353" t="s">
        <v>26</v>
      </c>
      <c r="D353">
        <v>121</v>
      </c>
      <c r="E353">
        <v>138</v>
      </c>
      <c r="F353" t="s">
        <v>0</v>
      </c>
      <c r="G353">
        <v>3</v>
      </c>
      <c r="H353">
        <v>2018</v>
      </c>
      <c r="I353" t="s">
        <v>44</v>
      </c>
      <c r="J353">
        <f>VLOOKUP(G353,Currency!$G$3:$H$14,2,FALSE)</f>
        <v>0.81064183952380953</v>
      </c>
      <c r="K353">
        <f t="shared" si="29"/>
        <v>1</v>
      </c>
      <c r="L353">
        <f t="shared" si="30"/>
        <v>138</v>
      </c>
      <c r="M353" s="3">
        <f t="shared" si="31"/>
        <v>16698</v>
      </c>
      <c r="N353" s="3">
        <f>SUMIFS('Direct Costs'!J:J,'Direct Costs'!A:A,Sales!A353)</f>
        <v>10043</v>
      </c>
      <c r="O353" s="3">
        <f t="shared" si="32"/>
        <v>6655</v>
      </c>
      <c r="P353" s="7">
        <f t="shared" si="33"/>
        <v>0.39855072463768115</v>
      </c>
      <c r="Q353" s="3"/>
      <c r="R353" s="3"/>
      <c r="S353" s="3"/>
      <c r="T353" s="3"/>
      <c r="U353" s="3"/>
      <c r="V353" s="3"/>
    </row>
    <row r="354" spans="1:22" x14ac:dyDescent="0.25">
      <c r="A354">
        <v>353</v>
      </c>
      <c r="B354" t="s">
        <v>12</v>
      </c>
      <c r="C354" t="s">
        <v>21</v>
      </c>
      <c r="D354">
        <v>96</v>
      </c>
      <c r="E354">
        <v>165</v>
      </c>
      <c r="F354" t="s">
        <v>0</v>
      </c>
      <c r="G354">
        <v>6</v>
      </c>
      <c r="H354">
        <v>2018</v>
      </c>
      <c r="I354" t="s">
        <v>41</v>
      </c>
      <c r="J354">
        <f>VLOOKUP(G354,Currency!$G$3:$H$14,2,FALSE)</f>
        <v>0.85633569142857147</v>
      </c>
      <c r="K354">
        <f t="shared" si="29"/>
        <v>1</v>
      </c>
      <c r="L354">
        <f t="shared" si="30"/>
        <v>165</v>
      </c>
      <c r="M354" s="3">
        <f t="shared" si="31"/>
        <v>15840</v>
      </c>
      <c r="N354" s="3">
        <f>SUMIFS('Direct Costs'!J:J,'Direct Costs'!A:A,Sales!A354)</f>
        <v>7293.8303385600002</v>
      </c>
      <c r="O354" s="3">
        <f t="shared" si="32"/>
        <v>8546.1696614399989</v>
      </c>
      <c r="P354" s="7">
        <f t="shared" si="33"/>
        <v>0.53953091296969691</v>
      </c>
      <c r="Q354" s="3"/>
      <c r="R354" s="3"/>
      <c r="S354" s="3"/>
      <c r="T354" s="3"/>
      <c r="U354" s="3"/>
      <c r="V354" s="3"/>
    </row>
    <row r="355" spans="1:22" x14ac:dyDescent="0.25">
      <c r="A355">
        <v>354</v>
      </c>
      <c r="B355" t="s">
        <v>13</v>
      </c>
      <c r="C355" t="s">
        <v>19</v>
      </c>
      <c r="D355">
        <v>99</v>
      </c>
      <c r="E355">
        <v>119</v>
      </c>
      <c r="F355" t="s">
        <v>0</v>
      </c>
      <c r="G355">
        <v>5</v>
      </c>
      <c r="H355">
        <v>2018</v>
      </c>
      <c r="I355" t="s">
        <v>40</v>
      </c>
      <c r="J355">
        <f>VLOOKUP(G355,Currency!$G$3:$H$14,2,FALSE)</f>
        <v>0.84667593318181822</v>
      </c>
      <c r="K355">
        <f t="shared" si="29"/>
        <v>1</v>
      </c>
      <c r="L355">
        <f t="shared" si="30"/>
        <v>119</v>
      </c>
      <c r="M355" s="3">
        <f t="shared" si="31"/>
        <v>11781</v>
      </c>
      <c r="N355" s="3">
        <f>SUMIFS('Direct Costs'!J:J,'Direct Costs'!A:A,Sales!A355)</f>
        <v>7318.7464216950002</v>
      </c>
      <c r="O355" s="3">
        <f t="shared" si="32"/>
        <v>4462.2535783049998</v>
      </c>
      <c r="P355" s="7">
        <f t="shared" si="33"/>
        <v>0.37876696191367454</v>
      </c>
      <c r="Q355" s="3"/>
      <c r="R355" s="3"/>
      <c r="S355" s="3"/>
      <c r="T355" s="3"/>
      <c r="U355" s="3"/>
      <c r="V355" s="3"/>
    </row>
    <row r="356" spans="1:22" x14ac:dyDescent="0.25">
      <c r="A356">
        <v>355</v>
      </c>
      <c r="B356" t="s">
        <v>14</v>
      </c>
      <c r="C356" t="s">
        <v>20</v>
      </c>
      <c r="D356">
        <v>47</v>
      </c>
      <c r="E356">
        <v>166</v>
      </c>
      <c r="F356" t="s">
        <v>37</v>
      </c>
      <c r="G356">
        <v>8</v>
      </c>
      <c r="H356">
        <v>2018</v>
      </c>
      <c r="I356" t="s">
        <v>39</v>
      </c>
      <c r="J356">
        <f>VLOOKUP(G356,Currency!$G$3:$H$14,2,FALSE)</f>
        <v>0.86596289695652162</v>
      </c>
      <c r="K356">
        <f t="shared" si="29"/>
        <v>0.86596289695652162</v>
      </c>
      <c r="L356">
        <f t="shared" si="30"/>
        <v>143.74984089478258</v>
      </c>
      <c r="M356" s="3">
        <f t="shared" si="31"/>
        <v>6756.2425220547811</v>
      </c>
      <c r="N356" s="3">
        <f>SUMIFS('Direct Costs'!J:J,'Direct Costs'!A:A,Sales!A356)</f>
        <v>4794</v>
      </c>
      <c r="O356" s="3">
        <f t="shared" si="32"/>
        <v>1962.2425220547811</v>
      </c>
      <c r="P356" s="7">
        <f t="shared" si="33"/>
        <v>0.2904339972476303</v>
      </c>
      <c r="Q356" s="3"/>
      <c r="R356" s="3"/>
      <c r="S356" s="3"/>
      <c r="T356" s="3"/>
      <c r="U356" s="3"/>
      <c r="V356" s="3"/>
    </row>
    <row r="357" spans="1:22" x14ac:dyDescent="0.25">
      <c r="A357">
        <v>356</v>
      </c>
      <c r="B357" t="s">
        <v>12</v>
      </c>
      <c r="C357" t="s">
        <v>22</v>
      </c>
      <c r="D357">
        <v>146</v>
      </c>
      <c r="E357">
        <v>167</v>
      </c>
      <c r="F357" t="s">
        <v>0</v>
      </c>
      <c r="G357">
        <v>5</v>
      </c>
      <c r="H357">
        <v>2018</v>
      </c>
      <c r="I357" t="s">
        <v>42</v>
      </c>
      <c r="J357">
        <f>VLOOKUP(G357,Currency!$G$3:$H$14,2,FALSE)</f>
        <v>0.84667593318181822</v>
      </c>
      <c r="K357">
        <f t="shared" si="29"/>
        <v>1</v>
      </c>
      <c r="L357">
        <f t="shared" si="30"/>
        <v>167</v>
      </c>
      <c r="M357" s="3">
        <f t="shared" si="31"/>
        <v>24382</v>
      </c>
      <c r="N357" s="3">
        <f>SUMIFS('Direct Costs'!J:J,'Direct Costs'!A:A,Sales!A357)</f>
        <v>11356.899332314546</v>
      </c>
      <c r="O357" s="3">
        <f t="shared" si="32"/>
        <v>13025.100667685454</v>
      </c>
      <c r="P357" s="7">
        <f t="shared" si="33"/>
        <v>0.53420969025040821</v>
      </c>
      <c r="Q357" s="3"/>
      <c r="R357" s="3"/>
      <c r="S357" s="3"/>
      <c r="T357" s="3"/>
      <c r="U357" s="3"/>
      <c r="V357" s="3"/>
    </row>
    <row r="358" spans="1:22" x14ac:dyDescent="0.25">
      <c r="A358">
        <v>357</v>
      </c>
      <c r="B358" t="s">
        <v>12</v>
      </c>
      <c r="C358" t="s">
        <v>17</v>
      </c>
      <c r="D358">
        <v>108</v>
      </c>
      <c r="E358">
        <v>181</v>
      </c>
      <c r="F358" t="s">
        <v>37</v>
      </c>
      <c r="G358">
        <v>6</v>
      </c>
      <c r="H358">
        <v>2018</v>
      </c>
      <c r="I358" t="s">
        <v>38</v>
      </c>
      <c r="J358">
        <f>VLOOKUP(G358,Currency!$G$3:$H$14,2,FALSE)</f>
        <v>0.85633569142857147</v>
      </c>
      <c r="K358">
        <f t="shared" si="29"/>
        <v>0.85633569142857147</v>
      </c>
      <c r="L358">
        <f t="shared" si="30"/>
        <v>154.99676014857144</v>
      </c>
      <c r="M358" s="3">
        <f t="shared" si="31"/>
        <v>16739.650096045716</v>
      </c>
      <c r="N358" s="3">
        <f>SUMIFS('Direct Costs'!J:J,'Direct Costs'!A:A,Sales!A358)</f>
        <v>8591.6221121828567</v>
      </c>
      <c r="O358" s="3">
        <f t="shared" si="32"/>
        <v>8148.0279838628594</v>
      </c>
      <c r="P358" s="7">
        <f t="shared" si="33"/>
        <v>0.48675019711359485</v>
      </c>
      <c r="Q358" s="3"/>
      <c r="R358" s="3"/>
      <c r="S358" s="3"/>
      <c r="T358" s="3"/>
      <c r="U358" s="3"/>
      <c r="V358" s="3"/>
    </row>
    <row r="359" spans="1:22" x14ac:dyDescent="0.25">
      <c r="A359">
        <v>358</v>
      </c>
      <c r="B359" t="s">
        <v>12</v>
      </c>
      <c r="C359" t="s">
        <v>17</v>
      </c>
      <c r="D359">
        <v>94</v>
      </c>
      <c r="E359">
        <v>189</v>
      </c>
      <c r="F359" t="s">
        <v>37</v>
      </c>
      <c r="G359">
        <v>6</v>
      </c>
      <c r="H359">
        <v>2018</v>
      </c>
      <c r="I359" t="s">
        <v>38</v>
      </c>
      <c r="J359">
        <f>VLOOKUP(G359,Currency!$G$3:$H$14,2,FALSE)</f>
        <v>0.85633569142857147</v>
      </c>
      <c r="K359">
        <f t="shared" si="29"/>
        <v>0.85633569142857147</v>
      </c>
      <c r="L359">
        <f t="shared" si="30"/>
        <v>161.84744568000002</v>
      </c>
      <c r="M359" s="3">
        <f t="shared" si="31"/>
        <v>15213.659893920001</v>
      </c>
      <c r="N359" s="3">
        <f>SUMIFS('Direct Costs'!J:J,'Direct Costs'!A:A,Sales!A359)</f>
        <v>7528.7244096457143</v>
      </c>
      <c r="O359" s="3">
        <f t="shared" si="32"/>
        <v>7684.9354842742869</v>
      </c>
      <c r="P359" s="7">
        <f t="shared" si="33"/>
        <v>0.50513390846508277</v>
      </c>
      <c r="Q359" s="3"/>
      <c r="R359" s="3"/>
      <c r="S359" s="3"/>
      <c r="T359" s="3"/>
      <c r="U359" s="3"/>
      <c r="V359" s="3"/>
    </row>
    <row r="360" spans="1:22" x14ac:dyDescent="0.25">
      <c r="A360">
        <v>359</v>
      </c>
      <c r="B360" t="s">
        <v>15</v>
      </c>
      <c r="C360" t="s">
        <v>26</v>
      </c>
      <c r="D360">
        <v>1</v>
      </c>
      <c r="E360">
        <v>457</v>
      </c>
      <c r="F360" t="s">
        <v>0</v>
      </c>
      <c r="G360">
        <v>10</v>
      </c>
      <c r="H360">
        <v>2018</v>
      </c>
      <c r="I360" t="s">
        <v>44</v>
      </c>
      <c r="J360">
        <f>VLOOKUP(G360,Currency!$G$3:$H$14,2,FALSE)</f>
        <v>0.87081632260869579</v>
      </c>
      <c r="K360">
        <f t="shared" si="29"/>
        <v>1</v>
      </c>
      <c r="L360">
        <f t="shared" si="30"/>
        <v>457</v>
      </c>
      <c r="M360" s="3">
        <f t="shared" si="31"/>
        <v>457</v>
      </c>
      <c r="N360" s="3">
        <f>SUMIFS('Direct Costs'!J:J,'Direct Costs'!A:A,Sales!A360)</f>
        <v>233.91428516521739</v>
      </c>
      <c r="O360" s="3">
        <f t="shared" si="32"/>
        <v>223.08571483478261</v>
      </c>
      <c r="P360" s="7">
        <f t="shared" si="33"/>
        <v>0.48815254887260967</v>
      </c>
      <c r="Q360" s="3"/>
      <c r="R360" s="3"/>
      <c r="S360" s="3"/>
      <c r="T360" s="3"/>
      <c r="U360" s="3"/>
      <c r="V360" s="3"/>
    </row>
    <row r="361" spans="1:22" x14ac:dyDescent="0.25">
      <c r="A361">
        <v>360</v>
      </c>
      <c r="B361" t="s">
        <v>13</v>
      </c>
      <c r="C361" t="s">
        <v>22</v>
      </c>
      <c r="D361">
        <v>92</v>
      </c>
      <c r="E361">
        <v>122</v>
      </c>
      <c r="F361" t="s">
        <v>0</v>
      </c>
      <c r="G361">
        <v>7</v>
      </c>
      <c r="H361">
        <v>2018</v>
      </c>
      <c r="I361" t="s">
        <v>42</v>
      </c>
      <c r="J361">
        <f>VLOOKUP(G361,Currency!$G$3:$H$14,2,FALSE)</f>
        <v>0.85575857954545465</v>
      </c>
      <c r="K361">
        <f t="shared" si="29"/>
        <v>1</v>
      </c>
      <c r="L361">
        <f t="shared" si="30"/>
        <v>122</v>
      </c>
      <c r="M361" s="3">
        <f t="shared" si="31"/>
        <v>11224</v>
      </c>
      <c r="N361" s="3">
        <f>SUMIFS('Direct Costs'!J:J,'Direct Costs'!A:A,Sales!A361)</f>
        <v>6807.1085252272733</v>
      </c>
      <c r="O361" s="3">
        <f t="shared" si="32"/>
        <v>4416.8914747727267</v>
      </c>
      <c r="P361" s="7">
        <f t="shared" si="33"/>
        <v>0.393522048714605</v>
      </c>
      <c r="Q361" s="3"/>
      <c r="R361" s="3"/>
      <c r="S361" s="3"/>
      <c r="T361" s="3"/>
      <c r="U361" s="3"/>
      <c r="V361" s="3"/>
    </row>
    <row r="362" spans="1:22" x14ac:dyDescent="0.25">
      <c r="A362">
        <v>361</v>
      </c>
      <c r="B362" t="s">
        <v>13</v>
      </c>
      <c r="C362" t="s">
        <v>17</v>
      </c>
      <c r="D362">
        <v>79</v>
      </c>
      <c r="E362">
        <v>139</v>
      </c>
      <c r="F362" t="s">
        <v>37</v>
      </c>
      <c r="G362">
        <v>8</v>
      </c>
      <c r="H362">
        <v>2018</v>
      </c>
      <c r="I362" t="s">
        <v>38</v>
      </c>
      <c r="J362">
        <f>VLOOKUP(G362,Currency!$G$3:$H$14,2,FALSE)</f>
        <v>0.86596289695652162</v>
      </c>
      <c r="K362">
        <f t="shared" si="29"/>
        <v>0.86596289695652162</v>
      </c>
      <c r="L362">
        <f t="shared" si="30"/>
        <v>120.3688426769565</v>
      </c>
      <c r="M362" s="3">
        <f t="shared" si="31"/>
        <v>9509.1385714795633</v>
      </c>
      <c r="N362" s="3">
        <f>SUMIFS('Direct Costs'!J:J,'Direct Costs'!A:A,Sales!A362)</f>
        <v>5846</v>
      </c>
      <c r="O362" s="3">
        <f t="shared" si="32"/>
        <v>3663.1385714795633</v>
      </c>
      <c r="P362" s="7">
        <f t="shared" si="33"/>
        <v>0.3852229667223791</v>
      </c>
      <c r="Q362" s="3"/>
      <c r="R362" s="3"/>
      <c r="S362" s="3"/>
      <c r="T362" s="3"/>
      <c r="U362" s="3"/>
      <c r="V362" s="3"/>
    </row>
    <row r="363" spans="1:22" x14ac:dyDescent="0.25">
      <c r="A363">
        <v>362</v>
      </c>
      <c r="B363" t="s">
        <v>14</v>
      </c>
      <c r="C363" t="s">
        <v>24</v>
      </c>
      <c r="D363">
        <v>119</v>
      </c>
      <c r="E363">
        <v>156</v>
      </c>
      <c r="F363" t="s">
        <v>0</v>
      </c>
      <c r="G363">
        <v>9</v>
      </c>
      <c r="H363">
        <v>2018</v>
      </c>
      <c r="I363" t="s">
        <v>43</v>
      </c>
      <c r="J363">
        <f>VLOOKUP(G363,Currency!$G$3:$H$14,2,FALSE)</f>
        <v>0.85776296200000002</v>
      </c>
      <c r="K363">
        <f t="shared" si="29"/>
        <v>1</v>
      </c>
      <c r="L363">
        <f t="shared" si="30"/>
        <v>156</v>
      </c>
      <c r="M363" s="3">
        <f t="shared" si="31"/>
        <v>18564</v>
      </c>
      <c r="N363" s="3">
        <f>SUMIFS('Direct Costs'!J:J,'Direct Costs'!A:A,Sales!A363)</f>
        <v>7925.837208856</v>
      </c>
      <c r="O363" s="3">
        <f t="shared" si="32"/>
        <v>10638.162791144001</v>
      </c>
      <c r="P363" s="7">
        <f t="shared" si="33"/>
        <v>0.57305337164102566</v>
      </c>
      <c r="Q363" s="3"/>
      <c r="R363" s="3"/>
      <c r="S363" s="3"/>
      <c r="T363" s="3"/>
      <c r="U363" s="3"/>
      <c r="V363" s="3"/>
    </row>
    <row r="364" spans="1:22" x14ac:dyDescent="0.25">
      <c r="A364">
        <v>363</v>
      </c>
      <c r="B364" t="s">
        <v>13</v>
      </c>
      <c r="C364" t="s">
        <v>17</v>
      </c>
      <c r="D364">
        <v>86</v>
      </c>
      <c r="E364">
        <v>143</v>
      </c>
      <c r="F364" t="s">
        <v>37</v>
      </c>
      <c r="G364">
        <v>4</v>
      </c>
      <c r="H364">
        <v>2018</v>
      </c>
      <c r="I364" t="s">
        <v>38</v>
      </c>
      <c r="J364">
        <f>VLOOKUP(G364,Currency!$G$3:$H$14,2,FALSE)</f>
        <v>0.81462485449999988</v>
      </c>
      <c r="K364">
        <f t="shared" si="29"/>
        <v>0.81462485449999988</v>
      </c>
      <c r="L364">
        <f t="shared" si="30"/>
        <v>116.49135419349999</v>
      </c>
      <c r="M364" s="3">
        <f t="shared" si="31"/>
        <v>10018.256460641</v>
      </c>
      <c r="N364" s="3">
        <f>SUMIFS('Direct Costs'!J:J,'Direct Costs'!A:A,Sales!A364)</f>
        <v>5904.598186915</v>
      </c>
      <c r="O364" s="3">
        <f t="shared" si="32"/>
        <v>4113.6582737259996</v>
      </c>
      <c r="P364" s="7">
        <f t="shared" si="33"/>
        <v>0.41061618754595097</v>
      </c>
      <c r="Q364" s="3"/>
      <c r="R364" s="3"/>
      <c r="S364" s="3"/>
      <c r="T364" s="3"/>
      <c r="U364" s="3"/>
      <c r="V364" s="3"/>
    </row>
    <row r="365" spans="1:22" x14ac:dyDescent="0.25">
      <c r="A365">
        <v>364</v>
      </c>
      <c r="B365" t="s">
        <v>15</v>
      </c>
      <c r="C365" t="s">
        <v>19</v>
      </c>
      <c r="D365">
        <v>540</v>
      </c>
      <c r="E365">
        <v>423</v>
      </c>
      <c r="F365" t="s">
        <v>0</v>
      </c>
      <c r="G365">
        <v>10</v>
      </c>
      <c r="H365">
        <v>2018</v>
      </c>
      <c r="I365" t="s">
        <v>40</v>
      </c>
      <c r="J365">
        <f>VLOOKUP(G365,Currency!$G$3:$H$14,2,FALSE)</f>
        <v>0.87081632260869579</v>
      </c>
      <c r="K365">
        <f t="shared" si="29"/>
        <v>1</v>
      </c>
      <c r="L365">
        <f t="shared" si="30"/>
        <v>423</v>
      </c>
      <c r="M365" s="3">
        <f t="shared" si="31"/>
        <v>228420</v>
      </c>
      <c r="N365" s="3">
        <f>SUMIFS('Direct Costs'!J:J,'Direct Costs'!A:A,Sales!A365)</f>
        <v>116650.46920773914</v>
      </c>
      <c r="O365" s="3">
        <f t="shared" si="32"/>
        <v>111769.53079226086</v>
      </c>
      <c r="P365" s="7">
        <f t="shared" si="33"/>
        <v>0.4893158689793401</v>
      </c>
      <c r="Q365" s="3"/>
      <c r="R365" s="3"/>
      <c r="S365" s="3"/>
      <c r="T365" s="3"/>
      <c r="U365" s="3"/>
      <c r="V365" s="3"/>
    </row>
    <row r="366" spans="1:22" x14ac:dyDescent="0.25">
      <c r="A366">
        <v>365</v>
      </c>
      <c r="B366" t="s">
        <v>14</v>
      </c>
      <c r="C366" t="s">
        <v>30</v>
      </c>
      <c r="D366">
        <v>62</v>
      </c>
      <c r="E366">
        <v>176</v>
      </c>
      <c r="F366" t="s">
        <v>37</v>
      </c>
      <c r="G366">
        <v>5</v>
      </c>
      <c r="H366">
        <v>2018</v>
      </c>
      <c r="I366" t="s">
        <v>44</v>
      </c>
      <c r="J366">
        <f>VLOOKUP(G366,Currency!$G$3:$H$14,2,FALSE)</f>
        <v>0.84667593318181822</v>
      </c>
      <c r="K366">
        <f t="shared" si="29"/>
        <v>0.84667593318181822</v>
      </c>
      <c r="L366">
        <f t="shared" si="30"/>
        <v>149.01496424000001</v>
      </c>
      <c r="M366" s="3">
        <f t="shared" si="31"/>
        <v>9238.9277828800004</v>
      </c>
      <c r="N366" s="3">
        <f>SUMIFS('Direct Costs'!J:J,'Direct Costs'!A:A,Sales!A366)</f>
        <v>6200</v>
      </c>
      <c r="O366" s="3">
        <f t="shared" si="32"/>
        <v>3038.9277828800004</v>
      </c>
      <c r="P366" s="7">
        <f t="shared" si="33"/>
        <v>0.328926457084254</v>
      </c>
      <c r="Q366" s="3"/>
      <c r="R366" s="3"/>
      <c r="S366" s="3"/>
      <c r="T366" s="3"/>
      <c r="U366" s="3"/>
      <c r="V366" s="3"/>
    </row>
    <row r="367" spans="1:22" x14ac:dyDescent="0.25">
      <c r="A367">
        <v>366</v>
      </c>
      <c r="B367" t="s">
        <v>14</v>
      </c>
      <c r="C367" t="s">
        <v>24</v>
      </c>
      <c r="D367">
        <v>91</v>
      </c>
      <c r="E367">
        <v>144</v>
      </c>
      <c r="F367" t="s">
        <v>0</v>
      </c>
      <c r="G367">
        <v>11</v>
      </c>
      <c r="H367">
        <v>2018</v>
      </c>
      <c r="I367" t="s">
        <v>43</v>
      </c>
      <c r="J367">
        <f>VLOOKUP(G367,Currency!$G$3:$H$14,2,FALSE)</f>
        <v>0.87977327500000013</v>
      </c>
      <c r="K367">
        <f t="shared" si="29"/>
        <v>1</v>
      </c>
      <c r="L367">
        <f t="shared" si="30"/>
        <v>144</v>
      </c>
      <c r="M367" s="3">
        <f t="shared" si="31"/>
        <v>13104</v>
      </c>
      <c r="N367" s="3">
        <f>SUMIFS('Direct Costs'!J:J,'Direct Costs'!A:A,Sales!A367)</f>
        <v>9033.8404087750005</v>
      </c>
      <c r="O367" s="3">
        <f t="shared" si="32"/>
        <v>4070.1595912249995</v>
      </c>
      <c r="P367" s="7">
        <f t="shared" si="33"/>
        <v>0.31060436440972217</v>
      </c>
      <c r="Q367" s="3"/>
      <c r="R367" s="3"/>
      <c r="S367" s="3"/>
      <c r="T367" s="3"/>
      <c r="U367" s="3"/>
      <c r="V367" s="3"/>
    </row>
    <row r="368" spans="1:22" x14ac:dyDescent="0.25">
      <c r="A368">
        <v>367</v>
      </c>
      <c r="B368" t="s">
        <v>15</v>
      </c>
      <c r="C368" t="s">
        <v>33</v>
      </c>
      <c r="D368">
        <v>132</v>
      </c>
      <c r="E368">
        <v>449</v>
      </c>
      <c r="F368" t="s">
        <v>0</v>
      </c>
      <c r="G368">
        <v>10</v>
      </c>
      <c r="H368">
        <v>2018</v>
      </c>
      <c r="I368" t="s">
        <v>42</v>
      </c>
      <c r="J368">
        <f>VLOOKUP(G368,Currency!$G$3:$H$14,2,FALSE)</f>
        <v>0.87081632260869579</v>
      </c>
      <c r="K368">
        <f t="shared" si="29"/>
        <v>1</v>
      </c>
      <c r="L368">
        <f t="shared" si="30"/>
        <v>449</v>
      </c>
      <c r="M368" s="3">
        <f t="shared" si="31"/>
        <v>59268</v>
      </c>
      <c r="N368" s="3">
        <f>SUMIFS('Direct Costs'!J:J,'Direct Costs'!A:A,Sales!A368)</f>
        <v>28157.081593826086</v>
      </c>
      <c r="O368" s="3">
        <f t="shared" si="32"/>
        <v>31110.918406173914</v>
      </c>
      <c r="P368" s="7">
        <f t="shared" si="33"/>
        <v>0.52491932250411544</v>
      </c>
      <c r="Q368" s="3"/>
      <c r="R368" s="3"/>
      <c r="S368" s="3"/>
      <c r="T368" s="3"/>
      <c r="U368" s="3"/>
      <c r="V368" s="3"/>
    </row>
    <row r="369" spans="1:22" x14ac:dyDescent="0.25">
      <c r="A369">
        <v>368</v>
      </c>
      <c r="B369" t="s">
        <v>14</v>
      </c>
      <c r="C369" t="s">
        <v>18</v>
      </c>
      <c r="D369">
        <v>42</v>
      </c>
      <c r="E369">
        <v>143</v>
      </c>
      <c r="F369" t="s">
        <v>0</v>
      </c>
      <c r="G369">
        <v>7</v>
      </c>
      <c r="H369">
        <v>2018</v>
      </c>
      <c r="I369" t="s">
        <v>39</v>
      </c>
      <c r="J369">
        <f>VLOOKUP(G369,Currency!$G$3:$H$14,2,FALSE)</f>
        <v>0.85575857954545465</v>
      </c>
      <c r="K369">
        <f t="shared" si="29"/>
        <v>1</v>
      </c>
      <c r="L369">
        <f t="shared" si="30"/>
        <v>143</v>
      </c>
      <c r="M369" s="3">
        <f t="shared" si="31"/>
        <v>6006</v>
      </c>
      <c r="N369" s="3">
        <f>SUMIFS('Direct Costs'!J:J,'Direct Costs'!A:A,Sales!A369)</f>
        <v>3146.7441790909093</v>
      </c>
      <c r="O369" s="3">
        <f t="shared" si="32"/>
        <v>2859.2558209090907</v>
      </c>
      <c r="P369" s="7">
        <f t="shared" si="33"/>
        <v>0.47606657024793386</v>
      </c>
      <c r="Q369" s="3"/>
      <c r="R369" s="3"/>
      <c r="S369" s="3"/>
      <c r="T369" s="3"/>
      <c r="U369" s="3"/>
      <c r="V369" s="3"/>
    </row>
    <row r="370" spans="1:22" x14ac:dyDescent="0.25">
      <c r="A370">
        <v>369</v>
      </c>
      <c r="B370" t="s">
        <v>14</v>
      </c>
      <c r="C370" t="s">
        <v>31</v>
      </c>
      <c r="D370">
        <v>110</v>
      </c>
      <c r="E370">
        <v>135</v>
      </c>
      <c r="F370" t="s">
        <v>0</v>
      </c>
      <c r="G370">
        <v>11</v>
      </c>
      <c r="H370">
        <v>2018</v>
      </c>
      <c r="I370" t="s">
        <v>43</v>
      </c>
      <c r="J370">
        <f>VLOOKUP(G370,Currency!$G$3:$H$14,2,FALSE)</f>
        <v>0.87977327500000013</v>
      </c>
      <c r="K370">
        <f t="shared" si="29"/>
        <v>1</v>
      </c>
      <c r="L370">
        <f t="shared" si="30"/>
        <v>135</v>
      </c>
      <c r="M370" s="3">
        <f t="shared" si="31"/>
        <v>14850</v>
      </c>
      <c r="N370" s="3">
        <f>SUMIFS('Direct Costs'!J:J,'Direct Costs'!A:A,Sales!A370)</f>
        <v>9680</v>
      </c>
      <c r="O370" s="3">
        <f t="shared" si="32"/>
        <v>5170</v>
      </c>
      <c r="P370" s="7">
        <f t="shared" si="33"/>
        <v>0.34814814814814815</v>
      </c>
      <c r="Q370" s="3"/>
      <c r="R370" s="3"/>
      <c r="S370" s="3"/>
      <c r="T370" s="3"/>
      <c r="U370" s="3"/>
      <c r="V370" s="3"/>
    </row>
    <row r="371" spans="1:22" x14ac:dyDescent="0.25">
      <c r="A371">
        <v>370</v>
      </c>
      <c r="B371" t="s">
        <v>14</v>
      </c>
      <c r="C371" t="s">
        <v>18</v>
      </c>
      <c r="D371">
        <v>162</v>
      </c>
      <c r="E371">
        <v>141</v>
      </c>
      <c r="F371" t="s">
        <v>0</v>
      </c>
      <c r="G371">
        <v>5</v>
      </c>
      <c r="H371">
        <v>2018</v>
      </c>
      <c r="I371" t="s">
        <v>39</v>
      </c>
      <c r="J371">
        <f>VLOOKUP(G371,Currency!$G$3:$H$14,2,FALSE)</f>
        <v>0.84667593318181822</v>
      </c>
      <c r="K371">
        <f t="shared" si="29"/>
        <v>1</v>
      </c>
      <c r="L371">
        <f t="shared" si="30"/>
        <v>141</v>
      </c>
      <c r="M371" s="3">
        <f t="shared" si="31"/>
        <v>22842</v>
      </c>
      <c r="N371" s="3">
        <f>SUMIFS('Direct Costs'!J:J,'Direct Costs'!A:A,Sales!A371)</f>
        <v>14904</v>
      </c>
      <c r="O371" s="3">
        <f t="shared" si="32"/>
        <v>7938</v>
      </c>
      <c r="P371" s="7">
        <f t="shared" si="33"/>
        <v>0.3475177304964539</v>
      </c>
      <c r="Q371" s="3"/>
      <c r="R371" s="3"/>
      <c r="S371" s="3"/>
      <c r="T371" s="3"/>
      <c r="U371" s="3"/>
      <c r="V371" s="3"/>
    </row>
    <row r="372" spans="1:22" x14ac:dyDescent="0.25">
      <c r="A372">
        <v>371</v>
      </c>
      <c r="B372" t="s">
        <v>14</v>
      </c>
      <c r="C372" t="s">
        <v>35</v>
      </c>
      <c r="D372">
        <v>163</v>
      </c>
      <c r="E372">
        <v>145</v>
      </c>
      <c r="F372" t="s">
        <v>0</v>
      </c>
      <c r="G372">
        <v>10</v>
      </c>
      <c r="H372">
        <v>2018</v>
      </c>
      <c r="I372" t="s">
        <v>43</v>
      </c>
      <c r="J372">
        <f>VLOOKUP(G372,Currency!$G$3:$H$14,2,FALSE)</f>
        <v>0.87081632260869579</v>
      </c>
      <c r="K372">
        <f t="shared" si="29"/>
        <v>1</v>
      </c>
      <c r="L372">
        <f t="shared" si="30"/>
        <v>145</v>
      </c>
      <c r="M372" s="3">
        <f t="shared" si="31"/>
        <v>23635</v>
      </c>
      <c r="N372" s="3">
        <f>SUMIFS('Direct Costs'!J:J,'Direct Costs'!A:A,Sales!A372)</f>
        <v>15322</v>
      </c>
      <c r="O372" s="3">
        <f t="shared" si="32"/>
        <v>8313</v>
      </c>
      <c r="P372" s="7">
        <f t="shared" si="33"/>
        <v>0.35172413793103446</v>
      </c>
      <c r="Q372" s="3"/>
      <c r="R372" s="3"/>
      <c r="S372" s="3"/>
      <c r="T372" s="3"/>
      <c r="U372" s="3"/>
      <c r="V372" s="3"/>
    </row>
    <row r="373" spans="1:22" x14ac:dyDescent="0.25">
      <c r="A373">
        <v>372</v>
      </c>
      <c r="B373" t="s">
        <v>16</v>
      </c>
      <c r="C373" t="s">
        <v>19</v>
      </c>
      <c r="D373">
        <v>10</v>
      </c>
      <c r="E373">
        <v>206</v>
      </c>
      <c r="F373" t="s">
        <v>0</v>
      </c>
      <c r="G373">
        <v>11</v>
      </c>
      <c r="H373">
        <v>2018</v>
      </c>
      <c r="I373" t="s">
        <v>40</v>
      </c>
      <c r="J373">
        <f>VLOOKUP(G373,Currency!$G$3:$H$14,2,FALSE)</f>
        <v>0.87977327500000013</v>
      </c>
      <c r="K373">
        <f t="shared" si="29"/>
        <v>1</v>
      </c>
      <c r="L373">
        <f t="shared" si="30"/>
        <v>206</v>
      </c>
      <c r="M373" s="3">
        <f t="shared" si="31"/>
        <v>2060</v>
      </c>
      <c r="N373" s="3">
        <f>SUMIFS('Direct Costs'!J:J,'Direct Costs'!A:A,Sales!A373)</f>
        <v>1310.9188610000001</v>
      </c>
      <c r="O373" s="3">
        <f t="shared" si="32"/>
        <v>749.08113899999989</v>
      </c>
      <c r="P373" s="7">
        <f t="shared" si="33"/>
        <v>0.36363162087378637</v>
      </c>
      <c r="Q373" s="3"/>
      <c r="R373" s="3"/>
      <c r="S373" s="3"/>
      <c r="T373" s="3"/>
      <c r="U373" s="3"/>
      <c r="V373" s="3"/>
    </row>
    <row r="374" spans="1:22" x14ac:dyDescent="0.25">
      <c r="A374">
        <v>373</v>
      </c>
      <c r="B374" t="s">
        <v>14</v>
      </c>
      <c r="C374" t="s">
        <v>22</v>
      </c>
      <c r="D374">
        <v>56</v>
      </c>
      <c r="E374">
        <v>146</v>
      </c>
      <c r="F374" t="s">
        <v>0</v>
      </c>
      <c r="G374">
        <v>11</v>
      </c>
      <c r="H374">
        <v>2018</v>
      </c>
      <c r="I374" t="s">
        <v>42</v>
      </c>
      <c r="J374">
        <f>VLOOKUP(G374,Currency!$G$3:$H$14,2,FALSE)</f>
        <v>0.87977327500000013</v>
      </c>
      <c r="K374">
        <f t="shared" si="29"/>
        <v>1</v>
      </c>
      <c r="L374">
        <f t="shared" si="30"/>
        <v>146</v>
      </c>
      <c r="M374" s="3">
        <f t="shared" si="31"/>
        <v>8176</v>
      </c>
      <c r="N374" s="3">
        <f>SUMIFS('Direct Costs'!J:J,'Direct Costs'!A:A,Sales!A374)</f>
        <v>5432</v>
      </c>
      <c r="O374" s="3">
        <f t="shared" si="32"/>
        <v>2744</v>
      </c>
      <c r="P374" s="7">
        <f t="shared" si="33"/>
        <v>0.33561643835616439</v>
      </c>
      <c r="Q374" s="3"/>
      <c r="R374" s="3"/>
      <c r="S374" s="3"/>
      <c r="T374" s="3"/>
      <c r="U374" s="3"/>
      <c r="V374" s="3"/>
    </row>
    <row r="375" spans="1:22" x14ac:dyDescent="0.25">
      <c r="A375">
        <v>374</v>
      </c>
      <c r="B375" t="s">
        <v>15</v>
      </c>
      <c r="C375" t="s">
        <v>17</v>
      </c>
      <c r="D375">
        <v>1</v>
      </c>
      <c r="E375">
        <v>495</v>
      </c>
      <c r="F375" t="s">
        <v>37</v>
      </c>
      <c r="G375">
        <v>10</v>
      </c>
      <c r="H375">
        <v>2018</v>
      </c>
      <c r="I375" t="s">
        <v>38</v>
      </c>
      <c r="J375">
        <f>VLOOKUP(G375,Currency!$G$3:$H$14,2,FALSE)</f>
        <v>0.87081632260869579</v>
      </c>
      <c r="K375">
        <f t="shared" si="29"/>
        <v>0.87081632260869579</v>
      </c>
      <c r="L375">
        <f t="shared" si="30"/>
        <v>431.05407969130442</v>
      </c>
      <c r="M375" s="3">
        <f t="shared" si="31"/>
        <v>431.05407969130442</v>
      </c>
      <c r="N375" s="3">
        <f>SUMIFS('Direct Costs'!J:J,'Direct Costs'!A:A,Sales!A375)</f>
        <v>232</v>
      </c>
      <c r="O375" s="3">
        <f t="shared" si="32"/>
        <v>199.05407969130442</v>
      </c>
      <c r="P375" s="7">
        <f t="shared" si="33"/>
        <v>0.4617844699065492</v>
      </c>
      <c r="Q375" s="3"/>
      <c r="R375" s="3"/>
      <c r="S375" s="3"/>
      <c r="T375" s="3"/>
      <c r="U375" s="3"/>
      <c r="V375" s="3"/>
    </row>
    <row r="376" spans="1:22" x14ac:dyDescent="0.25">
      <c r="A376">
        <v>375</v>
      </c>
      <c r="B376" t="s">
        <v>14</v>
      </c>
      <c r="C376" t="s">
        <v>27</v>
      </c>
      <c r="D376">
        <v>111</v>
      </c>
      <c r="E376">
        <v>148</v>
      </c>
      <c r="F376" t="s">
        <v>0</v>
      </c>
      <c r="G376">
        <v>3</v>
      </c>
      <c r="H376">
        <v>2018</v>
      </c>
      <c r="I376" t="s">
        <v>42</v>
      </c>
      <c r="J376">
        <f>VLOOKUP(G376,Currency!$G$3:$H$14,2,FALSE)</f>
        <v>0.81064183952380953</v>
      </c>
      <c r="K376">
        <f t="shared" si="29"/>
        <v>1</v>
      </c>
      <c r="L376">
        <f t="shared" si="30"/>
        <v>148</v>
      </c>
      <c r="M376" s="3">
        <f t="shared" si="31"/>
        <v>16428</v>
      </c>
      <c r="N376" s="3">
        <f>SUMIFS('Direct Costs'!J:J,'Direct Costs'!A:A,Sales!A376)</f>
        <v>8755.7996279771432</v>
      </c>
      <c r="O376" s="3">
        <f t="shared" si="32"/>
        <v>7672.2003720228568</v>
      </c>
      <c r="P376" s="7">
        <f t="shared" si="33"/>
        <v>0.46701974507078503</v>
      </c>
      <c r="Q376" s="3"/>
      <c r="R376" s="3"/>
      <c r="S376" s="3"/>
      <c r="T376" s="3"/>
      <c r="U376" s="3"/>
      <c r="V376" s="3"/>
    </row>
    <row r="377" spans="1:22" x14ac:dyDescent="0.25">
      <c r="A377">
        <v>376</v>
      </c>
      <c r="B377" t="s">
        <v>15</v>
      </c>
      <c r="C377" t="s">
        <v>30</v>
      </c>
      <c r="D377">
        <v>1</v>
      </c>
      <c r="E377">
        <v>537</v>
      </c>
      <c r="F377" t="s">
        <v>37</v>
      </c>
      <c r="G377">
        <v>10</v>
      </c>
      <c r="H377">
        <v>2018</v>
      </c>
      <c r="I377" t="s">
        <v>44</v>
      </c>
      <c r="J377">
        <f>VLOOKUP(G377,Currency!$G$3:$H$14,2,FALSE)</f>
        <v>0.87081632260869579</v>
      </c>
      <c r="K377">
        <f t="shared" si="29"/>
        <v>0.87081632260869579</v>
      </c>
      <c r="L377">
        <f t="shared" si="30"/>
        <v>467.62836524086964</v>
      </c>
      <c r="M377" s="3">
        <f t="shared" si="31"/>
        <v>467.62836524086964</v>
      </c>
      <c r="N377" s="3">
        <f>SUMIFS('Direct Costs'!J:J,'Direct Costs'!A:A,Sales!A377)</f>
        <v>212.66530580869568</v>
      </c>
      <c r="O377" s="3">
        <f t="shared" si="32"/>
        <v>254.96305943217396</v>
      </c>
      <c r="P377" s="7">
        <f t="shared" si="33"/>
        <v>0.54522582115147278</v>
      </c>
      <c r="Q377" s="3"/>
      <c r="R377" s="3"/>
      <c r="S377" s="3"/>
      <c r="T377" s="3"/>
      <c r="U377" s="3"/>
      <c r="V377" s="3"/>
    </row>
    <row r="378" spans="1:22" x14ac:dyDescent="0.25">
      <c r="A378">
        <v>377</v>
      </c>
      <c r="B378" t="s">
        <v>14</v>
      </c>
      <c r="C378" t="s">
        <v>17</v>
      </c>
      <c r="D378">
        <v>172</v>
      </c>
      <c r="E378">
        <v>147</v>
      </c>
      <c r="F378" t="s">
        <v>37</v>
      </c>
      <c r="G378">
        <v>7</v>
      </c>
      <c r="H378">
        <v>2018</v>
      </c>
      <c r="I378" t="s">
        <v>38</v>
      </c>
      <c r="J378">
        <f>VLOOKUP(G378,Currency!$G$3:$H$14,2,FALSE)</f>
        <v>0.85575857954545465</v>
      </c>
      <c r="K378">
        <f t="shared" si="29"/>
        <v>0.85575857954545465</v>
      </c>
      <c r="L378">
        <f t="shared" si="30"/>
        <v>125.79651119318183</v>
      </c>
      <c r="M378" s="3">
        <f t="shared" si="31"/>
        <v>21636.999925227276</v>
      </c>
      <c r="N378" s="3">
        <f>SUMIFS('Direct Costs'!J:J,'Direct Costs'!A:A,Sales!A378)</f>
        <v>15136</v>
      </c>
      <c r="O378" s="3">
        <f t="shared" si="32"/>
        <v>6500.9999252272755</v>
      </c>
      <c r="P378" s="7">
        <f t="shared" si="33"/>
        <v>0.30045754715040462</v>
      </c>
      <c r="Q378" s="3"/>
      <c r="R378" s="3"/>
      <c r="S378" s="3"/>
      <c r="T378" s="3"/>
      <c r="U378" s="3"/>
      <c r="V378" s="3"/>
    </row>
    <row r="379" spans="1:22" x14ac:dyDescent="0.25">
      <c r="A379">
        <v>378</v>
      </c>
      <c r="B379" t="s">
        <v>13</v>
      </c>
      <c r="C379" t="s">
        <v>19</v>
      </c>
      <c r="D379">
        <v>105</v>
      </c>
      <c r="E379">
        <v>128</v>
      </c>
      <c r="F379" t="s">
        <v>0</v>
      </c>
      <c r="G379">
        <v>4</v>
      </c>
      <c r="H379">
        <v>2018</v>
      </c>
      <c r="I379" t="s">
        <v>40</v>
      </c>
      <c r="J379">
        <f>VLOOKUP(G379,Currency!$G$3:$H$14,2,FALSE)</f>
        <v>0.81462485449999988</v>
      </c>
      <c r="K379">
        <f t="shared" si="29"/>
        <v>1</v>
      </c>
      <c r="L379">
        <f t="shared" si="30"/>
        <v>128</v>
      </c>
      <c r="M379" s="3">
        <f t="shared" si="31"/>
        <v>13440</v>
      </c>
      <c r="N379" s="3">
        <f>SUMIFS('Direct Costs'!J:J,'Direct Costs'!A:A,Sales!A379)</f>
        <v>8295</v>
      </c>
      <c r="O379" s="3">
        <f t="shared" si="32"/>
        <v>5145</v>
      </c>
      <c r="P379" s="7">
        <f t="shared" si="33"/>
        <v>0.3828125</v>
      </c>
      <c r="Q379" s="3"/>
      <c r="R379" s="3"/>
      <c r="S379" s="3"/>
      <c r="T379" s="3"/>
      <c r="U379" s="3"/>
      <c r="V379" s="3"/>
    </row>
    <row r="380" spans="1:22" x14ac:dyDescent="0.25">
      <c r="A380">
        <v>379</v>
      </c>
      <c r="B380" t="s">
        <v>15</v>
      </c>
      <c r="C380" t="s">
        <v>30</v>
      </c>
      <c r="D380">
        <v>58</v>
      </c>
      <c r="E380">
        <v>545</v>
      </c>
      <c r="F380" t="s">
        <v>37</v>
      </c>
      <c r="G380">
        <v>10</v>
      </c>
      <c r="H380">
        <v>2018</v>
      </c>
      <c r="I380" t="s">
        <v>44</v>
      </c>
      <c r="J380">
        <f>VLOOKUP(G380,Currency!$G$3:$H$14,2,FALSE)</f>
        <v>0.87081632260869579</v>
      </c>
      <c r="K380">
        <f t="shared" si="29"/>
        <v>0.87081632260869579</v>
      </c>
      <c r="L380">
        <f t="shared" si="30"/>
        <v>474.59489582173921</v>
      </c>
      <c r="M380" s="3">
        <f t="shared" si="31"/>
        <v>27526.503957660876</v>
      </c>
      <c r="N380" s="3">
        <f>SUMIFS('Direct Costs'!J:J,'Direct Costs'!A:A,Sales!A380)</f>
        <v>12421.161627648697</v>
      </c>
      <c r="O380" s="3">
        <f t="shared" si="32"/>
        <v>15105.342330012179</v>
      </c>
      <c r="P380" s="7">
        <f t="shared" si="33"/>
        <v>0.54875629514180368</v>
      </c>
      <c r="Q380" s="3"/>
      <c r="R380" s="3"/>
      <c r="S380" s="3"/>
      <c r="T380" s="3"/>
      <c r="U380" s="3"/>
      <c r="V380" s="3"/>
    </row>
    <row r="381" spans="1:22" x14ac:dyDescent="0.25">
      <c r="A381">
        <v>380</v>
      </c>
      <c r="B381" t="s">
        <v>14</v>
      </c>
      <c r="C381" t="s">
        <v>22</v>
      </c>
      <c r="D381">
        <v>140</v>
      </c>
      <c r="E381">
        <v>133</v>
      </c>
      <c r="F381" t="s">
        <v>0</v>
      </c>
      <c r="G381">
        <v>8</v>
      </c>
      <c r="H381">
        <v>2018</v>
      </c>
      <c r="I381" t="s">
        <v>42</v>
      </c>
      <c r="J381">
        <f>VLOOKUP(G381,Currency!$G$3:$H$14,2,FALSE)</f>
        <v>0.86596289695652162</v>
      </c>
      <c r="K381">
        <f t="shared" si="29"/>
        <v>1</v>
      </c>
      <c r="L381">
        <f t="shared" si="30"/>
        <v>133</v>
      </c>
      <c r="M381" s="3">
        <f t="shared" si="31"/>
        <v>18620</v>
      </c>
      <c r="N381" s="3">
        <f>SUMIFS('Direct Costs'!J:J,'Direct Costs'!A:A,Sales!A381)</f>
        <v>11760</v>
      </c>
      <c r="O381" s="3">
        <f t="shared" si="32"/>
        <v>6860</v>
      </c>
      <c r="P381" s="7">
        <f t="shared" si="33"/>
        <v>0.36842105263157893</v>
      </c>
      <c r="Q381" s="3"/>
      <c r="R381" s="3"/>
      <c r="S381" s="3"/>
      <c r="T381" s="3"/>
      <c r="U381" s="3"/>
      <c r="V381" s="3"/>
    </row>
    <row r="382" spans="1:22" x14ac:dyDescent="0.25">
      <c r="A382">
        <v>381</v>
      </c>
      <c r="B382" t="s">
        <v>16</v>
      </c>
      <c r="C382" t="s">
        <v>19</v>
      </c>
      <c r="D382">
        <v>90</v>
      </c>
      <c r="E382">
        <v>207</v>
      </c>
      <c r="F382" t="s">
        <v>0</v>
      </c>
      <c r="G382">
        <v>11</v>
      </c>
      <c r="H382">
        <v>2018</v>
      </c>
      <c r="I382" t="s">
        <v>40</v>
      </c>
      <c r="J382">
        <f>VLOOKUP(G382,Currency!$G$3:$H$14,2,FALSE)</f>
        <v>0.87977327500000013</v>
      </c>
      <c r="K382">
        <f t="shared" si="29"/>
        <v>1</v>
      </c>
      <c r="L382">
        <f t="shared" si="30"/>
        <v>207</v>
      </c>
      <c r="M382" s="3">
        <f t="shared" si="31"/>
        <v>18630</v>
      </c>
      <c r="N382" s="3">
        <f>SUMIFS('Direct Costs'!J:J,'Direct Costs'!A:A,Sales!A382)</f>
        <v>12510</v>
      </c>
      <c r="O382" s="3">
        <f t="shared" si="32"/>
        <v>6120</v>
      </c>
      <c r="P382" s="7">
        <f t="shared" si="33"/>
        <v>0.32850241545893721</v>
      </c>
      <c r="Q382" s="3"/>
      <c r="R382" s="3"/>
      <c r="S382" s="3"/>
      <c r="T382" s="3"/>
      <c r="U382" s="3"/>
      <c r="V382" s="3"/>
    </row>
    <row r="383" spans="1:22" x14ac:dyDescent="0.25">
      <c r="A383">
        <v>382</v>
      </c>
      <c r="B383" t="s">
        <v>14</v>
      </c>
      <c r="C383" t="s">
        <v>20</v>
      </c>
      <c r="D383">
        <v>112</v>
      </c>
      <c r="E383">
        <v>167</v>
      </c>
      <c r="F383" t="s">
        <v>37</v>
      </c>
      <c r="G383">
        <v>9</v>
      </c>
      <c r="H383">
        <v>2018</v>
      </c>
      <c r="I383" t="s">
        <v>39</v>
      </c>
      <c r="J383">
        <f>VLOOKUP(G383,Currency!$G$3:$H$14,2,FALSE)</f>
        <v>0.85776296200000002</v>
      </c>
      <c r="K383">
        <f t="shared" si="29"/>
        <v>0.85776296200000002</v>
      </c>
      <c r="L383">
        <f t="shared" si="30"/>
        <v>143.24641465400001</v>
      </c>
      <c r="M383" s="3">
        <f t="shared" si="31"/>
        <v>16043.598441248001</v>
      </c>
      <c r="N383" s="3">
        <f>SUMIFS('Direct Costs'!J:J,'Direct Costs'!A:A,Sales!A383)</f>
        <v>10640</v>
      </c>
      <c r="O383" s="3">
        <f t="shared" si="32"/>
        <v>5403.5984412480011</v>
      </c>
      <c r="P383" s="7">
        <f t="shared" si="33"/>
        <v>0.3368071359449748</v>
      </c>
      <c r="Q383" s="3"/>
      <c r="R383" s="3"/>
      <c r="S383" s="3"/>
      <c r="T383" s="3"/>
      <c r="U383" s="3"/>
      <c r="V383" s="3"/>
    </row>
    <row r="384" spans="1:22" x14ac:dyDescent="0.25">
      <c r="A384">
        <v>383</v>
      </c>
      <c r="B384" t="s">
        <v>14</v>
      </c>
      <c r="C384" t="s">
        <v>33</v>
      </c>
      <c r="D384">
        <v>185</v>
      </c>
      <c r="E384">
        <v>143</v>
      </c>
      <c r="F384" t="s">
        <v>0</v>
      </c>
      <c r="G384">
        <v>8</v>
      </c>
      <c r="H384">
        <v>2018</v>
      </c>
      <c r="I384" t="s">
        <v>42</v>
      </c>
      <c r="J384">
        <f>VLOOKUP(G384,Currency!$G$3:$H$14,2,FALSE)</f>
        <v>0.86596289695652162</v>
      </c>
      <c r="K384">
        <f t="shared" si="29"/>
        <v>1</v>
      </c>
      <c r="L384">
        <f t="shared" si="30"/>
        <v>143</v>
      </c>
      <c r="M384" s="3">
        <f t="shared" si="31"/>
        <v>26455</v>
      </c>
      <c r="N384" s="3">
        <f>SUMIFS('Direct Costs'!J:J,'Direct Costs'!A:A,Sales!A384)</f>
        <v>17760</v>
      </c>
      <c r="O384" s="3">
        <f t="shared" si="32"/>
        <v>8695</v>
      </c>
      <c r="P384" s="7">
        <f t="shared" si="33"/>
        <v>0.32867132867132864</v>
      </c>
      <c r="Q384" s="3"/>
      <c r="R384" s="3"/>
      <c r="S384" s="3"/>
      <c r="T384" s="3"/>
      <c r="U384" s="3"/>
      <c r="V384" s="3"/>
    </row>
    <row r="385" spans="1:22" x14ac:dyDescent="0.25">
      <c r="A385">
        <v>384</v>
      </c>
      <c r="B385" t="s">
        <v>16</v>
      </c>
      <c r="C385" t="s">
        <v>25</v>
      </c>
      <c r="D385">
        <v>125</v>
      </c>
      <c r="E385">
        <v>218</v>
      </c>
      <c r="F385" t="s">
        <v>0</v>
      </c>
      <c r="G385">
        <v>11</v>
      </c>
      <c r="H385">
        <v>2018</v>
      </c>
      <c r="I385" t="s">
        <v>43</v>
      </c>
      <c r="J385">
        <f>VLOOKUP(G385,Currency!$G$3:$H$14,2,FALSE)</f>
        <v>0.87977327500000013</v>
      </c>
      <c r="K385">
        <f t="shared" si="29"/>
        <v>1</v>
      </c>
      <c r="L385">
        <f t="shared" si="30"/>
        <v>218</v>
      </c>
      <c r="M385" s="3">
        <f t="shared" si="31"/>
        <v>27250</v>
      </c>
      <c r="N385" s="3">
        <f>SUMIFS('Direct Costs'!J:J,'Direct Costs'!A:A,Sales!A385)</f>
        <v>19875</v>
      </c>
      <c r="O385" s="3">
        <f t="shared" si="32"/>
        <v>7375</v>
      </c>
      <c r="P385" s="7">
        <f t="shared" si="33"/>
        <v>0.27064220183486237</v>
      </c>
      <c r="Q385" s="3"/>
      <c r="R385" s="3"/>
      <c r="S385" s="3"/>
      <c r="T385" s="3"/>
      <c r="U385" s="3"/>
      <c r="V385" s="3"/>
    </row>
    <row r="386" spans="1:22" x14ac:dyDescent="0.25">
      <c r="A386">
        <v>385</v>
      </c>
      <c r="B386" t="s">
        <v>15</v>
      </c>
      <c r="C386" t="s">
        <v>19</v>
      </c>
      <c r="D386">
        <v>1</v>
      </c>
      <c r="E386">
        <v>411</v>
      </c>
      <c r="F386" t="s">
        <v>0</v>
      </c>
      <c r="G386">
        <v>10</v>
      </c>
      <c r="H386">
        <v>2018</v>
      </c>
      <c r="I386" t="s">
        <v>40</v>
      </c>
      <c r="J386">
        <f>VLOOKUP(G386,Currency!$G$3:$H$14,2,FALSE)</f>
        <v>0.87081632260869579</v>
      </c>
      <c r="K386">
        <f t="shared" si="29"/>
        <v>1</v>
      </c>
      <c r="L386">
        <f t="shared" si="30"/>
        <v>411</v>
      </c>
      <c r="M386" s="3">
        <f t="shared" si="31"/>
        <v>411</v>
      </c>
      <c r="N386" s="3">
        <f>SUMIFS('Direct Costs'!J:J,'Direct Costs'!A:A,Sales!A386)</f>
        <v>219</v>
      </c>
      <c r="O386" s="3">
        <f t="shared" si="32"/>
        <v>192</v>
      </c>
      <c r="P386" s="7">
        <f t="shared" si="33"/>
        <v>0.46715328467153283</v>
      </c>
      <c r="Q386" s="3"/>
      <c r="R386" s="3"/>
      <c r="S386" s="3"/>
      <c r="T386" s="3"/>
      <c r="U386" s="3"/>
      <c r="V386" s="3"/>
    </row>
    <row r="387" spans="1:22" x14ac:dyDescent="0.25">
      <c r="A387">
        <v>386</v>
      </c>
      <c r="B387" t="s">
        <v>14</v>
      </c>
      <c r="C387" t="s">
        <v>34</v>
      </c>
      <c r="D387">
        <v>28</v>
      </c>
      <c r="E387">
        <v>140</v>
      </c>
      <c r="F387" t="s">
        <v>0</v>
      </c>
      <c r="G387">
        <v>8</v>
      </c>
      <c r="H387">
        <v>2018</v>
      </c>
      <c r="I387" t="s">
        <v>43</v>
      </c>
      <c r="J387">
        <f>VLOOKUP(G387,Currency!$G$3:$H$14,2,FALSE)</f>
        <v>0.86596289695652162</v>
      </c>
      <c r="K387">
        <f t="shared" ref="K387:K450" si="34">IF(F387="Dollar",J387,1)</f>
        <v>1</v>
      </c>
      <c r="L387">
        <f t="shared" ref="L387:L450" si="35">E387*K387</f>
        <v>140</v>
      </c>
      <c r="M387" s="3">
        <f t="shared" ref="M387:M450" si="36">D387*L387</f>
        <v>3920</v>
      </c>
      <c r="N387" s="3">
        <f>SUMIFS('Direct Costs'!J:J,'Direct Costs'!A:A,Sales!A387)</f>
        <v>2464</v>
      </c>
      <c r="O387" s="3">
        <f t="shared" ref="O387:O450" si="37">M387-N387</f>
        <v>1456</v>
      </c>
      <c r="P387" s="7">
        <f t="shared" ref="P387:P450" si="38">O387/M387</f>
        <v>0.37142857142857144</v>
      </c>
      <c r="Q387" s="3"/>
      <c r="R387" s="3"/>
      <c r="S387" s="3"/>
      <c r="T387" s="3"/>
      <c r="U387" s="3"/>
      <c r="V387" s="3"/>
    </row>
    <row r="388" spans="1:22" x14ac:dyDescent="0.25">
      <c r="A388">
        <v>387</v>
      </c>
      <c r="B388" t="s">
        <v>15</v>
      </c>
      <c r="C388" t="s">
        <v>25</v>
      </c>
      <c r="D388">
        <v>47</v>
      </c>
      <c r="E388">
        <v>430</v>
      </c>
      <c r="F388" t="s">
        <v>0</v>
      </c>
      <c r="G388">
        <v>10</v>
      </c>
      <c r="H388">
        <v>2018</v>
      </c>
      <c r="I388" t="s">
        <v>43</v>
      </c>
      <c r="J388">
        <f>VLOOKUP(G388,Currency!$G$3:$H$14,2,FALSE)</f>
        <v>0.87081632260869579</v>
      </c>
      <c r="K388">
        <f t="shared" si="34"/>
        <v>1</v>
      </c>
      <c r="L388">
        <f t="shared" si="35"/>
        <v>430</v>
      </c>
      <c r="M388" s="3">
        <f t="shared" si="36"/>
        <v>20210</v>
      </c>
      <c r="N388" s="3">
        <f>SUMIFS('Direct Costs'!J:J,'Direct Costs'!A:A,Sales!A388)</f>
        <v>10152.911208821741</v>
      </c>
      <c r="O388" s="3">
        <f t="shared" si="37"/>
        <v>10057.088791178259</v>
      </c>
      <c r="P388" s="7">
        <f t="shared" si="38"/>
        <v>0.49762933157735079</v>
      </c>
      <c r="Q388" s="3"/>
      <c r="R388" s="3"/>
      <c r="S388" s="3"/>
      <c r="T388" s="3"/>
      <c r="U388" s="3"/>
      <c r="V388" s="3"/>
    </row>
    <row r="389" spans="1:22" x14ac:dyDescent="0.25">
      <c r="A389">
        <v>388</v>
      </c>
      <c r="B389" t="s">
        <v>12</v>
      </c>
      <c r="C389" t="s">
        <v>21</v>
      </c>
      <c r="D389">
        <v>153</v>
      </c>
      <c r="E389">
        <v>168</v>
      </c>
      <c r="F389" t="s">
        <v>0</v>
      </c>
      <c r="G389">
        <v>6</v>
      </c>
      <c r="H389">
        <v>2018</v>
      </c>
      <c r="I389" t="s">
        <v>41</v>
      </c>
      <c r="J389">
        <f>VLOOKUP(G389,Currency!$G$3:$H$14,2,FALSE)</f>
        <v>0.85633569142857147</v>
      </c>
      <c r="K389">
        <f t="shared" si="34"/>
        <v>1</v>
      </c>
      <c r="L389">
        <f t="shared" si="35"/>
        <v>168</v>
      </c>
      <c r="M389" s="3">
        <f t="shared" si="36"/>
        <v>25704</v>
      </c>
      <c r="N389" s="3">
        <f>SUMIFS('Direct Costs'!J:J,'Direct Costs'!A:A,Sales!A389)</f>
        <v>11274.580823657143</v>
      </c>
      <c r="O389" s="3">
        <f t="shared" si="37"/>
        <v>14429.419176342857</v>
      </c>
      <c r="P389" s="7">
        <f t="shared" si="38"/>
        <v>0.56136862653061226</v>
      </c>
      <c r="Q389" s="3"/>
      <c r="R389" s="3"/>
      <c r="S389" s="3"/>
      <c r="T389" s="3"/>
      <c r="U389" s="3"/>
      <c r="V389" s="3"/>
    </row>
    <row r="390" spans="1:22" x14ac:dyDescent="0.25">
      <c r="A390">
        <v>389</v>
      </c>
      <c r="B390" t="s">
        <v>14</v>
      </c>
      <c r="C390" t="s">
        <v>17</v>
      </c>
      <c r="D390">
        <v>160</v>
      </c>
      <c r="E390">
        <v>161</v>
      </c>
      <c r="F390" t="s">
        <v>37</v>
      </c>
      <c r="G390">
        <v>7</v>
      </c>
      <c r="H390">
        <v>2018</v>
      </c>
      <c r="I390" t="s">
        <v>38</v>
      </c>
      <c r="J390">
        <f>VLOOKUP(G390,Currency!$G$3:$H$14,2,FALSE)</f>
        <v>0.85575857954545465</v>
      </c>
      <c r="K390">
        <f t="shared" si="34"/>
        <v>0.85575857954545465</v>
      </c>
      <c r="L390">
        <f t="shared" si="35"/>
        <v>137.77713130681821</v>
      </c>
      <c r="M390" s="3">
        <f t="shared" si="36"/>
        <v>22044.341009090913</v>
      </c>
      <c r="N390" s="3">
        <f>SUMIFS('Direct Costs'!J:J,'Direct Costs'!A:A,Sales!A390)</f>
        <v>11895.282363636365</v>
      </c>
      <c r="O390" s="3">
        <f t="shared" si="37"/>
        <v>10149.058645454548</v>
      </c>
      <c r="P390" s="7">
        <f t="shared" si="38"/>
        <v>0.46039292538929405</v>
      </c>
      <c r="Q390" s="3"/>
      <c r="R390" s="3"/>
      <c r="S390" s="3"/>
      <c r="T390" s="3"/>
      <c r="U390" s="3"/>
      <c r="V390" s="3"/>
    </row>
    <row r="391" spans="1:22" x14ac:dyDescent="0.25">
      <c r="A391">
        <v>390</v>
      </c>
      <c r="B391" t="s">
        <v>14</v>
      </c>
      <c r="C391" t="s">
        <v>24</v>
      </c>
      <c r="D391">
        <v>1</v>
      </c>
      <c r="E391">
        <v>145</v>
      </c>
      <c r="F391" t="s">
        <v>0</v>
      </c>
      <c r="G391">
        <v>8</v>
      </c>
      <c r="H391">
        <v>2018</v>
      </c>
      <c r="I391" t="s">
        <v>43</v>
      </c>
      <c r="J391">
        <f>VLOOKUP(G391,Currency!$G$3:$H$14,2,FALSE)</f>
        <v>0.86596289695652162</v>
      </c>
      <c r="K391">
        <f t="shared" si="34"/>
        <v>1</v>
      </c>
      <c r="L391">
        <f t="shared" si="35"/>
        <v>145</v>
      </c>
      <c r="M391" s="3">
        <f t="shared" si="36"/>
        <v>145</v>
      </c>
      <c r="N391" s="3">
        <f>SUMIFS('Direct Costs'!J:J,'Direct Costs'!A:A,Sales!A391)</f>
        <v>66.030070641739115</v>
      </c>
      <c r="O391" s="3">
        <f t="shared" si="37"/>
        <v>78.969929358260885</v>
      </c>
      <c r="P391" s="7">
        <f t="shared" si="38"/>
        <v>0.5446202024707647</v>
      </c>
      <c r="Q391" s="3"/>
      <c r="R391" s="3"/>
      <c r="S391" s="3"/>
      <c r="T391" s="3"/>
      <c r="U391" s="3"/>
      <c r="V391" s="3"/>
    </row>
    <row r="392" spans="1:22" x14ac:dyDescent="0.25">
      <c r="A392">
        <v>391</v>
      </c>
      <c r="B392" t="s">
        <v>12</v>
      </c>
      <c r="C392" t="s">
        <v>17</v>
      </c>
      <c r="D392">
        <v>84</v>
      </c>
      <c r="E392">
        <v>188</v>
      </c>
      <c r="F392" t="s">
        <v>37</v>
      </c>
      <c r="G392">
        <v>6</v>
      </c>
      <c r="H392">
        <v>2018</v>
      </c>
      <c r="I392" t="s">
        <v>38</v>
      </c>
      <c r="J392">
        <f>VLOOKUP(G392,Currency!$G$3:$H$14,2,FALSE)</f>
        <v>0.85633569142857147</v>
      </c>
      <c r="K392">
        <f t="shared" si="34"/>
        <v>0.85633569142857147</v>
      </c>
      <c r="L392">
        <f t="shared" si="35"/>
        <v>160.99110998857142</v>
      </c>
      <c r="M392" s="3">
        <f t="shared" si="36"/>
        <v>13523.253239039999</v>
      </c>
      <c r="N392" s="3">
        <f>SUMIFS('Direct Costs'!J:J,'Direct Costs'!A:A,Sales!A392)</f>
        <v>6214.1015462400001</v>
      </c>
      <c r="O392" s="3">
        <f t="shared" si="37"/>
        <v>7309.1516927999992</v>
      </c>
      <c r="P392" s="7">
        <f t="shared" si="38"/>
        <v>0.54048767434890299</v>
      </c>
      <c r="Q392" s="3"/>
      <c r="R392" s="3"/>
      <c r="S392" s="3"/>
      <c r="T392" s="3"/>
      <c r="U392" s="3"/>
      <c r="V392" s="3"/>
    </row>
    <row r="393" spans="1:22" x14ac:dyDescent="0.25">
      <c r="A393">
        <v>392</v>
      </c>
      <c r="B393" t="s">
        <v>15</v>
      </c>
      <c r="C393" t="s">
        <v>19</v>
      </c>
      <c r="D393">
        <v>205</v>
      </c>
      <c r="E393">
        <v>418</v>
      </c>
      <c r="F393" t="s">
        <v>0</v>
      </c>
      <c r="G393">
        <v>10</v>
      </c>
      <c r="H393">
        <v>2018</v>
      </c>
      <c r="I393" t="s">
        <v>40</v>
      </c>
      <c r="J393">
        <f>VLOOKUP(G393,Currency!$G$3:$H$14,2,FALSE)</f>
        <v>0.87081632260869579</v>
      </c>
      <c r="K393">
        <f t="shared" si="34"/>
        <v>1</v>
      </c>
      <c r="L393">
        <f t="shared" si="35"/>
        <v>418</v>
      </c>
      <c r="M393" s="3">
        <f t="shared" si="36"/>
        <v>85690</v>
      </c>
      <c r="N393" s="3">
        <f>SUMIFS('Direct Costs'!J:J,'Direct Costs'!A:A,Sales!A393)</f>
        <v>41401.214229434787</v>
      </c>
      <c r="O393" s="3">
        <f t="shared" si="37"/>
        <v>44288.785770565213</v>
      </c>
      <c r="P393" s="7">
        <f t="shared" si="38"/>
        <v>0.5168489411899313</v>
      </c>
      <c r="Q393" s="3"/>
      <c r="R393" s="3"/>
      <c r="S393" s="3"/>
      <c r="T393" s="3"/>
      <c r="U393" s="3"/>
      <c r="V393" s="3"/>
    </row>
    <row r="394" spans="1:22" x14ac:dyDescent="0.25">
      <c r="A394">
        <v>393</v>
      </c>
      <c r="B394" t="s">
        <v>13</v>
      </c>
      <c r="C394" t="s">
        <v>17</v>
      </c>
      <c r="D394">
        <v>98</v>
      </c>
      <c r="E394">
        <v>147</v>
      </c>
      <c r="F394" t="s">
        <v>37</v>
      </c>
      <c r="G394">
        <v>4</v>
      </c>
      <c r="H394">
        <v>2018</v>
      </c>
      <c r="I394" t="s">
        <v>38</v>
      </c>
      <c r="J394">
        <f>VLOOKUP(G394,Currency!$G$3:$H$14,2,FALSE)</f>
        <v>0.81462485449999988</v>
      </c>
      <c r="K394">
        <f t="shared" si="34"/>
        <v>0.81462485449999988</v>
      </c>
      <c r="L394">
        <f t="shared" si="35"/>
        <v>119.74985361149999</v>
      </c>
      <c r="M394" s="3">
        <f t="shared" si="36"/>
        <v>11735.485653926999</v>
      </c>
      <c r="N394" s="3">
        <f>SUMIFS('Direct Costs'!J:J,'Direct Costs'!A:A,Sales!A394)</f>
        <v>6762</v>
      </c>
      <c r="O394" s="3">
        <f t="shared" si="37"/>
        <v>4973.4856539269986</v>
      </c>
      <c r="P394" s="7">
        <f t="shared" si="38"/>
        <v>0.4237988780858627</v>
      </c>
      <c r="Q394" s="3"/>
      <c r="R394" s="3"/>
      <c r="S394" s="3"/>
      <c r="T394" s="3"/>
      <c r="U394" s="3"/>
      <c r="V394" s="3"/>
    </row>
    <row r="395" spans="1:22" x14ac:dyDescent="0.25">
      <c r="A395">
        <v>394</v>
      </c>
      <c r="B395" t="s">
        <v>13</v>
      </c>
      <c r="C395" t="s">
        <v>28</v>
      </c>
      <c r="D395">
        <v>45</v>
      </c>
      <c r="E395">
        <v>133</v>
      </c>
      <c r="F395" t="s">
        <v>0</v>
      </c>
      <c r="G395">
        <v>8</v>
      </c>
      <c r="H395">
        <v>2018</v>
      </c>
      <c r="I395" t="s">
        <v>44</v>
      </c>
      <c r="J395">
        <f>VLOOKUP(G395,Currency!$G$3:$H$14,2,FALSE)</f>
        <v>0.86596289695652162</v>
      </c>
      <c r="K395">
        <f t="shared" si="34"/>
        <v>1</v>
      </c>
      <c r="L395">
        <f t="shared" si="35"/>
        <v>133</v>
      </c>
      <c r="M395" s="3">
        <f t="shared" si="36"/>
        <v>5985</v>
      </c>
      <c r="N395" s="3">
        <f>SUMIFS('Direct Costs'!J:J,'Direct Costs'!A:A,Sales!A395)</f>
        <v>3825</v>
      </c>
      <c r="O395" s="3">
        <f t="shared" si="37"/>
        <v>2160</v>
      </c>
      <c r="P395" s="7">
        <f t="shared" si="38"/>
        <v>0.36090225563909772</v>
      </c>
      <c r="Q395" s="3"/>
      <c r="R395" s="3"/>
      <c r="S395" s="3"/>
      <c r="T395" s="3"/>
      <c r="U395" s="3"/>
      <c r="V395" s="3"/>
    </row>
    <row r="396" spans="1:22" x14ac:dyDescent="0.25">
      <c r="A396">
        <v>395</v>
      </c>
      <c r="B396" t="s">
        <v>13</v>
      </c>
      <c r="C396" t="s">
        <v>17</v>
      </c>
      <c r="D396">
        <v>90</v>
      </c>
      <c r="E396">
        <v>142</v>
      </c>
      <c r="F396" t="s">
        <v>37</v>
      </c>
      <c r="G396">
        <v>6</v>
      </c>
      <c r="H396">
        <v>2018</v>
      </c>
      <c r="I396" t="s">
        <v>38</v>
      </c>
      <c r="J396">
        <f>VLOOKUP(G396,Currency!$G$3:$H$14,2,FALSE)</f>
        <v>0.85633569142857147</v>
      </c>
      <c r="K396">
        <f t="shared" si="34"/>
        <v>0.85633569142857147</v>
      </c>
      <c r="L396">
        <f t="shared" si="35"/>
        <v>121.59966818285714</v>
      </c>
      <c r="M396" s="3">
        <f t="shared" si="36"/>
        <v>10943.970136457143</v>
      </c>
      <c r="N396" s="3">
        <f>SUMIFS('Direct Costs'!J:J,'Direct Costs'!A:A,Sales!A396)</f>
        <v>7020</v>
      </c>
      <c r="O396" s="3">
        <f t="shared" si="37"/>
        <v>3923.9701364571429</v>
      </c>
      <c r="P396" s="7">
        <f t="shared" si="38"/>
        <v>0.35855088121863582</v>
      </c>
      <c r="Q396" s="3"/>
      <c r="R396" s="3"/>
      <c r="S396" s="3"/>
      <c r="T396" s="3"/>
      <c r="U396" s="3"/>
      <c r="V396" s="3"/>
    </row>
    <row r="397" spans="1:22" x14ac:dyDescent="0.25">
      <c r="A397">
        <v>396</v>
      </c>
      <c r="B397" t="s">
        <v>14</v>
      </c>
      <c r="C397" t="s">
        <v>28</v>
      </c>
      <c r="D397">
        <v>138</v>
      </c>
      <c r="E397">
        <v>142</v>
      </c>
      <c r="F397" t="s">
        <v>0</v>
      </c>
      <c r="G397">
        <v>4</v>
      </c>
      <c r="H397">
        <v>2018</v>
      </c>
      <c r="I397" t="s">
        <v>44</v>
      </c>
      <c r="J397">
        <f>VLOOKUP(G397,Currency!$G$3:$H$14,2,FALSE)</f>
        <v>0.81462485449999988</v>
      </c>
      <c r="K397">
        <f t="shared" si="34"/>
        <v>1</v>
      </c>
      <c r="L397">
        <f t="shared" si="35"/>
        <v>142</v>
      </c>
      <c r="M397" s="3">
        <f t="shared" si="36"/>
        <v>19596</v>
      </c>
      <c r="N397" s="3">
        <f>SUMIFS('Direct Costs'!J:J,'Direct Costs'!A:A,Sales!A397)</f>
        <v>10680.439634627999</v>
      </c>
      <c r="O397" s="3">
        <f t="shared" si="37"/>
        <v>8915.5603653720009</v>
      </c>
      <c r="P397" s="7">
        <f t="shared" si="38"/>
        <v>0.4549683795352113</v>
      </c>
      <c r="Q397" s="3"/>
      <c r="R397" s="3"/>
      <c r="S397" s="3"/>
      <c r="T397" s="3"/>
      <c r="U397" s="3"/>
      <c r="V397" s="3"/>
    </row>
    <row r="398" spans="1:22" x14ac:dyDescent="0.25">
      <c r="A398">
        <v>397</v>
      </c>
      <c r="B398" t="s">
        <v>14</v>
      </c>
      <c r="C398" t="s">
        <v>25</v>
      </c>
      <c r="D398">
        <v>46</v>
      </c>
      <c r="E398">
        <v>143</v>
      </c>
      <c r="F398" t="s">
        <v>0</v>
      </c>
      <c r="G398">
        <v>12</v>
      </c>
      <c r="H398">
        <v>2018</v>
      </c>
      <c r="I398" t="s">
        <v>43</v>
      </c>
      <c r="J398">
        <f>VLOOKUP(G398,Currency!$G$3:$H$14,2,FALSE)</f>
        <v>0.87842254526315788</v>
      </c>
      <c r="K398">
        <f t="shared" si="34"/>
        <v>1</v>
      </c>
      <c r="L398">
        <f t="shared" si="35"/>
        <v>143</v>
      </c>
      <c r="M398" s="3">
        <f t="shared" si="36"/>
        <v>6578</v>
      </c>
      <c r="N398" s="3">
        <f>SUMIFS('Direct Costs'!J:J,'Direct Costs'!A:A,Sales!A398)</f>
        <v>3552.0759732547367</v>
      </c>
      <c r="O398" s="3">
        <f t="shared" si="37"/>
        <v>3025.9240267452633</v>
      </c>
      <c r="P398" s="7">
        <f t="shared" si="38"/>
        <v>0.46000669302907621</v>
      </c>
      <c r="Q398" s="3"/>
      <c r="R398" s="3"/>
      <c r="S398" s="3"/>
      <c r="T398" s="3"/>
      <c r="U398" s="3"/>
      <c r="V398" s="3"/>
    </row>
    <row r="399" spans="1:22" x14ac:dyDescent="0.25">
      <c r="A399">
        <v>398</v>
      </c>
      <c r="B399" t="s">
        <v>16</v>
      </c>
      <c r="C399" t="s">
        <v>17</v>
      </c>
      <c r="D399">
        <v>116</v>
      </c>
      <c r="E399">
        <v>244</v>
      </c>
      <c r="F399" t="s">
        <v>37</v>
      </c>
      <c r="G399">
        <v>11</v>
      </c>
      <c r="H399">
        <v>2018</v>
      </c>
      <c r="I399" t="s">
        <v>38</v>
      </c>
      <c r="J399">
        <f>VLOOKUP(G399,Currency!$G$3:$H$14,2,FALSE)</f>
        <v>0.87977327500000013</v>
      </c>
      <c r="K399">
        <f t="shared" si="34"/>
        <v>0.87977327500000013</v>
      </c>
      <c r="L399">
        <f t="shared" si="35"/>
        <v>214.66467910000003</v>
      </c>
      <c r="M399" s="3">
        <f t="shared" si="36"/>
        <v>24901.102775600004</v>
      </c>
      <c r="N399" s="3">
        <f>SUMIFS('Direct Costs'!J:J,'Direct Costs'!A:A,Sales!A399)</f>
        <v>15817.181397800001</v>
      </c>
      <c r="O399" s="3">
        <f t="shared" si="37"/>
        <v>9083.921377800003</v>
      </c>
      <c r="P399" s="7">
        <f t="shared" si="38"/>
        <v>0.36479996326512576</v>
      </c>
      <c r="Q399" s="3"/>
      <c r="R399" s="3"/>
      <c r="S399" s="3"/>
      <c r="T399" s="3"/>
      <c r="U399" s="3"/>
      <c r="V399" s="3"/>
    </row>
    <row r="400" spans="1:22" x14ac:dyDescent="0.25">
      <c r="A400">
        <v>399</v>
      </c>
      <c r="B400" t="s">
        <v>12</v>
      </c>
      <c r="C400" t="s">
        <v>17</v>
      </c>
      <c r="D400">
        <v>112</v>
      </c>
      <c r="E400">
        <v>189</v>
      </c>
      <c r="F400" t="s">
        <v>37</v>
      </c>
      <c r="G400">
        <v>6</v>
      </c>
      <c r="H400">
        <v>2018</v>
      </c>
      <c r="I400" t="s">
        <v>38</v>
      </c>
      <c r="J400">
        <f>VLOOKUP(G400,Currency!$G$3:$H$14,2,FALSE)</f>
        <v>0.85633569142857147</v>
      </c>
      <c r="K400">
        <f t="shared" si="34"/>
        <v>0.85633569142857147</v>
      </c>
      <c r="L400">
        <f t="shared" si="35"/>
        <v>161.84744568000002</v>
      </c>
      <c r="M400" s="3">
        <f t="shared" si="36"/>
        <v>18126.913916160003</v>
      </c>
      <c r="N400" s="3">
        <f>SUMIFS('Direct Costs'!J:J,'Direct Costs'!A:A,Sales!A400)</f>
        <v>9408</v>
      </c>
      <c r="O400" s="3">
        <f t="shared" si="37"/>
        <v>8718.9139161600033</v>
      </c>
      <c r="P400" s="7">
        <f t="shared" si="38"/>
        <v>0.48099273580083363</v>
      </c>
      <c r="Q400" s="3"/>
      <c r="R400" s="3"/>
      <c r="S400" s="3"/>
      <c r="T400" s="3"/>
      <c r="U400" s="3"/>
      <c r="V400" s="3"/>
    </row>
    <row r="401" spans="1:22" x14ac:dyDescent="0.25">
      <c r="A401">
        <v>400</v>
      </c>
      <c r="B401" t="s">
        <v>12</v>
      </c>
      <c r="C401" t="s">
        <v>21</v>
      </c>
      <c r="D401">
        <v>10</v>
      </c>
      <c r="E401">
        <v>171</v>
      </c>
      <c r="F401" t="s">
        <v>0</v>
      </c>
      <c r="G401">
        <v>6</v>
      </c>
      <c r="H401">
        <v>2018</v>
      </c>
      <c r="I401" t="s">
        <v>41</v>
      </c>
      <c r="J401">
        <f>VLOOKUP(G401,Currency!$G$3:$H$14,2,FALSE)</f>
        <v>0.85633569142857147</v>
      </c>
      <c r="K401">
        <f t="shared" si="34"/>
        <v>1</v>
      </c>
      <c r="L401">
        <f t="shared" si="35"/>
        <v>171</v>
      </c>
      <c r="M401" s="3">
        <f t="shared" si="36"/>
        <v>1710</v>
      </c>
      <c r="N401" s="3">
        <f>SUMIFS('Direct Costs'!J:J,'Direct Costs'!A:A,Sales!A401)</f>
        <v>780</v>
      </c>
      <c r="O401" s="3">
        <f t="shared" si="37"/>
        <v>930</v>
      </c>
      <c r="P401" s="7">
        <f t="shared" si="38"/>
        <v>0.54385964912280704</v>
      </c>
      <c r="Q401" s="3"/>
      <c r="R401" s="3"/>
      <c r="S401" s="3"/>
      <c r="T401" s="3"/>
      <c r="U401" s="3"/>
      <c r="V401" s="3"/>
    </row>
    <row r="402" spans="1:22" x14ac:dyDescent="0.25">
      <c r="A402">
        <v>401</v>
      </c>
      <c r="B402" t="s">
        <v>16</v>
      </c>
      <c r="C402" t="s">
        <v>19</v>
      </c>
      <c r="D402">
        <v>64</v>
      </c>
      <c r="E402">
        <v>207</v>
      </c>
      <c r="F402" t="s">
        <v>0</v>
      </c>
      <c r="G402">
        <v>12</v>
      </c>
      <c r="H402">
        <v>2018</v>
      </c>
      <c r="I402" t="s">
        <v>40</v>
      </c>
      <c r="J402">
        <f>VLOOKUP(G402,Currency!$G$3:$H$14,2,FALSE)</f>
        <v>0.87842254526315788</v>
      </c>
      <c r="K402">
        <f t="shared" si="34"/>
        <v>1</v>
      </c>
      <c r="L402">
        <f t="shared" si="35"/>
        <v>207</v>
      </c>
      <c r="M402" s="3">
        <f t="shared" si="36"/>
        <v>13248</v>
      </c>
      <c r="N402" s="3">
        <f>SUMIFS('Direct Costs'!J:J,'Direct Costs'!A:A,Sales!A402)</f>
        <v>8394.7232334147375</v>
      </c>
      <c r="O402" s="3">
        <f t="shared" si="37"/>
        <v>4853.2767665852625</v>
      </c>
      <c r="P402" s="7">
        <f t="shared" si="38"/>
        <v>0.36634033564200352</v>
      </c>
      <c r="Q402" s="3"/>
      <c r="R402" s="3"/>
      <c r="S402" s="3"/>
      <c r="T402" s="3"/>
      <c r="U402" s="3"/>
      <c r="V402" s="3"/>
    </row>
    <row r="403" spans="1:22" x14ac:dyDescent="0.25">
      <c r="A403">
        <v>402</v>
      </c>
      <c r="B403" t="s">
        <v>15</v>
      </c>
      <c r="C403" t="s">
        <v>21</v>
      </c>
      <c r="D403">
        <v>141</v>
      </c>
      <c r="E403">
        <v>441</v>
      </c>
      <c r="F403" t="s">
        <v>0</v>
      </c>
      <c r="G403">
        <v>10</v>
      </c>
      <c r="H403">
        <v>2018</v>
      </c>
      <c r="I403" t="s">
        <v>41</v>
      </c>
      <c r="J403">
        <f>VLOOKUP(G403,Currency!$G$3:$H$14,2,FALSE)</f>
        <v>0.87081632260869579</v>
      </c>
      <c r="K403">
        <f t="shared" si="34"/>
        <v>1</v>
      </c>
      <c r="L403">
        <f t="shared" si="35"/>
        <v>441</v>
      </c>
      <c r="M403" s="3">
        <f t="shared" si="36"/>
        <v>62181</v>
      </c>
      <c r="N403" s="3">
        <f>SUMIFS('Direct Costs'!J:J,'Direct Costs'!A:A,Sales!A403)</f>
        <v>30549.808119026089</v>
      </c>
      <c r="O403" s="3">
        <f t="shared" si="37"/>
        <v>31631.191880973911</v>
      </c>
      <c r="P403" s="7">
        <f t="shared" si="38"/>
        <v>0.5086954516809622</v>
      </c>
      <c r="Q403" s="3"/>
      <c r="R403" s="3"/>
      <c r="S403" s="3"/>
      <c r="T403" s="3"/>
      <c r="U403" s="3"/>
      <c r="V403" s="3"/>
    </row>
    <row r="404" spans="1:22" x14ac:dyDescent="0.25">
      <c r="A404">
        <v>403</v>
      </c>
      <c r="B404" t="s">
        <v>14</v>
      </c>
      <c r="C404" t="s">
        <v>27</v>
      </c>
      <c r="D404">
        <v>59</v>
      </c>
      <c r="E404">
        <v>144</v>
      </c>
      <c r="F404" t="s">
        <v>0</v>
      </c>
      <c r="G404">
        <v>10</v>
      </c>
      <c r="H404">
        <v>2018</v>
      </c>
      <c r="I404" t="s">
        <v>42</v>
      </c>
      <c r="J404">
        <f>VLOOKUP(G404,Currency!$G$3:$H$14,2,FALSE)</f>
        <v>0.87081632260869579</v>
      </c>
      <c r="K404">
        <f t="shared" si="34"/>
        <v>1</v>
      </c>
      <c r="L404">
        <f t="shared" si="35"/>
        <v>144</v>
      </c>
      <c r="M404" s="3">
        <f t="shared" si="36"/>
        <v>8496</v>
      </c>
      <c r="N404" s="3">
        <f>SUMIFS('Direct Costs'!J:J,'Direct Costs'!A:A,Sales!A404)</f>
        <v>5546</v>
      </c>
      <c r="O404" s="3">
        <f t="shared" si="37"/>
        <v>2950</v>
      </c>
      <c r="P404" s="7">
        <f t="shared" si="38"/>
        <v>0.34722222222222221</v>
      </c>
      <c r="Q404" s="3"/>
      <c r="R404" s="3"/>
      <c r="S404" s="3"/>
      <c r="T404" s="3"/>
      <c r="U404" s="3"/>
      <c r="V404" s="3"/>
    </row>
    <row r="405" spans="1:22" x14ac:dyDescent="0.25">
      <c r="A405">
        <v>404</v>
      </c>
      <c r="B405" t="s">
        <v>13</v>
      </c>
      <c r="C405" t="s">
        <v>17</v>
      </c>
      <c r="D405">
        <v>91</v>
      </c>
      <c r="E405">
        <v>141</v>
      </c>
      <c r="F405" t="s">
        <v>37</v>
      </c>
      <c r="G405">
        <v>6</v>
      </c>
      <c r="H405">
        <v>2018</v>
      </c>
      <c r="I405" t="s">
        <v>38</v>
      </c>
      <c r="J405">
        <f>VLOOKUP(G405,Currency!$G$3:$H$14,2,FALSE)</f>
        <v>0.85633569142857147</v>
      </c>
      <c r="K405">
        <f t="shared" si="34"/>
        <v>0.85633569142857147</v>
      </c>
      <c r="L405">
        <f t="shared" si="35"/>
        <v>120.74333249142857</v>
      </c>
      <c r="M405" s="3">
        <f t="shared" si="36"/>
        <v>10987.643256720001</v>
      </c>
      <c r="N405" s="3">
        <f>SUMIFS('Direct Costs'!J:J,'Direct Costs'!A:A,Sales!A405)</f>
        <v>6312.5645460800006</v>
      </c>
      <c r="O405" s="3">
        <f t="shared" si="37"/>
        <v>4675.0787106400003</v>
      </c>
      <c r="P405" s="7">
        <f t="shared" si="38"/>
        <v>0.42548512009440603</v>
      </c>
      <c r="Q405" s="3"/>
      <c r="R405" s="3"/>
      <c r="S405" s="3"/>
      <c r="T405" s="3"/>
      <c r="U405" s="3"/>
      <c r="V405" s="3"/>
    </row>
    <row r="406" spans="1:22" x14ac:dyDescent="0.25">
      <c r="A406">
        <v>405</v>
      </c>
      <c r="B406" t="s">
        <v>16</v>
      </c>
      <c r="C406" t="s">
        <v>17</v>
      </c>
      <c r="D406">
        <v>53</v>
      </c>
      <c r="E406">
        <v>243</v>
      </c>
      <c r="F406" t="s">
        <v>37</v>
      </c>
      <c r="G406">
        <v>12</v>
      </c>
      <c r="H406">
        <v>2018</v>
      </c>
      <c r="I406" t="s">
        <v>38</v>
      </c>
      <c r="J406">
        <f>VLOOKUP(G406,Currency!$G$3:$H$14,2,FALSE)</f>
        <v>0.87842254526315788</v>
      </c>
      <c r="K406">
        <f t="shared" si="34"/>
        <v>0.87842254526315788</v>
      </c>
      <c r="L406">
        <f t="shared" si="35"/>
        <v>213.45667849894735</v>
      </c>
      <c r="M406" s="3">
        <f t="shared" si="36"/>
        <v>11313.203960444211</v>
      </c>
      <c r="N406" s="3">
        <f>SUMIFS('Direct Costs'!J:J,'Direct Costs'!A:A,Sales!A406)</f>
        <v>7531.9778592884213</v>
      </c>
      <c r="O406" s="3">
        <f t="shared" si="37"/>
        <v>3781.2261011557894</v>
      </c>
      <c r="P406" s="7">
        <f t="shared" si="38"/>
        <v>0.33423123231726126</v>
      </c>
      <c r="Q406" s="3"/>
      <c r="R406" s="3"/>
      <c r="S406" s="3"/>
      <c r="T406" s="3"/>
      <c r="U406" s="3"/>
      <c r="V406" s="3"/>
    </row>
    <row r="407" spans="1:22" x14ac:dyDescent="0.25">
      <c r="A407">
        <v>406</v>
      </c>
      <c r="B407" t="s">
        <v>16</v>
      </c>
      <c r="C407" t="s">
        <v>19</v>
      </c>
      <c r="D407">
        <v>22</v>
      </c>
      <c r="E407">
        <v>207</v>
      </c>
      <c r="F407" t="s">
        <v>0</v>
      </c>
      <c r="G407">
        <v>11</v>
      </c>
      <c r="H407">
        <v>2018</v>
      </c>
      <c r="I407" t="s">
        <v>40</v>
      </c>
      <c r="J407">
        <f>VLOOKUP(G407,Currency!$G$3:$H$14,2,FALSE)</f>
        <v>0.87977327500000013</v>
      </c>
      <c r="K407">
        <f t="shared" si="34"/>
        <v>1</v>
      </c>
      <c r="L407">
        <f t="shared" si="35"/>
        <v>207</v>
      </c>
      <c r="M407" s="3">
        <f t="shared" si="36"/>
        <v>4554</v>
      </c>
      <c r="N407" s="3">
        <f>SUMIFS('Direct Costs'!J:J,'Direct Costs'!A:A,Sales!A407)</f>
        <v>3273.1760242500004</v>
      </c>
      <c r="O407" s="3">
        <f t="shared" si="37"/>
        <v>1280.8239757499996</v>
      </c>
      <c r="P407" s="7">
        <f t="shared" si="38"/>
        <v>0.28125251992753614</v>
      </c>
      <c r="Q407" s="3"/>
      <c r="R407" s="3"/>
      <c r="S407" s="3"/>
      <c r="T407" s="3"/>
      <c r="U407" s="3"/>
      <c r="V407" s="3"/>
    </row>
    <row r="408" spans="1:22" x14ac:dyDescent="0.25">
      <c r="A408">
        <v>407</v>
      </c>
      <c r="B408" t="s">
        <v>13</v>
      </c>
      <c r="C408" t="s">
        <v>28</v>
      </c>
      <c r="D408">
        <v>127</v>
      </c>
      <c r="E408">
        <v>124</v>
      </c>
      <c r="F408" t="s">
        <v>0</v>
      </c>
      <c r="G408">
        <v>8</v>
      </c>
      <c r="H408">
        <v>2018</v>
      </c>
      <c r="I408" t="s">
        <v>44</v>
      </c>
      <c r="J408">
        <f>VLOOKUP(G408,Currency!$G$3:$H$14,2,FALSE)</f>
        <v>0.86596289695652162</v>
      </c>
      <c r="K408">
        <f t="shared" si="34"/>
        <v>1</v>
      </c>
      <c r="L408">
        <f t="shared" si="35"/>
        <v>124</v>
      </c>
      <c r="M408" s="3">
        <f t="shared" si="36"/>
        <v>15748</v>
      </c>
      <c r="N408" s="3">
        <f>SUMIFS('Direct Costs'!J:J,'Direct Costs'!A:A,Sales!A408)</f>
        <v>9906</v>
      </c>
      <c r="O408" s="3">
        <f t="shared" si="37"/>
        <v>5842</v>
      </c>
      <c r="P408" s="7">
        <f t="shared" si="38"/>
        <v>0.37096774193548387</v>
      </c>
      <c r="Q408" s="3"/>
      <c r="R408" s="3"/>
      <c r="S408" s="3"/>
      <c r="T408" s="3"/>
      <c r="U408" s="3"/>
      <c r="V408" s="3"/>
    </row>
    <row r="409" spans="1:22" x14ac:dyDescent="0.25">
      <c r="A409">
        <v>408</v>
      </c>
      <c r="B409" t="s">
        <v>15</v>
      </c>
      <c r="C409" t="s">
        <v>33</v>
      </c>
      <c r="D409">
        <v>111</v>
      </c>
      <c r="E409">
        <v>434</v>
      </c>
      <c r="F409" t="s">
        <v>0</v>
      </c>
      <c r="G409">
        <v>10</v>
      </c>
      <c r="H409">
        <v>2018</v>
      </c>
      <c r="I409" t="s">
        <v>42</v>
      </c>
      <c r="J409">
        <f>VLOOKUP(G409,Currency!$G$3:$H$14,2,FALSE)</f>
        <v>0.87081632260869579</v>
      </c>
      <c r="K409">
        <f t="shared" si="34"/>
        <v>1</v>
      </c>
      <c r="L409">
        <f t="shared" si="35"/>
        <v>434</v>
      </c>
      <c r="M409" s="3">
        <f t="shared" si="36"/>
        <v>48174</v>
      </c>
      <c r="N409" s="3">
        <f>SUMIFS('Direct Costs'!J:J,'Direct Costs'!A:A,Sales!A409)</f>
        <v>23976</v>
      </c>
      <c r="O409" s="3">
        <f t="shared" si="37"/>
        <v>24198</v>
      </c>
      <c r="P409" s="7">
        <f t="shared" si="38"/>
        <v>0.50230414746543783</v>
      </c>
      <c r="Q409" s="3"/>
      <c r="R409" s="3"/>
      <c r="S409" s="3"/>
      <c r="T409" s="3"/>
      <c r="U409" s="3"/>
      <c r="V409" s="3"/>
    </row>
    <row r="410" spans="1:22" x14ac:dyDescent="0.25">
      <c r="A410">
        <v>409</v>
      </c>
      <c r="B410" t="s">
        <v>16</v>
      </c>
      <c r="C410" t="s">
        <v>19</v>
      </c>
      <c r="D410">
        <v>101</v>
      </c>
      <c r="E410">
        <v>205</v>
      </c>
      <c r="F410" t="s">
        <v>0</v>
      </c>
      <c r="G410">
        <v>12</v>
      </c>
      <c r="H410">
        <v>2018</v>
      </c>
      <c r="I410" t="s">
        <v>40</v>
      </c>
      <c r="J410">
        <f>VLOOKUP(G410,Currency!$G$3:$H$14,2,FALSE)</f>
        <v>0.87842254526315788</v>
      </c>
      <c r="K410">
        <f t="shared" si="34"/>
        <v>1</v>
      </c>
      <c r="L410">
        <f t="shared" si="35"/>
        <v>205</v>
      </c>
      <c r="M410" s="3">
        <f t="shared" si="36"/>
        <v>20705</v>
      </c>
      <c r="N410" s="3">
        <f>SUMIFS('Direct Costs'!J:J,'Direct Costs'!A:A,Sales!A410)</f>
        <v>16871.31317650737</v>
      </c>
      <c r="O410" s="3">
        <f t="shared" si="37"/>
        <v>3833.6868234926296</v>
      </c>
      <c r="P410" s="7">
        <f t="shared" si="38"/>
        <v>0.18515753796148898</v>
      </c>
      <c r="Q410" s="3"/>
      <c r="R410" s="3"/>
      <c r="S410" s="3"/>
      <c r="T410" s="3"/>
      <c r="U410" s="3"/>
      <c r="V410" s="3"/>
    </row>
    <row r="411" spans="1:22" x14ac:dyDescent="0.25">
      <c r="A411">
        <v>410</v>
      </c>
      <c r="B411" t="s">
        <v>13</v>
      </c>
      <c r="C411" t="s">
        <v>17</v>
      </c>
      <c r="D411">
        <v>123</v>
      </c>
      <c r="E411">
        <v>145</v>
      </c>
      <c r="F411" t="s">
        <v>37</v>
      </c>
      <c r="G411">
        <v>7</v>
      </c>
      <c r="H411">
        <v>2018</v>
      </c>
      <c r="I411" t="s">
        <v>38</v>
      </c>
      <c r="J411">
        <f>VLOOKUP(G411,Currency!$G$3:$H$14,2,FALSE)</f>
        <v>0.85575857954545465</v>
      </c>
      <c r="K411">
        <f t="shared" si="34"/>
        <v>0.85575857954545465</v>
      </c>
      <c r="L411">
        <f t="shared" si="35"/>
        <v>124.08499403409093</v>
      </c>
      <c r="M411" s="3">
        <f t="shared" si="36"/>
        <v>15262.454266193185</v>
      </c>
      <c r="N411" s="3">
        <f>SUMIFS('Direct Costs'!J:J,'Direct Costs'!A:A,Sales!A411)</f>
        <v>9840</v>
      </c>
      <c r="O411" s="3">
        <f t="shared" si="37"/>
        <v>5422.4542661931846</v>
      </c>
      <c r="P411" s="7">
        <f t="shared" si="38"/>
        <v>0.35528062339253597</v>
      </c>
      <c r="Q411" s="3"/>
      <c r="R411" s="3"/>
      <c r="S411" s="3"/>
      <c r="T411" s="3"/>
      <c r="U411" s="3"/>
      <c r="V411" s="3"/>
    </row>
    <row r="412" spans="1:22" x14ac:dyDescent="0.25">
      <c r="A412">
        <v>411</v>
      </c>
      <c r="B412" t="s">
        <v>14</v>
      </c>
      <c r="C412" t="s">
        <v>21</v>
      </c>
      <c r="D412">
        <v>167</v>
      </c>
      <c r="E412">
        <v>150</v>
      </c>
      <c r="F412" t="s">
        <v>0</v>
      </c>
      <c r="G412">
        <v>1</v>
      </c>
      <c r="H412">
        <v>2018</v>
      </c>
      <c r="I412" t="s">
        <v>41</v>
      </c>
      <c r="J412">
        <f>VLOOKUP(G412,Currency!$G$3:$H$14,2,FALSE)</f>
        <v>0.8198508345454546</v>
      </c>
      <c r="K412">
        <f t="shared" si="34"/>
        <v>1</v>
      </c>
      <c r="L412">
        <f t="shared" si="35"/>
        <v>150</v>
      </c>
      <c r="M412" s="3">
        <f t="shared" si="36"/>
        <v>25050</v>
      </c>
      <c r="N412" s="3">
        <f>SUMIFS('Direct Costs'!J:J,'Direct Costs'!A:A,Sales!A412)</f>
        <v>16867</v>
      </c>
      <c r="O412" s="3">
        <f t="shared" si="37"/>
        <v>8183</v>
      </c>
      <c r="P412" s="7">
        <f t="shared" si="38"/>
        <v>0.32666666666666666</v>
      </c>
      <c r="Q412" s="3"/>
      <c r="R412" s="3"/>
      <c r="S412" s="3"/>
      <c r="T412" s="3"/>
      <c r="U412" s="3"/>
      <c r="V412" s="3"/>
    </row>
    <row r="413" spans="1:22" x14ac:dyDescent="0.25">
      <c r="A413">
        <v>412</v>
      </c>
      <c r="B413" t="s">
        <v>16</v>
      </c>
      <c r="C413" t="s">
        <v>25</v>
      </c>
      <c r="D413">
        <v>44</v>
      </c>
      <c r="E413">
        <v>213</v>
      </c>
      <c r="F413" t="s">
        <v>0</v>
      </c>
      <c r="G413">
        <v>12</v>
      </c>
      <c r="H413">
        <v>2018</v>
      </c>
      <c r="I413" t="s">
        <v>43</v>
      </c>
      <c r="J413">
        <f>VLOOKUP(G413,Currency!$G$3:$H$14,2,FALSE)</f>
        <v>0.87842254526315788</v>
      </c>
      <c r="K413">
        <f t="shared" si="34"/>
        <v>1</v>
      </c>
      <c r="L413">
        <f t="shared" si="35"/>
        <v>213</v>
      </c>
      <c r="M413" s="3">
        <f t="shared" si="36"/>
        <v>9372</v>
      </c>
      <c r="N413" s="3">
        <f>SUMIFS('Direct Costs'!J:J,'Direct Costs'!A:A,Sales!A413)</f>
        <v>5909.9263669136844</v>
      </c>
      <c r="O413" s="3">
        <f t="shared" si="37"/>
        <v>3462.0736330863156</v>
      </c>
      <c r="P413" s="7">
        <f t="shared" si="38"/>
        <v>0.36940606413639732</v>
      </c>
      <c r="Q413" s="3"/>
      <c r="R413" s="3"/>
      <c r="S413" s="3"/>
      <c r="T413" s="3"/>
      <c r="U413" s="3"/>
      <c r="V413" s="3"/>
    </row>
    <row r="414" spans="1:22" x14ac:dyDescent="0.25">
      <c r="A414">
        <v>413</v>
      </c>
      <c r="B414" t="s">
        <v>13</v>
      </c>
      <c r="C414" t="s">
        <v>28</v>
      </c>
      <c r="D414">
        <v>122</v>
      </c>
      <c r="E414">
        <v>130</v>
      </c>
      <c r="F414" t="s">
        <v>0</v>
      </c>
      <c r="G414">
        <v>3</v>
      </c>
      <c r="H414">
        <v>2018</v>
      </c>
      <c r="I414" t="s">
        <v>44</v>
      </c>
      <c r="J414">
        <f>VLOOKUP(G414,Currency!$G$3:$H$14,2,FALSE)</f>
        <v>0.81064183952380953</v>
      </c>
      <c r="K414">
        <f t="shared" si="34"/>
        <v>1</v>
      </c>
      <c r="L414">
        <f t="shared" si="35"/>
        <v>130</v>
      </c>
      <c r="M414" s="3">
        <f t="shared" si="36"/>
        <v>15860</v>
      </c>
      <c r="N414" s="3">
        <f>SUMIFS('Direct Costs'!J:J,'Direct Costs'!A:A,Sales!A414)</f>
        <v>8390.5084387828574</v>
      </c>
      <c r="O414" s="3">
        <f t="shared" si="37"/>
        <v>7469.4915612171426</v>
      </c>
      <c r="P414" s="7">
        <f t="shared" si="38"/>
        <v>0.47096415896703298</v>
      </c>
      <c r="Q414" s="3"/>
      <c r="R414" s="3"/>
      <c r="S414" s="3"/>
      <c r="T414" s="3"/>
      <c r="U414" s="3"/>
      <c r="V414" s="3"/>
    </row>
    <row r="415" spans="1:22" x14ac:dyDescent="0.25">
      <c r="A415">
        <v>414</v>
      </c>
      <c r="B415" t="s">
        <v>13</v>
      </c>
      <c r="C415" t="s">
        <v>18</v>
      </c>
      <c r="D415">
        <v>129</v>
      </c>
      <c r="E415">
        <v>122</v>
      </c>
      <c r="F415" t="s">
        <v>0</v>
      </c>
      <c r="G415">
        <v>5</v>
      </c>
      <c r="H415">
        <v>2018</v>
      </c>
      <c r="I415" t="s">
        <v>39</v>
      </c>
      <c r="J415">
        <f>VLOOKUP(G415,Currency!$G$3:$H$14,2,FALSE)</f>
        <v>0.84667593318181822</v>
      </c>
      <c r="K415">
        <f t="shared" si="34"/>
        <v>1</v>
      </c>
      <c r="L415">
        <f t="shared" si="35"/>
        <v>122</v>
      </c>
      <c r="M415" s="3">
        <f t="shared" si="36"/>
        <v>15738</v>
      </c>
      <c r="N415" s="3">
        <f>SUMIFS('Direct Costs'!J:J,'Direct Costs'!A:A,Sales!A415)</f>
        <v>11094</v>
      </c>
      <c r="O415" s="3">
        <f t="shared" si="37"/>
        <v>4644</v>
      </c>
      <c r="P415" s="7">
        <f t="shared" si="38"/>
        <v>0.29508196721311475</v>
      </c>
      <c r="Q415" s="3"/>
      <c r="R415" s="3"/>
      <c r="S415" s="3"/>
      <c r="T415" s="3"/>
      <c r="U415" s="3"/>
      <c r="V415" s="3"/>
    </row>
    <row r="416" spans="1:22" x14ac:dyDescent="0.25">
      <c r="A416">
        <v>415</v>
      </c>
      <c r="B416" t="s">
        <v>13</v>
      </c>
      <c r="C416" t="s">
        <v>17</v>
      </c>
      <c r="D416">
        <v>129</v>
      </c>
      <c r="E416">
        <v>146</v>
      </c>
      <c r="F416" t="s">
        <v>37</v>
      </c>
      <c r="G416">
        <v>3</v>
      </c>
      <c r="H416">
        <v>2018</v>
      </c>
      <c r="I416" t="s">
        <v>38</v>
      </c>
      <c r="J416">
        <f>VLOOKUP(G416,Currency!$G$3:$H$14,2,FALSE)</f>
        <v>0.81064183952380953</v>
      </c>
      <c r="K416">
        <f t="shared" si="34"/>
        <v>0.81064183952380953</v>
      </c>
      <c r="L416">
        <f t="shared" si="35"/>
        <v>118.35370857047619</v>
      </c>
      <c r="M416" s="3">
        <f t="shared" si="36"/>
        <v>15267.628405591428</v>
      </c>
      <c r="N416" s="3">
        <f>SUMIFS('Direct Costs'!J:J,'Direct Costs'!A:A,Sales!A416)</f>
        <v>9894.0383243600008</v>
      </c>
      <c r="O416" s="3">
        <f t="shared" si="37"/>
        <v>5373.5900812314267</v>
      </c>
      <c r="P416" s="7">
        <f t="shared" si="38"/>
        <v>0.35195971099633716</v>
      </c>
      <c r="Q416" s="3"/>
      <c r="R416" s="3"/>
      <c r="S416" s="3"/>
      <c r="T416" s="3"/>
      <c r="U416" s="3"/>
      <c r="V416" s="3"/>
    </row>
    <row r="417" spans="1:22" x14ac:dyDescent="0.25">
      <c r="A417">
        <v>416</v>
      </c>
      <c r="B417" t="s">
        <v>13</v>
      </c>
      <c r="C417" t="s">
        <v>29</v>
      </c>
      <c r="D417">
        <v>91</v>
      </c>
      <c r="E417">
        <v>125</v>
      </c>
      <c r="F417" t="s">
        <v>0</v>
      </c>
      <c r="G417">
        <v>5</v>
      </c>
      <c r="H417">
        <v>2018</v>
      </c>
      <c r="I417" t="s">
        <v>42</v>
      </c>
      <c r="J417">
        <f>VLOOKUP(G417,Currency!$G$3:$H$14,2,FALSE)</f>
        <v>0.84667593318181822</v>
      </c>
      <c r="K417">
        <f t="shared" si="34"/>
        <v>1</v>
      </c>
      <c r="L417">
        <f t="shared" si="35"/>
        <v>125</v>
      </c>
      <c r="M417" s="3">
        <f t="shared" si="36"/>
        <v>11375</v>
      </c>
      <c r="N417" s="3">
        <f>SUMIFS('Direct Costs'!J:J,'Direct Costs'!A:A,Sales!A417)</f>
        <v>6393.7080654140918</v>
      </c>
      <c r="O417" s="3">
        <f t="shared" si="37"/>
        <v>4981.2919345859082</v>
      </c>
      <c r="P417" s="7">
        <f t="shared" si="38"/>
        <v>0.4379157744690908</v>
      </c>
      <c r="Q417" s="3"/>
      <c r="R417" s="3"/>
      <c r="S417" s="3"/>
      <c r="T417" s="3"/>
      <c r="U417" s="3"/>
      <c r="V417" s="3"/>
    </row>
    <row r="418" spans="1:22" x14ac:dyDescent="0.25">
      <c r="A418">
        <v>417</v>
      </c>
      <c r="B418" t="s">
        <v>13</v>
      </c>
      <c r="C418" t="s">
        <v>18</v>
      </c>
      <c r="D418">
        <v>57</v>
      </c>
      <c r="E418">
        <v>124</v>
      </c>
      <c r="F418" t="s">
        <v>0</v>
      </c>
      <c r="G418">
        <v>6</v>
      </c>
      <c r="H418">
        <v>2018</v>
      </c>
      <c r="I418" t="s">
        <v>39</v>
      </c>
      <c r="J418">
        <f>VLOOKUP(G418,Currency!$G$3:$H$14,2,FALSE)</f>
        <v>0.85633569142857147</v>
      </c>
      <c r="K418">
        <f t="shared" si="34"/>
        <v>1</v>
      </c>
      <c r="L418">
        <f t="shared" si="35"/>
        <v>124</v>
      </c>
      <c r="M418" s="3">
        <f t="shared" si="36"/>
        <v>7068</v>
      </c>
      <c r="N418" s="3">
        <f>SUMIFS('Direct Costs'!J:J,'Direct Costs'!A:A,Sales!A418)</f>
        <v>4223.9344517485715</v>
      </c>
      <c r="O418" s="3">
        <f t="shared" si="37"/>
        <v>2844.0655482514285</v>
      </c>
      <c r="P418" s="7">
        <f t="shared" si="38"/>
        <v>0.40238618396313364</v>
      </c>
      <c r="Q418" s="3"/>
      <c r="R418" s="3"/>
      <c r="S418" s="3"/>
      <c r="T418" s="3"/>
      <c r="U418" s="3"/>
      <c r="V418" s="3"/>
    </row>
    <row r="419" spans="1:22" x14ac:dyDescent="0.25">
      <c r="A419">
        <v>418</v>
      </c>
      <c r="B419" t="s">
        <v>15</v>
      </c>
      <c r="C419" t="s">
        <v>21</v>
      </c>
      <c r="D419">
        <v>1</v>
      </c>
      <c r="E419">
        <v>464</v>
      </c>
      <c r="F419" t="s">
        <v>0</v>
      </c>
      <c r="G419">
        <v>10</v>
      </c>
      <c r="H419">
        <v>2018</v>
      </c>
      <c r="I419" t="s">
        <v>41</v>
      </c>
      <c r="J419">
        <f>VLOOKUP(G419,Currency!$G$3:$H$14,2,FALSE)</f>
        <v>0.87081632260869579</v>
      </c>
      <c r="K419">
        <f t="shared" si="34"/>
        <v>1</v>
      </c>
      <c r="L419">
        <f t="shared" si="35"/>
        <v>464</v>
      </c>
      <c r="M419" s="3">
        <f t="shared" si="36"/>
        <v>464</v>
      </c>
      <c r="N419" s="3">
        <f>SUMIFS('Direct Costs'!J:J,'Direct Costs'!A:A,Sales!A419)</f>
        <v>238</v>
      </c>
      <c r="O419" s="3">
        <f t="shared" si="37"/>
        <v>226</v>
      </c>
      <c r="P419" s="7">
        <f t="shared" si="38"/>
        <v>0.48706896551724138</v>
      </c>
      <c r="Q419" s="3"/>
      <c r="R419" s="3"/>
      <c r="S419" s="3"/>
      <c r="T419" s="3"/>
      <c r="U419" s="3"/>
      <c r="V419" s="3"/>
    </row>
    <row r="420" spans="1:22" x14ac:dyDescent="0.25">
      <c r="A420">
        <v>419</v>
      </c>
      <c r="B420" t="s">
        <v>13</v>
      </c>
      <c r="C420" t="s">
        <v>19</v>
      </c>
      <c r="D420">
        <v>100</v>
      </c>
      <c r="E420">
        <v>119</v>
      </c>
      <c r="F420" t="s">
        <v>0</v>
      </c>
      <c r="G420">
        <v>3</v>
      </c>
      <c r="H420">
        <v>2018</v>
      </c>
      <c r="I420" t="s">
        <v>40</v>
      </c>
      <c r="J420">
        <f>VLOOKUP(G420,Currency!$G$3:$H$14,2,FALSE)</f>
        <v>0.81064183952380953</v>
      </c>
      <c r="K420">
        <f t="shared" si="34"/>
        <v>1</v>
      </c>
      <c r="L420">
        <f t="shared" si="35"/>
        <v>119</v>
      </c>
      <c r="M420" s="3">
        <f t="shared" si="36"/>
        <v>11900</v>
      </c>
      <c r="N420" s="3">
        <f>SUMIFS('Direct Costs'!J:J,'Direct Costs'!A:A,Sales!A420)</f>
        <v>8300</v>
      </c>
      <c r="O420" s="3">
        <f t="shared" si="37"/>
        <v>3600</v>
      </c>
      <c r="P420" s="7">
        <f t="shared" si="38"/>
        <v>0.30252100840336132</v>
      </c>
      <c r="Q420" s="3"/>
      <c r="R420" s="3"/>
      <c r="S420" s="3"/>
      <c r="T420" s="3"/>
      <c r="U420" s="3"/>
      <c r="V420" s="3"/>
    </row>
    <row r="421" spans="1:22" x14ac:dyDescent="0.25">
      <c r="A421">
        <v>420</v>
      </c>
      <c r="B421" t="s">
        <v>12</v>
      </c>
      <c r="C421" t="s">
        <v>19</v>
      </c>
      <c r="D421">
        <v>23</v>
      </c>
      <c r="E421">
        <v>154</v>
      </c>
      <c r="F421" t="s">
        <v>0</v>
      </c>
      <c r="G421">
        <v>5</v>
      </c>
      <c r="H421">
        <v>2018</v>
      </c>
      <c r="I421" t="s">
        <v>40</v>
      </c>
      <c r="J421">
        <f>VLOOKUP(G421,Currency!$G$3:$H$14,2,FALSE)</f>
        <v>0.84667593318181822</v>
      </c>
      <c r="K421">
        <f t="shared" si="34"/>
        <v>1</v>
      </c>
      <c r="L421">
        <f t="shared" si="35"/>
        <v>154</v>
      </c>
      <c r="M421" s="3">
        <f t="shared" si="36"/>
        <v>3542</v>
      </c>
      <c r="N421" s="3">
        <f>SUMIFS('Direct Costs'!J:J,'Direct Costs'!A:A,Sales!A421)</f>
        <v>2017.2593009690909</v>
      </c>
      <c r="O421" s="3">
        <f t="shared" si="37"/>
        <v>1524.7406990309091</v>
      </c>
      <c r="P421" s="7">
        <f t="shared" si="38"/>
        <v>0.43047450565525386</v>
      </c>
      <c r="Q421" s="3"/>
      <c r="R421" s="3"/>
      <c r="S421" s="3"/>
      <c r="T421" s="3"/>
      <c r="U421" s="3"/>
      <c r="V421" s="3"/>
    </row>
    <row r="422" spans="1:22" x14ac:dyDescent="0.25">
      <c r="A422">
        <v>421</v>
      </c>
      <c r="B422" t="s">
        <v>13</v>
      </c>
      <c r="C422" t="s">
        <v>17</v>
      </c>
      <c r="D422">
        <v>112</v>
      </c>
      <c r="E422">
        <v>140</v>
      </c>
      <c r="F422" t="s">
        <v>37</v>
      </c>
      <c r="G422">
        <v>7</v>
      </c>
      <c r="H422">
        <v>2018</v>
      </c>
      <c r="I422" t="s">
        <v>38</v>
      </c>
      <c r="J422">
        <f>VLOOKUP(G422,Currency!$G$3:$H$14,2,FALSE)</f>
        <v>0.85575857954545465</v>
      </c>
      <c r="K422">
        <f t="shared" si="34"/>
        <v>0.85575857954545465</v>
      </c>
      <c r="L422">
        <f t="shared" si="35"/>
        <v>119.80620113636365</v>
      </c>
      <c r="M422" s="3">
        <f t="shared" si="36"/>
        <v>13418.29452727273</v>
      </c>
      <c r="N422" s="3">
        <f>SUMIFS('Direct Costs'!J:J,'Direct Costs'!A:A,Sales!A422)</f>
        <v>8512</v>
      </c>
      <c r="O422" s="3">
        <f t="shared" si="37"/>
        <v>4906.2945272727302</v>
      </c>
      <c r="P422" s="7">
        <f t="shared" si="38"/>
        <v>0.36564218480229882</v>
      </c>
      <c r="Q422" s="3"/>
      <c r="R422" s="3"/>
      <c r="S422" s="3"/>
      <c r="T422" s="3"/>
      <c r="U422" s="3"/>
      <c r="V422" s="3"/>
    </row>
    <row r="423" spans="1:22" x14ac:dyDescent="0.25">
      <c r="A423">
        <v>422</v>
      </c>
      <c r="B423" t="s">
        <v>14</v>
      </c>
      <c r="C423" t="s">
        <v>35</v>
      </c>
      <c r="D423">
        <v>8</v>
      </c>
      <c r="E423">
        <v>149</v>
      </c>
      <c r="F423" t="s">
        <v>0</v>
      </c>
      <c r="G423">
        <v>8</v>
      </c>
      <c r="H423">
        <v>2018</v>
      </c>
      <c r="I423" t="s">
        <v>43</v>
      </c>
      <c r="J423">
        <f>VLOOKUP(G423,Currency!$G$3:$H$14,2,FALSE)</f>
        <v>0.86596289695652162</v>
      </c>
      <c r="K423">
        <f t="shared" si="34"/>
        <v>1</v>
      </c>
      <c r="L423">
        <f t="shared" si="35"/>
        <v>149</v>
      </c>
      <c r="M423" s="3">
        <f t="shared" si="36"/>
        <v>1192</v>
      </c>
      <c r="N423" s="3">
        <f>SUMIFS('Direct Costs'!J:J,'Direct Costs'!A:A,Sales!A423)</f>
        <v>672</v>
      </c>
      <c r="O423" s="3">
        <f t="shared" si="37"/>
        <v>520</v>
      </c>
      <c r="P423" s="7">
        <f t="shared" si="38"/>
        <v>0.43624161073825501</v>
      </c>
      <c r="Q423" s="3"/>
      <c r="R423" s="3"/>
      <c r="S423" s="3"/>
      <c r="T423" s="3"/>
      <c r="U423" s="3"/>
      <c r="V423" s="3"/>
    </row>
    <row r="424" spans="1:22" x14ac:dyDescent="0.25">
      <c r="A424">
        <v>423</v>
      </c>
      <c r="B424" t="s">
        <v>16</v>
      </c>
      <c r="C424" t="s">
        <v>19</v>
      </c>
      <c r="D424">
        <v>97</v>
      </c>
      <c r="E424">
        <v>207</v>
      </c>
      <c r="F424" t="s">
        <v>0</v>
      </c>
      <c r="G424">
        <v>1</v>
      </c>
      <c r="H424">
        <v>2018</v>
      </c>
      <c r="I424" t="s">
        <v>40</v>
      </c>
      <c r="J424">
        <f>VLOOKUP(G424,Currency!$G$3:$H$14,2,FALSE)</f>
        <v>0.8198508345454546</v>
      </c>
      <c r="K424">
        <f t="shared" si="34"/>
        <v>1</v>
      </c>
      <c r="L424">
        <f t="shared" si="35"/>
        <v>207</v>
      </c>
      <c r="M424" s="3">
        <f t="shared" si="36"/>
        <v>20079</v>
      </c>
      <c r="N424" s="3">
        <f>SUMIFS('Direct Costs'!J:J,'Direct Costs'!A:A,Sales!A424)</f>
        <v>14081.751016594546</v>
      </c>
      <c r="O424" s="3">
        <f t="shared" si="37"/>
        <v>5997.2489834054541</v>
      </c>
      <c r="P424" s="7">
        <f t="shared" si="38"/>
        <v>0.29868265269213873</v>
      </c>
      <c r="Q424" s="3"/>
      <c r="R424" s="3"/>
      <c r="S424" s="3"/>
      <c r="T424" s="3"/>
      <c r="U424" s="3"/>
      <c r="V424" s="3"/>
    </row>
    <row r="425" spans="1:22" x14ac:dyDescent="0.25">
      <c r="A425">
        <v>424</v>
      </c>
      <c r="B425" t="s">
        <v>13</v>
      </c>
      <c r="C425" t="s">
        <v>19</v>
      </c>
      <c r="D425">
        <v>75</v>
      </c>
      <c r="E425">
        <v>121</v>
      </c>
      <c r="F425" t="s">
        <v>0</v>
      </c>
      <c r="G425">
        <v>7</v>
      </c>
      <c r="H425">
        <v>2018</v>
      </c>
      <c r="I425" t="s">
        <v>40</v>
      </c>
      <c r="J425">
        <f>VLOOKUP(G425,Currency!$G$3:$H$14,2,FALSE)</f>
        <v>0.85575857954545465</v>
      </c>
      <c r="K425">
        <f t="shared" si="34"/>
        <v>1</v>
      </c>
      <c r="L425">
        <f t="shared" si="35"/>
        <v>121</v>
      </c>
      <c r="M425" s="3">
        <f t="shared" si="36"/>
        <v>9075</v>
      </c>
      <c r="N425" s="3">
        <f>SUMIFS('Direct Costs'!J:J,'Direct Costs'!A:A,Sales!A425)</f>
        <v>5898.2765667613639</v>
      </c>
      <c r="O425" s="3">
        <f t="shared" si="37"/>
        <v>3176.7234332386361</v>
      </c>
      <c r="P425" s="7">
        <f t="shared" si="38"/>
        <v>0.35005216895191582</v>
      </c>
      <c r="Q425" s="3"/>
      <c r="R425" s="3"/>
      <c r="S425" s="3"/>
      <c r="T425" s="3"/>
      <c r="U425" s="3"/>
      <c r="V425" s="3"/>
    </row>
    <row r="426" spans="1:22" x14ac:dyDescent="0.25">
      <c r="A426">
        <v>425</v>
      </c>
      <c r="B426" t="s">
        <v>13</v>
      </c>
      <c r="C426" t="s">
        <v>19</v>
      </c>
      <c r="D426">
        <v>111</v>
      </c>
      <c r="E426">
        <v>126</v>
      </c>
      <c r="F426" t="s">
        <v>0</v>
      </c>
      <c r="G426">
        <v>6</v>
      </c>
      <c r="H426">
        <v>2018</v>
      </c>
      <c r="I426" t="s">
        <v>40</v>
      </c>
      <c r="J426">
        <f>VLOOKUP(G426,Currency!$G$3:$H$14,2,FALSE)</f>
        <v>0.85633569142857147</v>
      </c>
      <c r="K426">
        <f t="shared" si="34"/>
        <v>1</v>
      </c>
      <c r="L426">
        <f t="shared" si="35"/>
        <v>126</v>
      </c>
      <c r="M426" s="3">
        <f t="shared" si="36"/>
        <v>13986</v>
      </c>
      <c r="N426" s="3">
        <f>SUMIFS('Direct Costs'!J:J,'Direct Costs'!A:A,Sales!A426)</f>
        <v>8732.7163491771425</v>
      </c>
      <c r="O426" s="3">
        <f t="shared" si="37"/>
        <v>5253.2836508228575</v>
      </c>
      <c r="P426" s="7">
        <f t="shared" si="38"/>
        <v>0.37561015664399094</v>
      </c>
      <c r="Q426" s="3"/>
      <c r="R426" s="3"/>
      <c r="S426" s="3"/>
      <c r="T426" s="3"/>
      <c r="U426" s="3"/>
      <c r="V426" s="3"/>
    </row>
    <row r="427" spans="1:22" x14ac:dyDescent="0.25">
      <c r="A427">
        <v>426</v>
      </c>
      <c r="B427" t="s">
        <v>15</v>
      </c>
      <c r="C427" t="s">
        <v>21</v>
      </c>
      <c r="D427">
        <v>43</v>
      </c>
      <c r="E427">
        <v>451</v>
      </c>
      <c r="F427" t="s">
        <v>0</v>
      </c>
      <c r="G427">
        <v>10</v>
      </c>
      <c r="H427">
        <v>2018</v>
      </c>
      <c r="I427" t="s">
        <v>41</v>
      </c>
      <c r="J427">
        <f>VLOOKUP(G427,Currency!$G$3:$H$14,2,FALSE)</f>
        <v>0.87081632260869579</v>
      </c>
      <c r="K427">
        <f t="shared" si="34"/>
        <v>1</v>
      </c>
      <c r="L427">
        <f t="shared" si="35"/>
        <v>451</v>
      </c>
      <c r="M427" s="3">
        <f t="shared" si="36"/>
        <v>19393</v>
      </c>
      <c r="N427" s="3">
        <f>SUMIFS('Direct Costs'!J:J,'Direct Costs'!A:A,Sales!A427)</f>
        <v>9288.8336591347834</v>
      </c>
      <c r="O427" s="3">
        <f t="shared" si="37"/>
        <v>10104.166340865217</v>
      </c>
      <c r="P427" s="7">
        <f t="shared" si="38"/>
        <v>0.52102131392075579</v>
      </c>
      <c r="Q427" s="3"/>
      <c r="R427" s="3"/>
      <c r="S427" s="3"/>
      <c r="T427" s="3"/>
      <c r="U427" s="3"/>
      <c r="V427" s="3"/>
    </row>
    <row r="428" spans="1:22" x14ac:dyDescent="0.25">
      <c r="A428">
        <v>427</v>
      </c>
      <c r="B428" t="s">
        <v>12</v>
      </c>
      <c r="C428" t="s">
        <v>28</v>
      </c>
      <c r="D428">
        <v>106</v>
      </c>
      <c r="E428">
        <v>170</v>
      </c>
      <c r="F428" t="s">
        <v>0</v>
      </c>
      <c r="G428">
        <v>6</v>
      </c>
      <c r="H428">
        <v>2018</v>
      </c>
      <c r="I428" t="s">
        <v>44</v>
      </c>
      <c r="J428">
        <f>VLOOKUP(G428,Currency!$G$3:$H$14,2,FALSE)</f>
        <v>0.85633569142857147</v>
      </c>
      <c r="K428">
        <f t="shared" si="34"/>
        <v>1</v>
      </c>
      <c r="L428">
        <f t="shared" si="35"/>
        <v>170</v>
      </c>
      <c r="M428" s="3">
        <f t="shared" si="36"/>
        <v>18020</v>
      </c>
      <c r="N428" s="3">
        <f>SUMIFS('Direct Costs'!J:J,'Direct Costs'!A:A,Sales!A428)</f>
        <v>7493.1474987428574</v>
      </c>
      <c r="O428" s="3">
        <f t="shared" si="37"/>
        <v>10526.852501257143</v>
      </c>
      <c r="P428" s="7">
        <f t="shared" si="38"/>
        <v>0.58417605445378151</v>
      </c>
      <c r="Q428" s="3"/>
      <c r="R428" s="3"/>
      <c r="S428" s="3"/>
      <c r="T428" s="3"/>
      <c r="U428" s="3"/>
      <c r="V428" s="3"/>
    </row>
    <row r="429" spans="1:22" x14ac:dyDescent="0.25">
      <c r="A429">
        <v>428</v>
      </c>
      <c r="B429" t="s">
        <v>14</v>
      </c>
      <c r="C429" t="s">
        <v>32</v>
      </c>
      <c r="D429">
        <v>174</v>
      </c>
      <c r="E429">
        <v>168</v>
      </c>
      <c r="F429" t="s">
        <v>37</v>
      </c>
      <c r="G429">
        <v>7</v>
      </c>
      <c r="H429">
        <v>2018</v>
      </c>
      <c r="I429" t="s">
        <v>43</v>
      </c>
      <c r="J429">
        <f>VLOOKUP(G429,Currency!$G$3:$H$14,2,FALSE)</f>
        <v>0.85575857954545465</v>
      </c>
      <c r="K429">
        <f t="shared" si="34"/>
        <v>0.85575857954545465</v>
      </c>
      <c r="L429">
        <f t="shared" si="35"/>
        <v>143.76744136363638</v>
      </c>
      <c r="M429" s="3">
        <f t="shared" si="36"/>
        <v>25015.534797272729</v>
      </c>
      <c r="N429" s="3">
        <f>SUMIFS('Direct Costs'!J:J,'Direct Costs'!A:A,Sales!A429)</f>
        <v>13920</v>
      </c>
      <c r="O429" s="3">
        <f t="shared" si="37"/>
        <v>11095.534797272729</v>
      </c>
      <c r="P429" s="7">
        <f t="shared" si="38"/>
        <v>0.44354577614236729</v>
      </c>
      <c r="Q429" s="3"/>
      <c r="R429" s="3"/>
      <c r="S429" s="3"/>
      <c r="T429" s="3"/>
      <c r="U429" s="3"/>
      <c r="V429" s="3"/>
    </row>
    <row r="430" spans="1:22" x14ac:dyDescent="0.25">
      <c r="A430">
        <v>429</v>
      </c>
      <c r="B430" t="s">
        <v>16</v>
      </c>
      <c r="C430" t="s">
        <v>19</v>
      </c>
      <c r="D430">
        <v>119</v>
      </c>
      <c r="E430">
        <v>206</v>
      </c>
      <c r="F430" t="s">
        <v>0</v>
      </c>
      <c r="G430">
        <v>11</v>
      </c>
      <c r="H430">
        <v>2018</v>
      </c>
      <c r="I430" t="s">
        <v>40</v>
      </c>
      <c r="J430">
        <f>VLOOKUP(G430,Currency!$G$3:$H$14,2,FALSE)</f>
        <v>0.87977327500000013</v>
      </c>
      <c r="K430">
        <f t="shared" si="34"/>
        <v>1</v>
      </c>
      <c r="L430">
        <f t="shared" si="35"/>
        <v>206</v>
      </c>
      <c r="M430" s="3">
        <f t="shared" si="36"/>
        <v>24514</v>
      </c>
      <c r="N430" s="3">
        <f>SUMIFS('Direct Costs'!J:J,'Direct Costs'!A:A,Sales!A430)</f>
        <v>17969</v>
      </c>
      <c r="O430" s="3">
        <f t="shared" si="37"/>
        <v>6545</v>
      </c>
      <c r="P430" s="7">
        <f t="shared" si="38"/>
        <v>0.26699029126213591</v>
      </c>
      <c r="Q430" s="3"/>
      <c r="R430" s="3"/>
      <c r="S430" s="3"/>
      <c r="T430" s="3"/>
      <c r="U430" s="3"/>
      <c r="V430" s="3"/>
    </row>
    <row r="431" spans="1:22" x14ac:dyDescent="0.25">
      <c r="A431">
        <v>430</v>
      </c>
      <c r="B431" t="s">
        <v>14</v>
      </c>
      <c r="C431" t="s">
        <v>26</v>
      </c>
      <c r="D431">
        <v>5</v>
      </c>
      <c r="E431">
        <v>148</v>
      </c>
      <c r="F431" t="s">
        <v>0</v>
      </c>
      <c r="G431">
        <v>7</v>
      </c>
      <c r="H431">
        <v>2018</v>
      </c>
      <c r="I431" t="s">
        <v>44</v>
      </c>
      <c r="J431">
        <f>VLOOKUP(G431,Currency!$G$3:$H$14,2,FALSE)</f>
        <v>0.85575857954545465</v>
      </c>
      <c r="K431">
        <f t="shared" si="34"/>
        <v>1</v>
      </c>
      <c r="L431">
        <f t="shared" si="35"/>
        <v>148</v>
      </c>
      <c r="M431" s="3">
        <f t="shared" si="36"/>
        <v>740</v>
      </c>
      <c r="N431" s="3">
        <f>SUMIFS('Direct Costs'!J:J,'Direct Costs'!A:A,Sales!A431)</f>
        <v>388.84274545454548</v>
      </c>
      <c r="O431" s="3">
        <f t="shared" si="37"/>
        <v>351.15725454545452</v>
      </c>
      <c r="P431" s="7">
        <f t="shared" si="38"/>
        <v>0.47453683046683043</v>
      </c>
      <c r="Q431" s="3"/>
      <c r="R431" s="3"/>
      <c r="S431" s="3"/>
      <c r="T431" s="3"/>
      <c r="U431" s="3"/>
      <c r="V431" s="3"/>
    </row>
    <row r="432" spans="1:22" x14ac:dyDescent="0.25">
      <c r="A432">
        <v>431</v>
      </c>
      <c r="B432" t="s">
        <v>14</v>
      </c>
      <c r="C432" t="s">
        <v>20</v>
      </c>
      <c r="D432">
        <v>108</v>
      </c>
      <c r="E432">
        <v>177</v>
      </c>
      <c r="F432" t="s">
        <v>37</v>
      </c>
      <c r="G432">
        <v>10</v>
      </c>
      <c r="H432">
        <v>2018</v>
      </c>
      <c r="I432" t="s">
        <v>39</v>
      </c>
      <c r="J432">
        <f>VLOOKUP(G432,Currency!$G$3:$H$14,2,FALSE)</f>
        <v>0.87081632260869579</v>
      </c>
      <c r="K432">
        <f t="shared" si="34"/>
        <v>0.87081632260869579</v>
      </c>
      <c r="L432">
        <f t="shared" si="35"/>
        <v>154.13448910173915</v>
      </c>
      <c r="M432" s="3">
        <f t="shared" si="36"/>
        <v>16646.524822987827</v>
      </c>
      <c r="N432" s="3">
        <f>SUMIFS('Direct Costs'!J:J,'Direct Costs'!A:A,Sales!A432)</f>
        <v>7158.5044677704354</v>
      </c>
      <c r="O432" s="3">
        <f t="shared" si="37"/>
        <v>9488.0203552173916</v>
      </c>
      <c r="P432" s="7">
        <f t="shared" si="38"/>
        <v>0.56997003615523523</v>
      </c>
      <c r="Q432" s="3"/>
      <c r="R432" s="3"/>
      <c r="S432" s="3"/>
      <c r="T432" s="3"/>
      <c r="U432" s="3"/>
      <c r="V432" s="3"/>
    </row>
    <row r="433" spans="1:22" x14ac:dyDescent="0.25">
      <c r="A433">
        <v>432</v>
      </c>
      <c r="B433" t="s">
        <v>13</v>
      </c>
      <c r="C433" t="s">
        <v>18</v>
      </c>
      <c r="D433">
        <v>106</v>
      </c>
      <c r="E433">
        <v>129</v>
      </c>
      <c r="F433" t="s">
        <v>0</v>
      </c>
      <c r="G433">
        <v>3</v>
      </c>
      <c r="H433">
        <v>2018</v>
      </c>
      <c r="I433" t="s">
        <v>39</v>
      </c>
      <c r="J433">
        <f>VLOOKUP(G433,Currency!$G$3:$H$14,2,FALSE)</f>
        <v>0.81064183952380953</v>
      </c>
      <c r="K433">
        <f t="shared" si="34"/>
        <v>1</v>
      </c>
      <c r="L433">
        <f t="shared" si="35"/>
        <v>129</v>
      </c>
      <c r="M433" s="3">
        <f t="shared" si="36"/>
        <v>13674</v>
      </c>
      <c r="N433" s="3">
        <f>SUMIFS('Direct Costs'!J:J,'Direct Costs'!A:A,Sales!A433)</f>
        <v>8798</v>
      </c>
      <c r="O433" s="3">
        <f t="shared" si="37"/>
        <v>4876</v>
      </c>
      <c r="P433" s="7">
        <f t="shared" si="38"/>
        <v>0.35658914728682173</v>
      </c>
      <c r="Q433" s="3"/>
      <c r="R433" s="3"/>
      <c r="S433" s="3"/>
      <c r="T433" s="3"/>
      <c r="U433" s="3"/>
      <c r="V433" s="3"/>
    </row>
    <row r="434" spans="1:22" x14ac:dyDescent="0.25">
      <c r="A434">
        <v>433</v>
      </c>
      <c r="B434" t="s">
        <v>12</v>
      </c>
      <c r="C434" t="s">
        <v>17</v>
      </c>
      <c r="D434">
        <v>52</v>
      </c>
      <c r="E434">
        <v>187</v>
      </c>
      <c r="F434" t="s">
        <v>37</v>
      </c>
      <c r="G434">
        <v>5</v>
      </c>
      <c r="H434">
        <v>2018</v>
      </c>
      <c r="I434" t="s">
        <v>38</v>
      </c>
      <c r="J434">
        <f>VLOOKUP(G434,Currency!$G$3:$H$14,2,FALSE)</f>
        <v>0.84667593318181822</v>
      </c>
      <c r="K434">
        <f t="shared" si="34"/>
        <v>0.84667593318181822</v>
      </c>
      <c r="L434">
        <f t="shared" si="35"/>
        <v>158.32839950499999</v>
      </c>
      <c r="M434" s="3">
        <f t="shared" si="36"/>
        <v>8233.0767742600001</v>
      </c>
      <c r="N434" s="3">
        <f>SUMIFS('Direct Costs'!J:J,'Direct Costs'!A:A,Sales!A434)</f>
        <v>4053.6017630018187</v>
      </c>
      <c r="O434" s="3">
        <f t="shared" si="37"/>
        <v>4179.4750112581814</v>
      </c>
      <c r="P434" s="7">
        <f t="shared" si="38"/>
        <v>0.507644362594182</v>
      </c>
      <c r="Q434" s="3"/>
      <c r="R434" s="3"/>
      <c r="S434" s="3"/>
      <c r="T434" s="3"/>
      <c r="U434" s="3"/>
      <c r="V434" s="3"/>
    </row>
    <row r="435" spans="1:22" x14ac:dyDescent="0.25">
      <c r="A435">
        <v>434</v>
      </c>
      <c r="B435" t="s">
        <v>14</v>
      </c>
      <c r="C435" t="s">
        <v>25</v>
      </c>
      <c r="D435">
        <v>103</v>
      </c>
      <c r="E435">
        <v>141</v>
      </c>
      <c r="F435" t="s">
        <v>0</v>
      </c>
      <c r="G435">
        <v>9</v>
      </c>
      <c r="H435">
        <v>2018</v>
      </c>
      <c r="I435" t="s">
        <v>43</v>
      </c>
      <c r="J435">
        <f>VLOOKUP(G435,Currency!$G$3:$H$14,2,FALSE)</f>
        <v>0.85776296200000002</v>
      </c>
      <c r="K435">
        <f t="shared" si="34"/>
        <v>1</v>
      </c>
      <c r="L435">
        <f t="shared" si="35"/>
        <v>141</v>
      </c>
      <c r="M435" s="3">
        <f t="shared" si="36"/>
        <v>14523</v>
      </c>
      <c r="N435" s="3">
        <f>SUMIFS('Direct Costs'!J:J,'Direct Costs'!A:A,Sales!A435)</f>
        <v>8918.8371376659998</v>
      </c>
      <c r="O435" s="3">
        <f t="shared" si="37"/>
        <v>5604.1628623340002</v>
      </c>
      <c r="P435" s="7">
        <f t="shared" si="38"/>
        <v>0.38588190197163125</v>
      </c>
      <c r="Q435" s="3"/>
      <c r="R435" s="3"/>
      <c r="S435" s="3"/>
      <c r="T435" s="3"/>
      <c r="U435" s="3"/>
      <c r="V435" s="3"/>
    </row>
    <row r="436" spans="1:22" x14ac:dyDescent="0.25">
      <c r="A436">
        <v>435</v>
      </c>
      <c r="B436" t="s">
        <v>13</v>
      </c>
      <c r="C436" t="s">
        <v>28</v>
      </c>
      <c r="D436">
        <v>121</v>
      </c>
      <c r="E436">
        <v>137</v>
      </c>
      <c r="F436" t="s">
        <v>0</v>
      </c>
      <c r="G436">
        <v>4</v>
      </c>
      <c r="H436">
        <v>2018</v>
      </c>
      <c r="I436" t="s">
        <v>44</v>
      </c>
      <c r="J436">
        <f>VLOOKUP(G436,Currency!$G$3:$H$14,2,FALSE)</f>
        <v>0.81462485449999988</v>
      </c>
      <c r="K436">
        <f t="shared" si="34"/>
        <v>1</v>
      </c>
      <c r="L436">
        <f t="shared" si="35"/>
        <v>137</v>
      </c>
      <c r="M436" s="3">
        <f t="shared" si="36"/>
        <v>16577</v>
      </c>
      <c r="N436" s="3">
        <f>SUMIFS('Direct Costs'!J:J,'Direct Costs'!A:A,Sales!A436)</f>
        <v>9075</v>
      </c>
      <c r="O436" s="3">
        <f t="shared" si="37"/>
        <v>7502</v>
      </c>
      <c r="P436" s="7">
        <f t="shared" si="38"/>
        <v>0.45255474452554745</v>
      </c>
      <c r="Q436" s="3"/>
      <c r="R436" s="3"/>
      <c r="S436" s="3"/>
      <c r="T436" s="3"/>
      <c r="U436" s="3"/>
      <c r="V436" s="3"/>
    </row>
    <row r="437" spans="1:22" x14ac:dyDescent="0.25">
      <c r="A437">
        <v>436</v>
      </c>
      <c r="B437" t="s">
        <v>13</v>
      </c>
      <c r="C437" t="s">
        <v>28</v>
      </c>
      <c r="D437">
        <v>101</v>
      </c>
      <c r="E437">
        <v>132</v>
      </c>
      <c r="F437" t="s">
        <v>0</v>
      </c>
      <c r="G437">
        <v>5</v>
      </c>
      <c r="H437">
        <v>2018</v>
      </c>
      <c r="I437" t="s">
        <v>44</v>
      </c>
      <c r="J437">
        <f>VLOOKUP(G437,Currency!$G$3:$H$14,2,FALSE)</f>
        <v>0.84667593318181822</v>
      </c>
      <c r="K437">
        <f t="shared" si="34"/>
        <v>1</v>
      </c>
      <c r="L437">
        <f t="shared" si="35"/>
        <v>132</v>
      </c>
      <c r="M437" s="3">
        <f t="shared" si="36"/>
        <v>13332</v>
      </c>
      <c r="N437" s="3">
        <f>SUMIFS('Direct Costs'!J:J,'Direct Costs'!A:A,Sales!A437)</f>
        <v>6940.7705395736366</v>
      </c>
      <c r="O437" s="3">
        <f t="shared" si="37"/>
        <v>6391.2294604263634</v>
      </c>
      <c r="P437" s="7">
        <f t="shared" si="38"/>
        <v>0.47939014854683193</v>
      </c>
      <c r="Q437" s="3"/>
      <c r="R437" s="3"/>
      <c r="S437" s="3"/>
      <c r="T437" s="3"/>
      <c r="U437" s="3"/>
      <c r="V437" s="3"/>
    </row>
    <row r="438" spans="1:22" x14ac:dyDescent="0.25">
      <c r="A438">
        <v>437</v>
      </c>
      <c r="B438" t="s">
        <v>12</v>
      </c>
      <c r="C438" t="s">
        <v>17</v>
      </c>
      <c r="D438">
        <v>59</v>
      </c>
      <c r="E438">
        <v>179</v>
      </c>
      <c r="F438" t="s">
        <v>37</v>
      </c>
      <c r="G438">
        <v>5</v>
      </c>
      <c r="H438">
        <v>2018</v>
      </c>
      <c r="I438" t="s">
        <v>38</v>
      </c>
      <c r="J438">
        <f>VLOOKUP(G438,Currency!$G$3:$H$14,2,FALSE)</f>
        <v>0.84667593318181822</v>
      </c>
      <c r="K438">
        <f t="shared" si="34"/>
        <v>0.84667593318181822</v>
      </c>
      <c r="L438">
        <f t="shared" si="35"/>
        <v>151.55499203954545</v>
      </c>
      <c r="M438" s="3">
        <f t="shared" si="36"/>
        <v>8941.7445303331824</v>
      </c>
      <c r="N438" s="3">
        <f>SUMIFS('Direct Costs'!J:J,'Direct Costs'!A:A,Sales!A438)</f>
        <v>4838</v>
      </c>
      <c r="O438" s="3">
        <f t="shared" si="37"/>
        <v>4103.7445303331824</v>
      </c>
      <c r="P438" s="7">
        <f t="shared" si="38"/>
        <v>0.45894226975642199</v>
      </c>
      <c r="Q438" s="3"/>
      <c r="R438" s="3"/>
      <c r="S438" s="3"/>
      <c r="T438" s="3"/>
      <c r="U438" s="3"/>
      <c r="V438" s="3"/>
    </row>
    <row r="439" spans="1:22" x14ac:dyDescent="0.25">
      <c r="A439">
        <v>438</v>
      </c>
      <c r="B439" t="s">
        <v>14</v>
      </c>
      <c r="C439" t="s">
        <v>18</v>
      </c>
      <c r="D439">
        <v>98</v>
      </c>
      <c r="E439">
        <v>144</v>
      </c>
      <c r="F439" t="s">
        <v>0</v>
      </c>
      <c r="G439">
        <v>6</v>
      </c>
      <c r="H439">
        <v>2018</v>
      </c>
      <c r="I439" t="s">
        <v>39</v>
      </c>
      <c r="J439">
        <f>VLOOKUP(G439,Currency!$G$3:$H$14,2,FALSE)</f>
        <v>0.85633569142857147</v>
      </c>
      <c r="K439">
        <f t="shared" si="34"/>
        <v>1</v>
      </c>
      <c r="L439">
        <f t="shared" si="35"/>
        <v>144</v>
      </c>
      <c r="M439" s="3">
        <f t="shared" si="36"/>
        <v>14112</v>
      </c>
      <c r="N439" s="3">
        <f>SUMIFS('Direct Costs'!J:J,'Direct Costs'!A:A,Sales!A439)</f>
        <v>10094</v>
      </c>
      <c r="O439" s="3">
        <f t="shared" si="37"/>
        <v>4018</v>
      </c>
      <c r="P439" s="7">
        <f t="shared" si="38"/>
        <v>0.28472222222222221</v>
      </c>
      <c r="Q439" s="3"/>
      <c r="R439" s="3"/>
      <c r="S439" s="3"/>
      <c r="T439" s="3"/>
      <c r="U439" s="3"/>
      <c r="V439" s="3"/>
    </row>
    <row r="440" spans="1:22" x14ac:dyDescent="0.25">
      <c r="A440">
        <v>439</v>
      </c>
      <c r="B440" t="s">
        <v>13</v>
      </c>
      <c r="C440" t="s">
        <v>19</v>
      </c>
      <c r="D440">
        <v>153</v>
      </c>
      <c r="E440">
        <v>121</v>
      </c>
      <c r="F440" t="s">
        <v>0</v>
      </c>
      <c r="G440">
        <v>8</v>
      </c>
      <c r="H440">
        <v>2018</v>
      </c>
      <c r="I440" t="s">
        <v>40</v>
      </c>
      <c r="J440">
        <f>VLOOKUP(G440,Currency!$G$3:$H$14,2,FALSE)</f>
        <v>0.86596289695652162</v>
      </c>
      <c r="K440">
        <f t="shared" si="34"/>
        <v>1</v>
      </c>
      <c r="L440">
        <f t="shared" si="35"/>
        <v>121</v>
      </c>
      <c r="M440" s="3">
        <f t="shared" si="36"/>
        <v>18513</v>
      </c>
      <c r="N440" s="3">
        <f>SUMIFS('Direct Costs'!J:J,'Direct Costs'!A:A,Sales!A440)</f>
        <v>12852</v>
      </c>
      <c r="O440" s="3">
        <f t="shared" si="37"/>
        <v>5661</v>
      </c>
      <c r="P440" s="7">
        <f t="shared" si="38"/>
        <v>0.30578512396694213</v>
      </c>
      <c r="Q440" s="3"/>
      <c r="R440" s="3"/>
      <c r="S440" s="3"/>
      <c r="T440" s="3"/>
      <c r="U440" s="3"/>
      <c r="V440" s="3"/>
    </row>
    <row r="441" spans="1:22" x14ac:dyDescent="0.25">
      <c r="A441">
        <v>440</v>
      </c>
      <c r="B441" t="s">
        <v>13</v>
      </c>
      <c r="C441" t="s">
        <v>19</v>
      </c>
      <c r="D441">
        <v>112</v>
      </c>
      <c r="E441">
        <v>120</v>
      </c>
      <c r="F441" t="s">
        <v>0</v>
      </c>
      <c r="G441">
        <v>8</v>
      </c>
      <c r="H441">
        <v>2018</v>
      </c>
      <c r="I441" t="s">
        <v>40</v>
      </c>
      <c r="J441">
        <f>VLOOKUP(G441,Currency!$G$3:$H$14,2,FALSE)</f>
        <v>0.86596289695652162</v>
      </c>
      <c r="K441">
        <f t="shared" si="34"/>
        <v>1</v>
      </c>
      <c r="L441">
        <f t="shared" si="35"/>
        <v>120</v>
      </c>
      <c r="M441" s="3">
        <f t="shared" si="36"/>
        <v>13440</v>
      </c>
      <c r="N441" s="3">
        <f>SUMIFS('Direct Costs'!J:J,'Direct Costs'!A:A,Sales!A441)</f>
        <v>8194.3800674156519</v>
      </c>
      <c r="O441" s="3">
        <f t="shared" si="37"/>
        <v>5245.6199325843481</v>
      </c>
      <c r="P441" s="7">
        <f t="shared" si="38"/>
        <v>0.39029910212681163</v>
      </c>
      <c r="Q441" s="3"/>
      <c r="R441" s="3"/>
      <c r="S441" s="3"/>
      <c r="T441" s="3"/>
      <c r="U441" s="3"/>
      <c r="V441" s="3"/>
    </row>
    <row r="442" spans="1:22" x14ac:dyDescent="0.25">
      <c r="A442">
        <v>441</v>
      </c>
      <c r="B442" t="s">
        <v>12</v>
      </c>
      <c r="C442" t="s">
        <v>17</v>
      </c>
      <c r="D442">
        <v>133</v>
      </c>
      <c r="E442">
        <v>191</v>
      </c>
      <c r="F442" t="s">
        <v>37</v>
      </c>
      <c r="G442">
        <v>5</v>
      </c>
      <c r="H442">
        <v>2018</v>
      </c>
      <c r="I442" t="s">
        <v>38</v>
      </c>
      <c r="J442">
        <f>VLOOKUP(G442,Currency!$G$3:$H$14,2,FALSE)</f>
        <v>0.84667593318181822</v>
      </c>
      <c r="K442">
        <f t="shared" si="34"/>
        <v>0.84667593318181822</v>
      </c>
      <c r="L442">
        <f t="shared" si="35"/>
        <v>161.71510323772728</v>
      </c>
      <c r="M442" s="3">
        <f t="shared" si="36"/>
        <v>21508.108730617729</v>
      </c>
      <c r="N442" s="3">
        <f>SUMIFS('Direct Costs'!J:J,'Direct Costs'!A:A,Sales!A442)</f>
        <v>9897.0423503381826</v>
      </c>
      <c r="O442" s="3">
        <f t="shared" si="37"/>
        <v>11611.066380279546</v>
      </c>
      <c r="P442" s="7">
        <f t="shared" si="38"/>
        <v>0.53984599602431282</v>
      </c>
      <c r="Q442" s="3"/>
      <c r="R442" s="3"/>
      <c r="S442" s="3"/>
      <c r="T442" s="3"/>
      <c r="U442" s="3"/>
      <c r="V442" s="3"/>
    </row>
    <row r="443" spans="1:22" x14ac:dyDescent="0.25">
      <c r="A443">
        <v>442</v>
      </c>
      <c r="B443" t="s">
        <v>14</v>
      </c>
      <c r="C443" t="s">
        <v>36</v>
      </c>
      <c r="D443">
        <v>77</v>
      </c>
      <c r="E443">
        <v>141</v>
      </c>
      <c r="F443" t="s">
        <v>0</v>
      </c>
      <c r="G443">
        <v>7</v>
      </c>
      <c r="H443">
        <v>2018</v>
      </c>
      <c r="I443" t="s">
        <v>43</v>
      </c>
      <c r="J443">
        <f>VLOOKUP(G443,Currency!$G$3:$H$14,2,FALSE)</f>
        <v>0.85575857954545465</v>
      </c>
      <c r="K443">
        <f t="shared" si="34"/>
        <v>1</v>
      </c>
      <c r="L443">
        <f t="shared" si="35"/>
        <v>141</v>
      </c>
      <c r="M443" s="3">
        <f t="shared" si="36"/>
        <v>10857</v>
      </c>
      <c r="N443" s="3">
        <f>SUMIFS('Direct Costs'!J:J,'Direct Costs'!A:A,Sales!A443)</f>
        <v>5538.030995000001</v>
      </c>
      <c r="O443" s="3">
        <f t="shared" si="37"/>
        <v>5318.969004999999</v>
      </c>
      <c r="P443" s="7">
        <f t="shared" si="38"/>
        <v>0.48991148613797542</v>
      </c>
      <c r="Q443" s="3"/>
      <c r="R443" s="3"/>
      <c r="S443" s="3"/>
      <c r="T443" s="3"/>
      <c r="U443" s="3"/>
      <c r="V443" s="3"/>
    </row>
    <row r="444" spans="1:22" x14ac:dyDescent="0.25">
      <c r="A444">
        <v>443</v>
      </c>
      <c r="B444" t="s">
        <v>14</v>
      </c>
      <c r="C444" t="s">
        <v>22</v>
      </c>
      <c r="D444">
        <v>109</v>
      </c>
      <c r="E444">
        <v>140</v>
      </c>
      <c r="F444" t="s">
        <v>0</v>
      </c>
      <c r="G444">
        <v>10</v>
      </c>
      <c r="H444">
        <v>2018</v>
      </c>
      <c r="I444" t="s">
        <v>42</v>
      </c>
      <c r="J444">
        <f>VLOOKUP(G444,Currency!$G$3:$H$14,2,FALSE)</f>
        <v>0.87081632260869579</v>
      </c>
      <c r="K444">
        <f t="shared" si="34"/>
        <v>1</v>
      </c>
      <c r="L444">
        <f t="shared" si="35"/>
        <v>140</v>
      </c>
      <c r="M444" s="3">
        <f t="shared" si="36"/>
        <v>15260</v>
      </c>
      <c r="N444" s="3">
        <f>SUMIFS('Direct Costs'!J:J,'Direct Costs'!A:A,Sales!A444)</f>
        <v>10355</v>
      </c>
      <c r="O444" s="3">
        <f t="shared" si="37"/>
        <v>4905</v>
      </c>
      <c r="P444" s="7">
        <f t="shared" si="38"/>
        <v>0.32142857142857145</v>
      </c>
      <c r="Q444" s="3"/>
      <c r="R444" s="3"/>
      <c r="S444" s="3"/>
      <c r="T444" s="3"/>
      <c r="U444" s="3"/>
      <c r="V444" s="3"/>
    </row>
    <row r="445" spans="1:22" x14ac:dyDescent="0.25">
      <c r="A445">
        <v>444</v>
      </c>
      <c r="B445" t="s">
        <v>14</v>
      </c>
      <c r="C445" t="s">
        <v>35</v>
      </c>
      <c r="D445">
        <v>85</v>
      </c>
      <c r="E445">
        <v>143</v>
      </c>
      <c r="F445" t="s">
        <v>0</v>
      </c>
      <c r="G445">
        <v>4</v>
      </c>
      <c r="H445">
        <v>2018</v>
      </c>
      <c r="I445" t="s">
        <v>43</v>
      </c>
      <c r="J445">
        <f>VLOOKUP(G445,Currency!$G$3:$H$14,2,FALSE)</f>
        <v>0.81462485449999988</v>
      </c>
      <c r="K445">
        <f t="shared" si="34"/>
        <v>1</v>
      </c>
      <c r="L445">
        <f t="shared" si="35"/>
        <v>143</v>
      </c>
      <c r="M445" s="3">
        <f t="shared" si="36"/>
        <v>12155</v>
      </c>
      <c r="N445" s="3">
        <f>SUMIFS('Direct Costs'!J:J,'Direct Costs'!A:A,Sales!A445)</f>
        <v>6748.5316590099992</v>
      </c>
      <c r="O445" s="3">
        <f t="shared" si="37"/>
        <v>5406.4683409900008</v>
      </c>
      <c r="P445" s="7">
        <f t="shared" si="38"/>
        <v>0.44479377548251753</v>
      </c>
      <c r="Q445" s="3"/>
      <c r="R445" s="3"/>
      <c r="S445" s="3"/>
      <c r="T445" s="3"/>
      <c r="U445" s="3"/>
      <c r="V445" s="3"/>
    </row>
    <row r="446" spans="1:22" x14ac:dyDescent="0.25">
      <c r="A446">
        <v>445</v>
      </c>
      <c r="B446" t="s">
        <v>15</v>
      </c>
      <c r="C446" t="s">
        <v>21</v>
      </c>
      <c r="D446">
        <v>23</v>
      </c>
      <c r="E446">
        <v>457</v>
      </c>
      <c r="F446" t="s">
        <v>0</v>
      </c>
      <c r="G446">
        <v>10</v>
      </c>
      <c r="H446">
        <v>2018</v>
      </c>
      <c r="I446" t="s">
        <v>41</v>
      </c>
      <c r="J446">
        <f>VLOOKUP(G446,Currency!$G$3:$H$14,2,FALSE)</f>
        <v>0.87081632260869579</v>
      </c>
      <c r="K446">
        <f t="shared" si="34"/>
        <v>1</v>
      </c>
      <c r="L446">
        <f t="shared" si="35"/>
        <v>457</v>
      </c>
      <c r="M446" s="3">
        <f t="shared" si="36"/>
        <v>10511</v>
      </c>
      <c r="N446" s="3">
        <f>SUMIFS('Direct Costs'!J:J,'Direct Costs'!A:A,Sales!A446)</f>
        <v>5244</v>
      </c>
      <c r="O446" s="3">
        <f t="shared" si="37"/>
        <v>5267</v>
      </c>
      <c r="P446" s="7">
        <f t="shared" si="38"/>
        <v>0.5010940919037199</v>
      </c>
      <c r="Q446" s="3"/>
      <c r="R446" s="3"/>
      <c r="S446" s="3"/>
      <c r="T446" s="3"/>
      <c r="U446" s="3"/>
      <c r="V446" s="3"/>
    </row>
    <row r="447" spans="1:22" x14ac:dyDescent="0.25">
      <c r="A447">
        <v>446</v>
      </c>
      <c r="B447" t="s">
        <v>14</v>
      </c>
      <c r="C447" t="s">
        <v>36</v>
      </c>
      <c r="D447">
        <v>102</v>
      </c>
      <c r="E447">
        <v>147</v>
      </c>
      <c r="F447" t="s">
        <v>0</v>
      </c>
      <c r="G447">
        <v>10</v>
      </c>
      <c r="H447">
        <v>2018</v>
      </c>
      <c r="I447" t="s">
        <v>43</v>
      </c>
      <c r="J447">
        <f>VLOOKUP(G447,Currency!$G$3:$H$14,2,FALSE)</f>
        <v>0.87081632260869579</v>
      </c>
      <c r="K447">
        <f t="shared" si="34"/>
        <v>1</v>
      </c>
      <c r="L447">
        <f t="shared" si="35"/>
        <v>147</v>
      </c>
      <c r="M447" s="3">
        <f t="shared" si="36"/>
        <v>14994</v>
      </c>
      <c r="N447" s="3">
        <f>SUMIFS('Direct Costs'!J:J,'Direct Costs'!A:A,Sales!A447)</f>
        <v>8438.2101660782628</v>
      </c>
      <c r="O447" s="3">
        <f t="shared" si="37"/>
        <v>6555.7898339217372</v>
      </c>
      <c r="P447" s="7">
        <f t="shared" si="38"/>
        <v>0.43722754661342783</v>
      </c>
      <c r="Q447" s="3"/>
      <c r="R447" s="3"/>
      <c r="S447" s="3"/>
      <c r="T447" s="3"/>
      <c r="U447" s="3"/>
      <c r="V447" s="3"/>
    </row>
    <row r="448" spans="1:22" x14ac:dyDescent="0.25">
      <c r="A448">
        <v>447</v>
      </c>
      <c r="B448" t="s">
        <v>12</v>
      </c>
      <c r="C448" t="s">
        <v>23</v>
      </c>
      <c r="D448">
        <v>156</v>
      </c>
      <c r="E448">
        <v>170</v>
      </c>
      <c r="F448" t="s">
        <v>0</v>
      </c>
      <c r="G448">
        <v>8</v>
      </c>
      <c r="H448">
        <v>2018</v>
      </c>
      <c r="I448" t="s">
        <v>41</v>
      </c>
      <c r="J448">
        <f>VLOOKUP(G448,Currency!$G$3:$H$14,2,FALSE)</f>
        <v>0.86596289695652162</v>
      </c>
      <c r="K448">
        <f t="shared" si="34"/>
        <v>1</v>
      </c>
      <c r="L448">
        <f t="shared" si="35"/>
        <v>170</v>
      </c>
      <c r="M448" s="3">
        <f t="shared" si="36"/>
        <v>26520</v>
      </c>
      <c r="N448" s="3">
        <f>SUMIFS('Direct Costs'!J:J,'Direct Costs'!A:A,Sales!A448)</f>
        <v>12948</v>
      </c>
      <c r="O448" s="3">
        <f t="shared" si="37"/>
        <v>13572</v>
      </c>
      <c r="P448" s="7">
        <f t="shared" si="38"/>
        <v>0.5117647058823529</v>
      </c>
      <c r="Q448" s="3"/>
      <c r="R448" s="3"/>
      <c r="S448" s="3"/>
      <c r="T448" s="3"/>
      <c r="U448" s="3"/>
      <c r="V448" s="3"/>
    </row>
    <row r="449" spans="1:22" x14ac:dyDescent="0.25">
      <c r="A449">
        <v>448</v>
      </c>
      <c r="B449" t="s">
        <v>14</v>
      </c>
      <c r="C449" t="s">
        <v>17</v>
      </c>
      <c r="D449">
        <v>1</v>
      </c>
      <c r="E449">
        <v>160</v>
      </c>
      <c r="F449" t="s">
        <v>37</v>
      </c>
      <c r="G449">
        <v>9</v>
      </c>
      <c r="H449">
        <v>2018</v>
      </c>
      <c r="I449" t="s">
        <v>38</v>
      </c>
      <c r="J449">
        <f>VLOOKUP(G449,Currency!$G$3:$H$14,2,FALSE)</f>
        <v>0.85776296200000002</v>
      </c>
      <c r="K449">
        <f t="shared" si="34"/>
        <v>0.85776296200000002</v>
      </c>
      <c r="L449">
        <f t="shared" si="35"/>
        <v>137.24207392</v>
      </c>
      <c r="M449" s="3">
        <f t="shared" si="36"/>
        <v>137.24207392</v>
      </c>
      <c r="N449" s="3">
        <f>SUMIFS('Direct Costs'!J:J,'Direct Costs'!A:A,Sales!A449)</f>
        <v>76.465777720000006</v>
      </c>
      <c r="O449" s="3">
        <f t="shared" si="37"/>
        <v>60.77629619999999</v>
      </c>
      <c r="P449" s="7">
        <f t="shared" si="38"/>
        <v>0.44284011793225453</v>
      </c>
      <c r="Q449" s="3"/>
      <c r="R449" s="3"/>
      <c r="S449" s="3"/>
      <c r="T449" s="3"/>
      <c r="U449" s="3"/>
      <c r="V449" s="3"/>
    </row>
    <row r="450" spans="1:22" x14ac:dyDescent="0.25">
      <c r="A450">
        <v>449</v>
      </c>
      <c r="B450" t="s">
        <v>13</v>
      </c>
      <c r="C450" t="s">
        <v>19</v>
      </c>
      <c r="D450">
        <v>110</v>
      </c>
      <c r="E450">
        <v>123</v>
      </c>
      <c r="F450" t="s">
        <v>0</v>
      </c>
      <c r="G450">
        <v>6</v>
      </c>
      <c r="H450">
        <v>2018</v>
      </c>
      <c r="I450" t="s">
        <v>40</v>
      </c>
      <c r="J450">
        <f>VLOOKUP(G450,Currency!$G$3:$H$14,2,FALSE)</f>
        <v>0.85633569142857147</v>
      </c>
      <c r="K450">
        <f t="shared" si="34"/>
        <v>1</v>
      </c>
      <c r="L450">
        <f t="shared" si="35"/>
        <v>123</v>
      </c>
      <c r="M450" s="3">
        <f t="shared" si="36"/>
        <v>13530</v>
      </c>
      <c r="N450" s="3">
        <f>SUMIFS('Direct Costs'!J:J,'Direct Costs'!A:A,Sales!A450)</f>
        <v>8909.3784823999995</v>
      </c>
      <c r="O450" s="3">
        <f t="shared" si="37"/>
        <v>4620.6215176000005</v>
      </c>
      <c r="P450" s="7">
        <f t="shared" si="38"/>
        <v>0.34150935089430901</v>
      </c>
      <c r="Q450" s="3"/>
      <c r="R450" s="3"/>
      <c r="S450" s="3"/>
      <c r="T450" s="3"/>
      <c r="U450" s="3"/>
      <c r="V450" s="3"/>
    </row>
    <row r="451" spans="1:22" x14ac:dyDescent="0.25">
      <c r="A451">
        <v>450</v>
      </c>
      <c r="B451" t="s">
        <v>13</v>
      </c>
      <c r="C451" t="s">
        <v>19</v>
      </c>
      <c r="D451">
        <v>120</v>
      </c>
      <c r="E451">
        <v>117</v>
      </c>
      <c r="F451" t="s">
        <v>0</v>
      </c>
      <c r="G451">
        <v>8</v>
      </c>
      <c r="H451">
        <v>2018</v>
      </c>
      <c r="I451" t="s">
        <v>40</v>
      </c>
      <c r="J451">
        <f>VLOOKUP(G451,Currency!$G$3:$H$14,2,FALSE)</f>
        <v>0.86596289695652162</v>
      </c>
      <c r="K451">
        <f t="shared" ref="K451:K514" si="39">IF(F451="Dollar",J451,1)</f>
        <v>1</v>
      </c>
      <c r="L451">
        <f t="shared" ref="L451:L514" si="40">E451*K451</f>
        <v>117</v>
      </c>
      <c r="M451" s="3">
        <f t="shared" ref="M451:M514" si="41">D451*L451</f>
        <v>14040</v>
      </c>
      <c r="N451" s="3">
        <f>SUMIFS('Direct Costs'!J:J,'Direct Costs'!A:A,Sales!A451)</f>
        <v>8427.1017628173904</v>
      </c>
      <c r="O451" s="3">
        <f t="shared" ref="O451:O514" si="42">M451-N451</f>
        <v>5612.8982371826096</v>
      </c>
      <c r="P451" s="7">
        <f t="shared" ref="P451:P514" si="43">O451/M451</f>
        <v>0.39977907672240809</v>
      </c>
      <c r="Q451" s="3"/>
      <c r="R451" s="3"/>
      <c r="S451" s="3"/>
      <c r="T451" s="3"/>
      <c r="U451" s="3"/>
      <c r="V451" s="3"/>
    </row>
    <row r="452" spans="1:22" x14ac:dyDescent="0.25">
      <c r="A452">
        <v>451</v>
      </c>
      <c r="B452" t="s">
        <v>16</v>
      </c>
      <c r="C452" t="s">
        <v>25</v>
      </c>
      <c r="D452">
        <v>35</v>
      </c>
      <c r="E452">
        <v>219</v>
      </c>
      <c r="F452" t="s">
        <v>0</v>
      </c>
      <c r="G452">
        <v>12</v>
      </c>
      <c r="H452">
        <v>2018</v>
      </c>
      <c r="I452" t="s">
        <v>43</v>
      </c>
      <c r="J452">
        <f>VLOOKUP(G452,Currency!$G$3:$H$14,2,FALSE)</f>
        <v>0.87842254526315788</v>
      </c>
      <c r="K452">
        <f t="shared" si="39"/>
        <v>1</v>
      </c>
      <c r="L452">
        <f t="shared" si="40"/>
        <v>219</v>
      </c>
      <c r="M452" s="3">
        <f t="shared" si="41"/>
        <v>7665</v>
      </c>
      <c r="N452" s="3">
        <f>SUMIFS('Direct Costs'!J:J,'Direct Costs'!A:A,Sales!A452)</f>
        <v>4777.135235894737</v>
      </c>
      <c r="O452" s="3">
        <f t="shared" si="42"/>
        <v>2887.864764105263</v>
      </c>
      <c r="P452" s="7">
        <f t="shared" si="43"/>
        <v>0.37675991703917328</v>
      </c>
      <c r="Q452" s="3"/>
      <c r="R452" s="3"/>
      <c r="S452" s="3"/>
      <c r="T452" s="3"/>
      <c r="U452" s="3"/>
      <c r="V452" s="3"/>
    </row>
    <row r="453" spans="1:22" x14ac:dyDescent="0.25">
      <c r="A453">
        <v>452</v>
      </c>
      <c r="B453" t="s">
        <v>13</v>
      </c>
      <c r="C453" t="s">
        <v>17</v>
      </c>
      <c r="D453">
        <v>127</v>
      </c>
      <c r="E453">
        <v>140</v>
      </c>
      <c r="F453" t="s">
        <v>37</v>
      </c>
      <c r="G453">
        <v>6</v>
      </c>
      <c r="H453">
        <v>2018</v>
      </c>
      <c r="I453" t="s">
        <v>38</v>
      </c>
      <c r="J453">
        <f>VLOOKUP(G453,Currency!$G$3:$H$14,2,FALSE)</f>
        <v>0.85633569142857147</v>
      </c>
      <c r="K453">
        <f t="shared" si="39"/>
        <v>0.85633569142857147</v>
      </c>
      <c r="L453">
        <f t="shared" si="40"/>
        <v>119.88699680000001</v>
      </c>
      <c r="M453" s="3">
        <f t="shared" si="41"/>
        <v>15225.648593600001</v>
      </c>
      <c r="N453" s="3">
        <f>SUMIFS('Direct Costs'!J:J,'Direct Costs'!A:A,Sales!A453)</f>
        <v>9338.9584765142863</v>
      </c>
      <c r="O453" s="3">
        <f t="shared" si="42"/>
        <v>5886.6901170857145</v>
      </c>
      <c r="P453" s="7">
        <f t="shared" si="43"/>
        <v>0.38662984245939747</v>
      </c>
      <c r="Q453" s="3"/>
      <c r="R453" s="3"/>
      <c r="S453" s="3"/>
      <c r="T453" s="3"/>
      <c r="U453" s="3"/>
      <c r="V453" s="3"/>
    </row>
    <row r="454" spans="1:22" x14ac:dyDescent="0.25">
      <c r="A454">
        <v>453</v>
      </c>
      <c r="B454" t="s">
        <v>14</v>
      </c>
      <c r="C454" t="s">
        <v>23</v>
      </c>
      <c r="D454">
        <v>127</v>
      </c>
      <c r="E454">
        <v>136</v>
      </c>
      <c r="F454" t="s">
        <v>0</v>
      </c>
      <c r="G454">
        <v>12</v>
      </c>
      <c r="H454">
        <v>2018</v>
      </c>
      <c r="I454" t="s">
        <v>41</v>
      </c>
      <c r="J454">
        <f>VLOOKUP(G454,Currency!$G$3:$H$14,2,FALSE)</f>
        <v>0.87842254526315788</v>
      </c>
      <c r="K454">
        <f t="shared" si="39"/>
        <v>1</v>
      </c>
      <c r="L454">
        <f t="shared" si="40"/>
        <v>136</v>
      </c>
      <c r="M454" s="3">
        <f t="shared" si="41"/>
        <v>17272</v>
      </c>
      <c r="N454" s="3">
        <f>SUMIFS('Direct Costs'!J:J,'Direct Costs'!A:A,Sales!A454)</f>
        <v>9933.818447898946</v>
      </c>
      <c r="O454" s="3">
        <f t="shared" si="42"/>
        <v>7338.181552101054</v>
      </c>
      <c r="P454" s="7">
        <f t="shared" si="43"/>
        <v>0.4248599786996905</v>
      </c>
      <c r="Q454" s="3"/>
      <c r="R454" s="3"/>
      <c r="S454" s="3"/>
      <c r="T454" s="3"/>
      <c r="U454" s="3"/>
      <c r="V454" s="3"/>
    </row>
    <row r="455" spans="1:22" x14ac:dyDescent="0.25">
      <c r="A455">
        <v>454</v>
      </c>
      <c r="B455" t="s">
        <v>13</v>
      </c>
      <c r="C455" t="s">
        <v>19</v>
      </c>
      <c r="D455">
        <v>94</v>
      </c>
      <c r="E455">
        <v>121</v>
      </c>
      <c r="F455" t="s">
        <v>0</v>
      </c>
      <c r="G455">
        <v>6</v>
      </c>
      <c r="H455">
        <v>2018</v>
      </c>
      <c r="I455" t="s">
        <v>40</v>
      </c>
      <c r="J455">
        <f>VLOOKUP(G455,Currency!$G$3:$H$14,2,FALSE)</f>
        <v>0.85633569142857147</v>
      </c>
      <c r="K455">
        <f t="shared" si="39"/>
        <v>1</v>
      </c>
      <c r="L455">
        <f t="shared" si="40"/>
        <v>121</v>
      </c>
      <c r="M455" s="3">
        <f t="shared" si="41"/>
        <v>11374</v>
      </c>
      <c r="N455" s="3">
        <f>SUMIFS('Direct Costs'!J:J,'Direct Costs'!A:A,Sales!A455)</f>
        <v>7050</v>
      </c>
      <c r="O455" s="3">
        <f t="shared" si="42"/>
        <v>4324</v>
      </c>
      <c r="P455" s="7">
        <f t="shared" si="43"/>
        <v>0.38016528925619836</v>
      </c>
      <c r="Q455" s="3"/>
      <c r="R455" s="3"/>
      <c r="S455" s="3"/>
      <c r="T455" s="3"/>
      <c r="U455" s="3"/>
      <c r="V455" s="3"/>
    </row>
    <row r="456" spans="1:22" x14ac:dyDescent="0.25">
      <c r="A456">
        <v>455</v>
      </c>
      <c r="B456" t="s">
        <v>13</v>
      </c>
      <c r="C456" t="s">
        <v>17</v>
      </c>
      <c r="D456">
        <v>91</v>
      </c>
      <c r="E456">
        <v>141</v>
      </c>
      <c r="F456" t="s">
        <v>37</v>
      </c>
      <c r="G456">
        <v>5</v>
      </c>
      <c r="H456">
        <v>2018</v>
      </c>
      <c r="I456" t="s">
        <v>38</v>
      </c>
      <c r="J456">
        <f>VLOOKUP(G456,Currency!$G$3:$H$14,2,FALSE)</f>
        <v>0.84667593318181822</v>
      </c>
      <c r="K456">
        <f t="shared" si="39"/>
        <v>0.84667593318181822</v>
      </c>
      <c r="L456">
        <f t="shared" si="40"/>
        <v>119.38130657863637</v>
      </c>
      <c r="M456" s="3">
        <f t="shared" si="41"/>
        <v>10863.69889865591</v>
      </c>
      <c r="N456" s="3">
        <f>SUMIFS('Direct Costs'!J:J,'Direct Costs'!A:A,Sales!A456)</f>
        <v>5778.5632439659094</v>
      </c>
      <c r="O456" s="3">
        <f t="shared" si="42"/>
        <v>5085.1356546900006</v>
      </c>
      <c r="P456" s="7">
        <f t="shared" si="43"/>
        <v>0.46808510638297873</v>
      </c>
      <c r="Q456" s="3"/>
      <c r="R456" s="3"/>
      <c r="S456" s="3"/>
      <c r="T456" s="3"/>
      <c r="U456" s="3"/>
      <c r="V456" s="3"/>
    </row>
    <row r="457" spans="1:22" x14ac:dyDescent="0.25">
      <c r="A457">
        <v>456</v>
      </c>
      <c r="B457" t="s">
        <v>12</v>
      </c>
      <c r="C457" t="s">
        <v>17</v>
      </c>
      <c r="D457">
        <v>42</v>
      </c>
      <c r="E457">
        <v>188</v>
      </c>
      <c r="F457" t="s">
        <v>37</v>
      </c>
      <c r="G457">
        <v>5</v>
      </c>
      <c r="H457">
        <v>2018</v>
      </c>
      <c r="I457" t="s">
        <v>38</v>
      </c>
      <c r="J457">
        <f>VLOOKUP(G457,Currency!$G$3:$H$14,2,FALSE)</f>
        <v>0.84667593318181822</v>
      </c>
      <c r="K457">
        <f t="shared" si="39"/>
        <v>0.84667593318181822</v>
      </c>
      <c r="L457">
        <f t="shared" si="40"/>
        <v>159.17507543818184</v>
      </c>
      <c r="M457" s="3">
        <f t="shared" si="41"/>
        <v>6685.353168403637</v>
      </c>
      <c r="N457" s="3">
        <f>SUMIFS('Direct Costs'!J:J,'Direct Costs'!A:A,Sales!A457)</f>
        <v>3402</v>
      </c>
      <c r="O457" s="3">
        <f t="shared" si="42"/>
        <v>3283.353168403637</v>
      </c>
      <c r="P457" s="7">
        <f t="shared" si="43"/>
        <v>0.49112636022303857</v>
      </c>
      <c r="Q457" s="3"/>
      <c r="R457" s="3"/>
      <c r="S457" s="3"/>
      <c r="T457" s="3"/>
      <c r="U457" s="3"/>
      <c r="V457" s="3"/>
    </row>
    <row r="458" spans="1:22" x14ac:dyDescent="0.25">
      <c r="A458">
        <v>457</v>
      </c>
      <c r="B458" t="s">
        <v>16</v>
      </c>
      <c r="C458" t="s">
        <v>19</v>
      </c>
      <c r="D458">
        <v>103</v>
      </c>
      <c r="E458">
        <v>201</v>
      </c>
      <c r="F458" t="s">
        <v>0</v>
      </c>
      <c r="G458">
        <v>11</v>
      </c>
      <c r="H458">
        <v>2018</v>
      </c>
      <c r="I458" t="s">
        <v>40</v>
      </c>
      <c r="J458">
        <f>VLOOKUP(G458,Currency!$G$3:$H$14,2,FALSE)</f>
        <v>0.87977327500000013</v>
      </c>
      <c r="K458">
        <f t="shared" si="39"/>
        <v>1</v>
      </c>
      <c r="L458">
        <f t="shared" si="40"/>
        <v>201</v>
      </c>
      <c r="M458" s="3">
        <f t="shared" si="41"/>
        <v>20703</v>
      </c>
      <c r="N458" s="3">
        <f>SUMIFS('Direct Costs'!J:J,'Direct Costs'!A:A,Sales!A458)</f>
        <v>15038</v>
      </c>
      <c r="O458" s="3">
        <f t="shared" si="42"/>
        <v>5665</v>
      </c>
      <c r="P458" s="7">
        <f t="shared" si="43"/>
        <v>0.27363184079601988</v>
      </c>
      <c r="Q458" s="3"/>
      <c r="R458" s="3"/>
      <c r="S458" s="3"/>
      <c r="T458" s="3"/>
      <c r="U458" s="3"/>
      <c r="V458" s="3"/>
    </row>
    <row r="459" spans="1:22" x14ac:dyDescent="0.25">
      <c r="A459">
        <v>458</v>
      </c>
      <c r="B459" t="s">
        <v>14</v>
      </c>
      <c r="C459" t="s">
        <v>35</v>
      </c>
      <c r="D459">
        <v>56</v>
      </c>
      <c r="E459">
        <v>136</v>
      </c>
      <c r="F459" t="s">
        <v>0</v>
      </c>
      <c r="G459">
        <v>12</v>
      </c>
      <c r="H459">
        <v>2018</v>
      </c>
      <c r="I459" t="s">
        <v>43</v>
      </c>
      <c r="J459">
        <f>VLOOKUP(G459,Currency!$G$3:$H$14,2,FALSE)</f>
        <v>0.87842254526315788</v>
      </c>
      <c r="K459">
        <f t="shared" si="39"/>
        <v>1</v>
      </c>
      <c r="L459">
        <f t="shared" si="40"/>
        <v>136</v>
      </c>
      <c r="M459" s="3">
        <f t="shared" si="41"/>
        <v>7616</v>
      </c>
      <c r="N459" s="3">
        <f>SUMIFS('Direct Costs'!J:J,'Direct Costs'!A:A,Sales!A459)</f>
        <v>4071.4997520842103</v>
      </c>
      <c r="O459" s="3">
        <f t="shared" si="42"/>
        <v>3544.5002479157897</v>
      </c>
      <c r="P459" s="7">
        <f t="shared" si="43"/>
        <v>0.46540181826625387</v>
      </c>
      <c r="Q459" s="3"/>
      <c r="R459" s="3"/>
      <c r="S459" s="3"/>
      <c r="T459" s="3"/>
      <c r="U459" s="3"/>
      <c r="V459" s="3"/>
    </row>
    <row r="460" spans="1:22" x14ac:dyDescent="0.25">
      <c r="A460">
        <v>459</v>
      </c>
      <c r="B460" t="s">
        <v>15</v>
      </c>
      <c r="C460" t="s">
        <v>25</v>
      </c>
      <c r="D460">
        <v>25</v>
      </c>
      <c r="E460">
        <v>452</v>
      </c>
      <c r="F460" t="s">
        <v>0</v>
      </c>
      <c r="G460">
        <v>10</v>
      </c>
      <c r="H460">
        <v>2018</v>
      </c>
      <c r="I460" t="s">
        <v>43</v>
      </c>
      <c r="J460">
        <f>VLOOKUP(G460,Currency!$G$3:$H$14,2,FALSE)</f>
        <v>0.87081632260869579</v>
      </c>
      <c r="K460">
        <f t="shared" si="39"/>
        <v>1</v>
      </c>
      <c r="L460">
        <f t="shared" si="40"/>
        <v>452</v>
      </c>
      <c r="M460" s="3">
        <f t="shared" si="41"/>
        <v>11300</v>
      </c>
      <c r="N460" s="3">
        <f>SUMIFS('Direct Costs'!J:J,'Direct Costs'!A:A,Sales!A460)</f>
        <v>5550</v>
      </c>
      <c r="O460" s="3">
        <f t="shared" si="42"/>
        <v>5750</v>
      </c>
      <c r="P460" s="7">
        <f t="shared" si="43"/>
        <v>0.50884955752212391</v>
      </c>
      <c r="Q460" s="3"/>
      <c r="R460" s="3"/>
      <c r="S460" s="3"/>
      <c r="T460" s="3"/>
      <c r="U460" s="3"/>
      <c r="V460" s="3"/>
    </row>
    <row r="461" spans="1:22" x14ac:dyDescent="0.25">
      <c r="A461">
        <v>460</v>
      </c>
      <c r="B461" t="s">
        <v>14</v>
      </c>
      <c r="C461" t="s">
        <v>34</v>
      </c>
      <c r="D461">
        <v>164</v>
      </c>
      <c r="E461">
        <v>147</v>
      </c>
      <c r="F461" t="s">
        <v>0</v>
      </c>
      <c r="G461">
        <v>8</v>
      </c>
      <c r="H461">
        <v>2018</v>
      </c>
      <c r="I461" t="s">
        <v>43</v>
      </c>
      <c r="J461">
        <f>VLOOKUP(G461,Currency!$G$3:$H$14,2,FALSE)</f>
        <v>0.86596289695652162</v>
      </c>
      <c r="K461">
        <f t="shared" si="39"/>
        <v>1</v>
      </c>
      <c r="L461">
        <f t="shared" si="40"/>
        <v>147</v>
      </c>
      <c r="M461" s="3">
        <f t="shared" si="41"/>
        <v>24108</v>
      </c>
      <c r="N461" s="3">
        <f>SUMIFS('Direct Costs'!J:J,'Direct Costs'!A:A,Sales!A461)</f>
        <v>11320.931585245216</v>
      </c>
      <c r="O461" s="3">
        <f t="shared" si="42"/>
        <v>12787.068414754784</v>
      </c>
      <c r="P461" s="7">
        <f t="shared" si="43"/>
        <v>0.53040768270925764</v>
      </c>
      <c r="Q461" s="3"/>
      <c r="R461" s="3"/>
      <c r="S461" s="3"/>
      <c r="T461" s="3"/>
      <c r="U461" s="3"/>
      <c r="V461" s="3"/>
    </row>
    <row r="462" spans="1:22" x14ac:dyDescent="0.25">
      <c r="A462">
        <v>461</v>
      </c>
      <c r="B462" t="s">
        <v>13</v>
      </c>
      <c r="C462" t="s">
        <v>22</v>
      </c>
      <c r="D462">
        <v>96</v>
      </c>
      <c r="E462">
        <v>132</v>
      </c>
      <c r="F462" t="s">
        <v>0</v>
      </c>
      <c r="G462">
        <v>4</v>
      </c>
      <c r="H462">
        <v>2018</v>
      </c>
      <c r="I462" t="s">
        <v>42</v>
      </c>
      <c r="J462">
        <f>VLOOKUP(G462,Currency!$G$3:$H$14,2,FALSE)</f>
        <v>0.81462485449999988</v>
      </c>
      <c r="K462">
        <f t="shared" si="39"/>
        <v>1</v>
      </c>
      <c r="L462">
        <f t="shared" si="40"/>
        <v>132</v>
      </c>
      <c r="M462" s="3">
        <f t="shared" si="41"/>
        <v>12672</v>
      </c>
      <c r="N462" s="3">
        <f>SUMIFS('Direct Costs'!J:J,'Direct Costs'!A:A,Sales!A462)</f>
        <v>7104</v>
      </c>
      <c r="O462" s="3">
        <f t="shared" si="42"/>
        <v>5568</v>
      </c>
      <c r="P462" s="7">
        <f t="shared" si="43"/>
        <v>0.43939393939393939</v>
      </c>
      <c r="Q462" s="3"/>
      <c r="R462" s="3"/>
      <c r="S462" s="3"/>
      <c r="T462" s="3"/>
      <c r="U462" s="3"/>
      <c r="V462" s="3"/>
    </row>
    <row r="463" spans="1:22" x14ac:dyDescent="0.25">
      <c r="A463">
        <v>462</v>
      </c>
      <c r="B463" t="s">
        <v>12</v>
      </c>
      <c r="C463" t="s">
        <v>29</v>
      </c>
      <c r="D463">
        <v>139</v>
      </c>
      <c r="E463">
        <v>167</v>
      </c>
      <c r="F463" t="s">
        <v>0</v>
      </c>
      <c r="G463">
        <v>5</v>
      </c>
      <c r="H463">
        <v>2018</v>
      </c>
      <c r="I463" t="s">
        <v>42</v>
      </c>
      <c r="J463">
        <f>VLOOKUP(G463,Currency!$G$3:$H$14,2,FALSE)</f>
        <v>0.84667593318181822</v>
      </c>
      <c r="K463">
        <f t="shared" si="39"/>
        <v>1</v>
      </c>
      <c r="L463">
        <f t="shared" si="40"/>
        <v>167</v>
      </c>
      <c r="M463" s="3">
        <f t="shared" si="41"/>
        <v>23213</v>
      </c>
      <c r="N463" s="3">
        <f>SUMIFS('Direct Costs'!J:J,'Direct Costs'!A:A,Sales!A463)</f>
        <v>10564</v>
      </c>
      <c r="O463" s="3">
        <f t="shared" si="42"/>
        <v>12649</v>
      </c>
      <c r="P463" s="7">
        <f t="shared" si="43"/>
        <v>0.54491017964071853</v>
      </c>
      <c r="Q463" s="3"/>
      <c r="R463" s="3"/>
      <c r="S463" s="3"/>
      <c r="T463" s="3"/>
      <c r="U463" s="3"/>
      <c r="V463" s="3"/>
    </row>
    <row r="464" spans="1:22" x14ac:dyDescent="0.25">
      <c r="A464">
        <v>463</v>
      </c>
      <c r="B464" t="s">
        <v>13</v>
      </c>
      <c r="C464" t="s">
        <v>19</v>
      </c>
      <c r="D464">
        <v>107</v>
      </c>
      <c r="E464">
        <v>119</v>
      </c>
      <c r="F464" t="s">
        <v>0</v>
      </c>
      <c r="G464">
        <v>6</v>
      </c>
      <c r="H464">
        <v>2018</v>
      </c>
      <c r="I464" t="s">
        <v>40</v>
      </c>
      <c r="J464">
        <f>VLOOKUP(G464,Currency!$G$3:$H$14,2,FALSE)</f>
        <v>0.85633569142857147</v>
      </c>
      <c r="K464">
        <f t="shared" si="39"/>
        <v>1</v>
      </c>
      <c r="L464">
        <f t="shared" si="40"/>
        <v>119</v>
      </c>
      <c r="M464" s="3">
        <f t="shared" si="41"/>
        <v>12733</v>
      </c>
      <c r="N464" s="3">
        <f>SUMIFS('Direct Costs'!J:J,'Direct Costs'!A:A,Sales!A464)</f>
        <v>7704</v>
      </c>
      <c r="O464" s="3">
        <f t="shared" si="42"/>
        <v>5029</v>
      </c>
      <c r="P464" s="7">
        <f t="shared" si="43"/>
        <v>0.3949579831932773</v>
      </c>
      <c r="Q464" s="3"/>
      <c r="R464" s="3"/>
      <c r="S464" s="3"/>
      <c r="T464" s="3"/>
      <c r="U464" s="3"/>
      <c r="V464" s="3"/>
    </row>
    <row r="465" spans="1:22" x14ac:dyDescent="0.25">
      <c r="A465">
        <v>464</v>
      </c>
      <c r="B465" t="s">
        <v>12</v>
      </c>
      <c r="C465" t="s">
        <v>17</v>
      </c>
      <c r="D465">
        <v>133</v>
      </c>
      <c r="E465">
        <v>181</v>
      </c>
      <c r="F465" t="s">
        <v>37</v>
      </c>
      <c r="G465">
        <v>6</v>
      </c>
      <c r="H465">
        <v>2018</v>
      </c>
      <c r="I465" t="s">
        <v>38</v>
      </c>
      <c r="J465">
        <f>VLOOKUP(G465,Currency!$G$3:$H$14,2,FALSE)</f>
        <v>0.85633569142857147</v>
      </c>
      <c r="K465">
        <f t="shared" si="39"/>
        <v>0.85633569142857147</v>
      </c>
      <c r="L465">
        <f t="shared" si="40"/>
        <v>154.99676014857144</v>
      </c>
      <c r="M465" s="3">
        <f t="shared" si="41"/>
        <v>20614.569099760003</v>
      </c>
      <c r="N465" s="3">
        <f>SUMIFS('Direct Costs'!J:J,'Direct Costs'!A:A,Sales!A465)</f>
        <v>10101.988229760002</v>
      </c>
      <c r="O465" s="3">
        <f t="shared" si="42"/>
        <v>10512.580870000002</v>
      </c>
      <c r="P465" s="7">
        <f t="shared" si="43"/>
        <v>0.50995879754393658</v>
      </c>
      <c r="Q465" s="3"/>
      <c r="R465" s="3"/>
      <c r="S465" s="3"/>
      <c r="T465" s="3"/>
      <c r="U465" s="3"/>
      <c r="V465" s="3"/>
    </row>
    <row r="466" spans="1:22" x14ac:dyDescent="0.25">
      <c r="A466">
        <v>465</v>
      </c>
      <c r="B466" t="s">
        <v>12</v>
      </c>
      <c r="C466" t="s">
        <v>22</v>
      </c>
      <c r="D466">
        <v>171</v>
      </c>
      <c r="E466">
        <v>159</v>
      </c>
      <c r="F466" t="s">
        <v>0</v>
      </c>
      <c r="G466">
        <v>5</v>
      </c>
      <c r="H466">
        <v>2018</v>
      </c>
      <c r="I466" t="s">
        <v>42</v>
      </c>
      <c r="J466">
        <f>VLOOKUP(G466,Currency!$G$3:$H$14,2,FALSE)</f>
        <v>0.84667593318181822</v>
      </c>
      <c r="K466">
        <f t="shared" si="39"/>
        <v>1</v>
      </c>
      <c r="L466">
        <f t="shared" si="40"/>
        <v>159</v>
      </c>
      <c r="M466" s="3">
        <f t="shared" si="41"/>
        <v>27189</v>
      </c>
      <c r="N466" s="3">
        <f>SUMIFS('Direct Costs'!J:J,'Direct Costs'!A:A,Sales!A466)</f>
        <v>13800.884368074545</v>
      </c>
      <c r="O466" s="3">
        <f t="shared" si="42"/>
        <v>13388.115631925455</v>
      </c>
      <c r="P466" s="7">
        <f t="shared" si="43"/>
        <v>0.49240926962835907</v>
      </c>
      <c r="Q466" s="3"/>
      <c r="R466" s="3"/>
      <c r="S466" s="3"/>
      <c r="T466" s="3"/>
      <c r="U466" s="3"/>
      <c r="V466" s="3"/>
    </row>
    <row r="467" spans="1:22" x14ac:dyDescent="0.25">
      <c r="A467">
        <v>466</v>
      </c>
      <c r="B467" t="s">
        <v>14</v>
      </c>
      <c r="C467" t="s">
        <v>33</v>
      </c>
      <c r="D467">
        <v>107</v>
      </c>
      <c r="E467">
        <v>139</v>
      </c>
      <c r="F467" t="s">
        <v>0</v>
      </c>
      <c r="G467">
        <v>10</v>
      </c>
      <c r="H467">
        <v>2018</v>
      </c>
      <c r="I467" t="s">
        <v>42</v>
      </c>
      <c r="J467">
        <f>VLOOKUP(G467,Currency!$G$3:$H$14,2,FALSE)</f>
        <v>0.87081632260869579</v>
      </c>
      <c r="K467">
        <f t="shared" si="39"/>
        <v>1</v>
      </c>
      <c r="L467">
        <f t="shared" si="40"/>
        <v>139</v>
      </c>
      <c r="M467" s="3">
        <f t="shared" si="41"/>
        <v>14873</v>
      </c>
      <c r="N467" s="3">
        <f>SUMIFS('Direct Costs'!J:J,'Direct Costs'!A:A,Sales!A467)</f>
        <v>8904.0595633008706</v>
      </c>
      <c r="O467" s="3">
        <f t="shared" si="42"/>
        <v>5968.9404366991294</v>
      </c>
      <c r="P467" s="7">
        <f t="shared" si="43"/>
        <v>0.40132726663747254</v>
      </c>
      <c r="Q467" s="3"/>
      <c r="R467" s="3"/>
      <c r="S467" s="3"/>
      <c r="T467" s="3"/>
      <c r="U467" s="3"/>
      <c r="V467" s="3"/>
    </row>
    <row r="468" spans="1:22" x14ac:dyDescent="0.25">
      <c r="A468">
        <v>467</v>
      </c>
      <c r="B468" t="s">
        <v>14</v>
      </c>
      <c r="C468" t="s">
        <v>34</v>
      </c>
      <c r="D468">
        <v>131</v>
      </c>
      <c r="E468">
        <v>136</v>
      </c>
      <c r="F468" t="s">
        <v>0</v>
      </c>
      <c r="G468">
        <v>3</v>
      </c>
      <c r="H468">
        <v>2018</v>
      </c>
      <c r="I468" t="s">
        <v>43</v>
      </c>
      <c r="J468">
        <f>VLOOKUP(G468,Currency!$G$3:$H$14,2,FALSE)</f>
        <v>0.81064183952380953</v>
      </c>
      <c r="K468">
        <f t="shared" si="39"/>
        <v>1</v>
      </c>
      <c r="L468">
        <f t="shared" si="40"/>
        <v>136</v>
      </c>
      <c r="M468" s="3">
        <f t="shared" si="41"/>
        <v>17816</v>
      </c>
      <c r="N468" s="3">
        <f>SUMIFS('Direct Costs'!J:J,'Direct Costs'!A:A,Sales!A468)</f>
        <v>9940.4211825676193</v>
      </c>
      <c r="O468" s="3">
        <f t="shared" si="42"/>
        <v>7875.5788174323807</v>
      </c>
      <c r="P468" s="7">
        <f t="shared" si="43"/>
        <v>0.44205089904761902</v>
      </c>
      <c r="Q468" s="3"/>
      <c r="R468" s="3"/>
      <c r="S468" s="3"/>
      <c r="T468" s="3"/>
      <c r="U468" s="3"/>
      <c r="V468" s="3"/>
    </row>
    <row r="469" spans="1:22" x14ac:dyDescent="0.25">
      <c r="A469">
        <v>468</v>
      </c>
      <c r="B469" t="s">
        <v>14</v>
      </c>
      <c r="C469" t="s">
        <v>36</v>
      </c>
      <c r="D469">
        <v>255</v>
      </c>
      <c r="E469">
        <v>146</v>
      </c>
      <c r="F469" t="s">
        <v>0</v>
      </c>
      <c r="G469">
        <v>3</v>
      </c>
      <c r="H469">
        <v>2018</v>
      </c>
      <c r="I469" t="s">
        <v>43</v>
      </c>
      <c r="J469">
        <f>VLOOKUP(G469,Currency!$G$3:$H$14,2,FALSE)</f>
        <v>0.81064183952380953</v>
      </c>
      <c r="K469">
        <f t="shared" si="39"/>
        <v>1</v>
      </c>
      <c r="L469">
        <f t="shared" si="40"/>
        <v>146</v>
      </c>
      <c r="M469" s="3">
        <f t="shared" si="41"/>
        <v>37230</v>
      </c>
      <c r="N469" s="3">
        <f>SUMIFS('Direct Costs'!J:J,'Direct Costs'!A:A,Sales!A469)</f>
        <v>18810.943886150002</v>
      </c>
      <c r="O469" s="3">
        <f t="shared" si="42"/>
        <v>18419.056113849998</v>
      </c>
      <c r="P469" s="7">
        <f t="shared" si="43"/>
        <v>0.49473693563926935</v>
      </c>
      <c r="Q469" s="3"/>
      <c r="R469" s="3"/>
      <c r="S469" s="3"/>
      <c r="T469" s="3"/>
      <c r="U469" s="3"/>
      <c r="V469" s="3"/>
    </row>
    <row r="470" spans="1:22" x14ac:dyDescent="0.25">
      <c r="A470">
        <v>469</v>
      </c>
      <c r="B470" t="s">
        <v>14</v>
      </c>
      <c r="C470" t="s">
        <v>25</v>
      </c>
      <c r="D470">
        <v>104</v>
      </c>
      <c r="E470">
        <v>136</v>
      </c>
      <c r="F470" t="s">
        <v>0</v>
      </c>
      <c r="G470">
        <v>12</v>
      </c>
      <c r="H470">
        <v>2018</v>
      </c>
      <c r="I470" t="s">
        <v>43</v>
      </c>
      <c r="J470">
        <f>VLOOKUP(G470,Currency!$G$3:$H$14,2,FALSE)</f>
        <v>0.87842254526315788</v>
      </c>
      <c r="K470">
        <f t="shared" si="39"/>
        <v>1</v>
      </c>
      <c r="L470">
        <f t="shared" si="40"/>
        <v>136</v>
      </c>
      <c r="M470" s="3">
        <f t="shared" si="41"/>
        <v>14144</v>
      </c>
      <c r="N470" s="3">
        <f>SUMIFS('Direct Costs'!J:J,'Direct Costs'!A:A,Sales!A470)</f>
        <v>7977.356682442105</v>
      </c>
      <c r="O470" s="3">
        <f t="shared" si="42"/>
        <v>6166.643317557895</v>
      </c>
      <c r="P470" s="7">
        <f t="shared" si="43"/>
        <v>0.43599005356037152</v>
      </c>
      <c r="Q470" s="3"/>
      <c r="R470" s="3"/>
      <c r="S470" s="3"/>
      <c r="T470" s="3"/>
      <c r="U470" s="3"/>
      <c r="V470" s="3"/>
    </row>
    <row r="471" spans="1:22" x14ac:dyDescent="0.25">
      <c r="A471">
        <v>470</v>
      </c>
      <c r="B471" t="s">
        <v>14</v>
      </c>
      <c r="C471" t="s">
        <v>30</v>
      </c>
      <c r="D471">
        <v>189</v>
      </c>
      <c r="E471">
        <v>175</v>
      </c>
      <c r="F471" t="s">
        <v>37</v>
      </c>
      <c r="G471">
        <v>11</v>
      </c>
      <c r="H471">
        <v>2018</v>
      </c>
      <c r="I471" t="s">
        <v>44</v>
      </c>
      <c r="J471">
        <f>VLOOKUP(G471,Currency!$G$3:$H$14,2,FALSE)</f>
        <v>0.87977327500000013</v>
      </c>
      <c r="K471">
        <f t="shared" si="39"/>
        <v>0.87977327500000013</v>
      </c>
      <c r="L471">
        <f t="shared" si="40"/>
        <v>153.96032312500003</v>
      </c>
      <c r="M471" s="3">
        <f t="shared" si="41"/>
        <v>29098.501070625007</v>
      </c>
      <c r="N471" s="3">
        <f>SUMIFS('Direct Costs'!J:J,'Direct Costs'!A:A,Sales!A471)</f>
        <v>15876</v>
      </c>
      <c r="O471" s="3">
        <f t="shared" si="42"/>
        <v>13222.501070625007</v>
      </c>
      <c r="P471" s="7">
        <f t="shared" si="43"/>
        <v>0.45440488630437215</v>
      </c>
      <c r="Q471" s="3"/>
      <c r="R471" s="3"/>
      <c r="S471" s="3"/>
      <c r="T471" s="3"/>
      <c r="U471" s="3"/>
      <c r="V471" s="3"/>
    </row>
    <row r="472" spans="1:22" x14ac:dyDescent="0.25">
      <c r="A472">
        <v>471</v>
      </c>
      <c r="B472" t="s">
        <v>13</v>
      </c>
      <c r="C472" t="s">
        <v>17</v>
      </c>
      <c r="D472">
        <v>92</v>
      </c>
      <c r="E472">
        <v>140</v>
      </c>
      <c r="F472" t="s">
        <v>37</v>
      </c>
      <c r="G472">
        <v>8</v>
      </c>
      <c r="H472">
        <v>2018</v>
      </c>
      <c r="I472" t="s">
        <v>38</v>
      </c>
      <c r="J472">
        <f>VLOOKUP(G472,Currency!$G$3:$H$14,2,FALSE)</f>
        <v>0.86596289695652162</v>
      </c>
      <c r="K472">
        <f t="shared" si="39"/>
        <v>0.86596289695652162</v>
      </c>
      <c r="L472">
        <f t="shared" si="40"/>
        <v>121.23480557391302</v>
      </c>
      <c r="M472" s="3">
        <f t="shared" si="41"/>
        <v>11153.602112799997</v>
      </c>
      <c r="N472" s="3">
        <f>SUMIFS('Direct Costs'!J:J,'Direct Costs'!A:A,Sales!A472)</f>
        <v>8372</v>
      </c>
      <c r="O472" s="3">
        <f t="shared" si="42"/>
        <v>2781.6021127999975</v>
      </c>
      <c r="P472" s="7">
        <f t="shared" si="43"/>
        <v>0.24939047355901284</v>
      </c>
      <c r="Q472" s="3"/>
      <c r="R472" s="3"/>
      <c r="S472" s="3"/>
      <c r="T472" s="3"/>
      <c r="U472" s="3"/>
      <c r="V472" s="3"/>
    </row>
    <row r="473" spans="1:22" x14ac:dyDescent="0.25">
      <c r="A473">
        <v>472</v>
      </c>
      <c r="B473" t="s">
        <v>16</v>
      </c>
      <c r="C473" t="s">
        <v>19</v>
      </c>
      <c r="D473">
        <v>85</v>
      </c>
      <c r="E473">
        <v>207</v>
      </c>
      <c r="F473" t="s">
        <v>0</v>
      </c>
      <c r="G473">
        <v>11</v>
      </c>
      <c r="H473">
        <v>2018</v>
      </c>
      <c r="I473" t="s">
        <v>40</v>
      </c>
      <c r="J473">
        <f>VLOOKUP(G473,Currency!$G$3:$H$14,2,FALSE)</f>
        <v>0.87977327500000013</v>
      </c>
      <c r="K473">
        <f t="shared" si="39"/>
        <v>1</v>
      </c>
      <c r="L473">
        <f t="shared" si="40"/>
        <v>207</v>
      </c>
      <c r="M473" s="3">
        <f t="shared" si="41"/>
        <v>17595</v>
      </c>
      <c r="N473" s="3">
        <f>SUMIFS('Direct Costs'!J:J,'Direct Costs'!A:A,Sales!A473)</f>
        <v>11881.361911875001</v>
      </c>
      <c r="O473" s="3">
        <f t="shared" si="42"/>
        <v>5713.6380881249988</v>
      </c>
      <c r="P473" s="7">
        <f t="shared" si="43"/>
        <v>0.32473078079710138</v>
      </c>
      <c r="Q473" s="3"/>
      <c r="R473" s="3"/>
      <c r="S473" s="3"/>
      <c r="T473" s="3"/>
      <c r="U473" s="3"/>
      <c r="V473" s="3"/>
    </row>
    <row r="474" spans="1:22" x14ac:dyDescent="0.25">
      <c r="A474">
        <v>473</v>
      </c>
      <c r="B474" t="s">
        <v>13</v>
      </c>
      <c r="C474" t="s">
        <v>22</v>
      </c>
      <c r="D474">
        <v>78</v>
      </c>
      <c r="E474">
        <v>124</v>
      </c>
      <c r="F474" t="s">
        <v>0</v>
      </c>
      <c r="G474">
        <v>7</v>
      </c>
      <c r="H474">
        <v>2018</v>
      </c>
      <c r="I474" t="s">
        <v>42</v>
      </c>
      <c r="J474">
        <f>VLOOKUP(G474,Currency!$G$3:$H$14,2,FALSE)</f>
        <v>0.85575857954545465</v>
      </c>
      <c r="K474">
        <f t="shared" si="39"/>
        <v>1</v>
      </c>
      <c r="L474">
        <f t="shared" si="40"/>
        <v>124</v>
      </c>
      <c r="M474" s="3">
        <f t="shared" si="41"/>
        <v>9672</v>
      </c>
      <c r="N474" s="3">
        <f>SUMIFS('Direct Costs'!J:J,'Direct Costs'!A:A,Sales!A474)</f>
        <v>6396</v>
      </c>
      <c r="O474" s="3">
        <f t="shared" si="42"/>
        <v>3276</v>
      </c>
      <c r="P474" s="7">
        <f t="shared" si="43"/>
        <v>0.33870967741935482</v>
      </c>
      <c r="Q474" s="3"/>
      <c r="R474" s="3"/>
      <c r="S474" s="3"/>
      <c r="T474" s="3"/>
      <c r="U474" s="3"/>
      <c r="V474" s="3"/>
    </row>
    <row r="475" spans="1:22" x14ac:dyDescent="0.25">
      <c r="A475">
        <v>474</v>
      </c>
      <c r="B475" t="s">
        <v>15</v>
      </c>
      <c r="C475" t="s">
        <v>31</v>
      </c>
      <c r="D475">
        <v>1</v>
      </c>
      <c r="E475">
        <v>422</v>
      </c>
      <c r="F475" t="s">
        <v>0</v>
      </c>
      <c r="G475">
        <v>10</v>
      </c>
      <c r="H475">
        <v>2018</v>
      </c>
      <c r="I475" t="s">
        <v>43</v>
      </c>
      <c r="J475">
        <f>VLOOKUP(G475,Currency!$G$3:$H$14,2,FALSE)</f>
        <v>0.87081632260869579</v>
      </c>
      <c r="K475">
        <f t="shared" si="39"/>
        <v>1</v>
      </c>
      <c r="L475">
        <f t="shared" si="40"/>
        <v>422</v>
      </c>
      <c r="M475" s="3">
        <f t="shared" si="41"/>
        <v>422</v>
      </c>
      <c r="N475" s="3">
        <f>SUMIFS('Direct Costs'!J:J,'Direct Costs'!A:A,Sales!A475)</f>
        <v>207.49795871304349</v>
      </c>
      <c r="O475" s="3">
        <f t="shared" si="42"/>
        <v>214.50204128695651</v>
      </c>
      <c r="P475" s="7">
        <f t="shared" si="43"/>
        <v>0.50829867603544199</v>
      </c>
      <c r="Q475" s="3"/>
      <c r="R475" s="3"/>
      <c r="S475" s="3"/>
      <c r="T475" s="3"/>
      <c r="U475" s="3"/>
      <c r="V475" s="3"/>
    </row>
    <row r="476" spans="1:22" x14ac:dyDescent="0.25">
      <c r="A476">
        <v>475</v>
      </c>
      <c r="B476" t="s">
        <v>16</v>
      </c>
      <c r="C476" t="s">
        <v>17</v>
      </c>
      <c r="D476">
        <v>91</v>
      </c>
      <c r="E476">
        <v>243</v>
      </c>
      <c r="F476" t="s">
        <v>37</v>
      </c>
      <c r="G476">
        <v>11</v>
      </c>
      <c r="H476">
        <v>2018</v>
      </c>
      <c r="I476" t="s">
        <v>38</v>
      </c>
      <c r="J476">
        <f>VLOOKUP(G476,Currency!$G$3:$H$14,2,FALSE)</f>
        <v>0.87977327500000013</v>
      </c>
      <c r="K476">
        <f t="shared" si="39"/>
        <v>0.87977327500000013</v>
      </c>
      <c r="L476">
        <f t="shared" si="40"/>
        <v>213.78490582500004</v>
      </c>
      <c r="M476" s="3">
        <f t="shared" si="41"/>
        <v>19454.426430075004</v>
      </c>
      <c r="N476" s="3">
        <f>SUMIFS('Direct Costs'!J:J,'Direct Costs'!A:A,Sales!A476)</f>
        <v>12865.749442</v>
      </c>
      <c r="O476" s="3">
        <f t="shared" si="42"/>
        <v>6588.6769880750035</v>
      </c>
      <c r="P476" s="7">
        <f t="shared" si="43"/>
        <v>0.33867238449597414</v>
      </c>
      <c r="Q476" s="3"/>
      <c r="R476" s="3"/>
      <c r="S476" s="3"/>
      <c r="T476" s="3"/>
      <c r="U476" s="3"/>
      <c r="V476" s="3"/>
    </row>
    <row r="477" spans="1:22" x14ac:dyDescent="0.25">
      <c r="A477">
        <v>476</v>
      </c>
      <c r="B477" t="s">
        <v>14</v>
      </c>
      <c r="C477" t="s">
        <v>25</v>
      </c>
      <c r="D477">
        <v>107</v>
      </c>
      <c r="E477">
        <v>133</v>
      </c>
      <c r="F477" t="s">
        <v>0</v>
      </c>
      <c r="G477">
        <v>4</v>
      </c>
      <c r="H477">
        <v>2018</v>
      </c>
      <c r="I477" t="s">
        <v>43</v>
      </c>
      <c r="J477">
        <f>VLOOKUP(G477,Currency!$G$3:$H$14,2,FALSE)</f>
        <v>0.81462485449999988</v>
      </c>
      <c r="K477">
        <f t="shared" si="39"/>
        <v>1</v>
      </c>
      <c r="L477">
        <f t="shared" si="40"/>
        <v>133</v>
      </c>
      <c r="M477" s="3">
        <f t="shared" si="41"/>
        <v>14231</v>
      </c>
      <c r="N477" s="3">
        <f>SUMIFS('Direct Costs'!J:J,'Direct Costs'!A:A,Sales!A477)</f>
        <v>8118.8915658899996</v>
      </c>
      <c r="O477" s="3">
        <f t="shared" si="42"/>
        <v>6112.1084341100004</v>
      </c>
      <c r="P477" s="7">
        <f t="shared" si="43"/>
        <v>0.4294925468421053</v>
      </c>
      <c r="Q477" s="3"/>
      <c r="R477" s="3"/>
      <c r="S477" s="3"/>
      <c r="T477" s="3"/>
      <c r="U477" s="3"/>
      <c r="V477" s="3"/>
    </row>
    <row r="478" spans="1:22" x14ac:dyDescent="0.25">
      <c r="A478">
        <v>477</v>
      </c>
      <c r="B478" t="s">
        <v>13</v>
      </c>
      <c r="C478" t="s">
        <v>17</v>
      </c>
      <c r="D478">
        <v>109</v>
      </c>
      <c r="E478">
        <v>142</v>
      </c>
      <c r="F478" t="s">
        <v>37</v>
      </c>
      <c r="G478">
        <v>3</v>
      </c>
      <c r="H478">
        <v>2018</v>
      </c>
      <c r="I478" t="s">
        <v>38</v>
      </c>
      <c r="J478">
        <f>VLOOKUP(G478,Currency!$G$3:$H$14,2,FALSE)</f>
        <v>0.81064183952380953</v>
      </c>
      <c r="K478">
        <f t="shared" si="39"/>
        <v>0.81064183952380953</v>
      </c>
      <c r="L478">
        <f t="shared" si="40"/>
        <v>115.11114121238096</v>
      </c>
      <c r="M478" s="3">
        <f t="shared" si="41"/>
        <v>12547.114392149524</v>
      </c>
      <c r="N478" s="3">
        <f>SUMIFS('Direct Costs'!J:J,'Direct Costs'!A:A,Sales!A478)</f>
        <v>6803.7169591233323</v>
      </c>
      <c r="O478" s="3">
        <f t="shared" si="42"/>
        <v>5743.3974330261917</v>
      </c>
      <c r="P478" s="7">
        <f t="shared" si="43"/>
        <v>0.45774647887323955</v>
      </c>
      <c r="Q478" s="3"/>
      <c r="R478" s="3"/>
      <c r="S478" s="3"/>
      <c r="T478" s="3"/>
      <c r="U478" s="3"/>
      <c r="V478" s="3"/>
    </row>
    <row r="479" spans="1:22" x14ac:dyDescent="0.25">
      <c r="A479">
        <v>478</v>
      </c>
      <c r="B479" t="s">
        <v>13</v>
      </c>
      <c r="C479" t="s">
        <v>17</v>
      </c>
      <c r="D479">
        <v>148</v>
      </c>
      <c r="E479">
        <v>146</v>
      </c>
      <c r="F479" t="s">
        <v>37</v>
      </c>
      <c r="G479">
        <v>6</v>
      </c>
      <c r="H479">
        <v>2018</v>
      </c>
      <c r="I479" t="s">
        <v>38</v>
      </c>
      <c r="J479">
        <f>VLOOKUP(G479,Currency!$G$3:$H$14,2,FALSE)</f>
        <v>0.85633569142857147</v>
      </c>
      <c r="K479">
        <f t="shared" si="39"/>
        <v>0.85633569142857147</v>
      </c>
      <c r="L479">
        <f t="shared" si="40"/>
        <v>125.02501094857143</v>
      </c>
      <c r="M479" s="3">
        <f t="shared" si="41"/>
        <v>18503.701620388572</v>
      </c>
      <c r="N479" s="3">
        <f>SUMIFS('Direct Costs'!J:J,'Direct Costs'!A:A,Sales!A479)</f>
        <v>10607.621798902857</v>
      </c>
      <c r="O479" s="3">
        <f t="shared" si="42"/>
        <v>7896.079821485715</v>
      </c>
      <c r="P479" s="7">
        <f t="shared" si="43"/>
        <v>0.4267297421606337</v>
      </c>
      <c r="Q479" s="3"/>
      <c r="R479" s="3"/>
      <c r="S479" s="3"/>
      <c r="T479" s="3"/>
      <c r="U479" s="3"/>
      <c r="V479" s="3"/>
    </row>
    <row r="480" spans="1:22" x14ac:dyDescent="0.25">
      <c r="A480">
        <v>479</v>
      </c>
      <c r="B480" t="s">
        <v>15</v>
      </c>
      <c r="C480" t="s">
        <v>29</v>
      </c>
      <c r="D480">
        <v>36</v>
      </c>
      <c r="E480">
        <v>455</v>
      </c>
      <c r="F480" t="s">
        <v>0</v>
      </c>
      <c r="G480">
        <v>10</v>
      </c>
      <c r="H480">
        <v>2018</v>
      </c>
      <c r="I480" t="s">
        <v>42</v>
      </c>
      <c r="J480">
        <f>VLOOKUP(G480,Currency!$G$3:$H$14,2,FALSE)</f>
        <v>0.87081632260869579</v>
      </c>
      <c r="K480">
        <f t="shared" si="39"/>
        <v>1</v>
      </c>
      <c r="L480">
        <f t="shared" si="40"/>
        <v>455</v>
      </c>
      <c r="M480" s="3">
        <f t="shared" si="41"/>
        <v>16380</v>
      </c>
      <c r="N480" s="3">
        <f>SUMIFS('Direct Costs'!J:J,'Direct Costs'!A:A,Sales!A480)</f>
        <v>8244</v>
      </c>
      <c r="O480" s="3">
        <f t="shared" si="42"/>
        <v>8136</v>
      </c>
      <c r="P480" s="7">
        <f t="shared" si="43"/>
        <v>0.49670329670329672</v>
      </c>
      <c r="Q480" s="3"/>
      <c r="R480" s="3"/>
      <c r="S480" s="3"/>
      <c r="T480" s="3"/>
      <c r="U480" s="3"/>
      <c r="V480" s="3"/>
    </row>
    <row r="481" spans="1:22" x14ac:dyDescent="0.25">
      <c r="A481">
        <v>480</v>
      </c>
      <c r="B481" t="s">
        <v>16</v>
      </c>
      <c r="C481" t="s">
        <v>17</v>
      </c>
      <c r="D481">
        <v>114</v>
      </c>
      <c r="E481">
        <v>239</v>
      </c>
      <c r="F481" t="s">
        <v>37</v>
      </c>
      <c r="G481">
        <v>11</v>
      </c>
      <c r="H481">
        <v>2018</v>
      </c>
      <c r="I481" t="s">
        <v>38</v>
      </c>
      <c r="J481">
        <f>VLOOKUP(G481,Currency!$G$3:$H$14,2,FALSE)</f>
        <v>0.87977327500000013</v>
      </c>
      <c r="K481">
        <f t="shared" si="39"/>
        <v>0.87977327500000013</v>
      </c>
      <c r="L481">
        <f t="shared" si="40"/>
        <v>210.26581272500002</v>
      </c>
      <c r="M481" s="3">
        <f t="shared" si="41"/>
        <v>23970.302650650003</v>
      </c>
      <c r="N481" s="3">
        <f>SUMIFS('Direct Costs'!J:J,'Direct Costs'!A:A,Sales!A481)</f>
        <v>14544.590734500001</v>
      </c>
      <c r="O481" s="3">
        <f t="shared" si="42"/>
        <v>9425.7119161500013</v>
      </c>
      <c r="P481" s="7">
        <f t="shared" si="43"/>
        <v>0.39322456848054876</v>
      </c>
      <c r="Q481" s="3"/>
      <c r="R481" s="3"/>
      <c r="S481" s="3"/>
      <c r="T481" s="3"/>
      <c r="U481" s="3"/>
      <c r="V481" s="3"/>
    </row>
    <row r="482" spans="1:22" x14ac:dyDescent="0.25">
      <c r="A482">
        <v>481</v>
      </c>
      <c r="B482" t="s">
        <v>14</v>
      </c>
      <c r="C482" t="s">
        <v>27</v>
      </c>
      <c r="D482">
        <v>12</v>
      </c>
      <c r="E482">
        <v>142</v>
      </c>
      <c r="F482" t="s">
        <v>0</v>
      </c>
      <c r="G482">
        <v>5</v>
      </c>
      <c r="H482">
        <v>2018</v>
      </c>
      <c r="I482" t="s">
        <v>42</v>
      </c>
      <c r="J482">
        <f>VLOOKUP(G482,Currency!$G$3:$H$14,2,FALSE)</f>
        <v>0.84667593318181822</v>
      </c>
      <c r="K482">
        <f t="shared" si="39"/>
        <v>1</v>
      </c>
      <c r="L482">
        <f t="shared" si="40"/>
        <v>142</v>
      </c>
      <c r="M482" s="3">
        <f t="shared" si="41"/>
        <v>1704</v>
      </c>
      <c r="N482" s="3">
        <f>SUMIFS('Direct Costs'!J:J,'Direct Costs'!A:A,Sales!A482)</f>
        <v>974.24711668363636</v>
      </c>
      <c r="O482" s="3">
        <f t="shared" si="42"/>
        <v>729.75288331636364</v>
      </c>
      <c r="P482" s="7">
        <f t="shared" si="43"/>
        <v>0.42825873434058898</v>
      </c>
      <c r="Q482" s="3"/>
      <c r="R482" s="3"/>
      <c r="S482" s="3"/>
      <c r="T482" s="3"/>
      <c r="U482" s="3"/>
      <c r="V482" s="3"/>
    </row>
    <row r="483" spans="1:22" x14ac:dyDescent="0.25">
      <c r="A483">
        <v>482</v>
      </c>
      <c r="B483" t="s">
        <v>14</v>
      </c>
      <c r="C483" t="s">
        <v>21</v>
      </c>
      <c r="D483">
        <v>63</v>
      </c>
      <c r="E483">
        <v>142</v>
      </c>
      <c r="F483" t="s">
        <v>0</v>
      </c>
      <c r="G483">
        <v>11</v>
      </c>
      <c r="H483">
        <v>2018</v>
      </c>
      <c r="I483" t="s">
        <v>41</v>
      </c>
      <c r="J483">
        <f>VLOOKUP(G483,Currency!$G$3:$H$14,2,FALSE)</f>
        <v>0.87977327500000013</v>
      </c>
      <c r="K483">
        <f t="shared" si="39"/>
        <v>1</v>
      </c>
      <c r="L483">
        <f t="shared" si="40"/>
        <v>142</v>
      </c>
      <c r="M483" s="3">
        <f t="shared" si="41"/>
        <v>8946</v>
      </c>
      <c r="N483" s="3">
        <f>SUMIFS('Direct Costs'!J:J,'Direct Costs'!A:A,Sales!A483)</f>
        <v>5059.2458448000007</v>
      </c>
      <c r="O483" s="3">
        <f t="shared" si="42"/>
        <v>3886.7541551999993</v>
      </c>
      <c r="P483" s="7">
        <f t="shared" si="43"/>
        <v>0.43446838309859148</v>
      </c>
      <c r="Q483" s="3"/>
      <c r="R483" s="3"/>
      <c r="S483" s="3"/>
      <c r="T483" s="3"/>
      <c r="U483" s="3"/>
      <c r="V483" s="3"/>
    </row>
    <row r="484" spans="1:22" x14ac:dyDescent="0.25">
      <c r="A484">
        <v>483</v>
      </c>
      <c r="B484" t="s">
        <v>12</v>
      </c>
      <c r="C484" t="s">
        <v>17</v>
      </c>
      <c r="D484">
        <v>104</v>
      </c>
      <c r="E484">
        <v>195</v>
      </c>
      <c r="F484" t="s">
        <v>37</v>
      </c>
      <c r="G484">
        <v>6</v>
      </c>
      <c r="H484">
        <v>2018</v>
      </c>
      <c r="I484" t="s">
        <v>38</v>
      </c>
      <c r="J484">
        <f>VLOOKUP(G484,Currency!$G$3:$H$14,2,FALSE)</f>
        <v>0.85633569142857147</v>
      </c>
      <c r="K484">
        <f t="shared" si="39"/>
        <v>0.85633569142857147</v>
      </c>
      <c r="L484">
        <f t="shared" si="40"/>
        <v>166.98545982857144</v>
      </c>
      <c r="M484" s="3">
        <f t="shared" si="41"/>
        <v>17366.487822171428</v>
      </c>
      <c r="N484" s="3">
        <f>SUMIFS('Direct Costs'!J:J,'Direct Costs'!A:A,Sales!A484)</f>
        <v>7423.534714514286</v>
      </c>
      <c r="O484" s="3">
        <f t="shared" si="42"/>
        <v>9942.953107657142</v>
      </c>
      <c r="P484" s="7">
        <f t="shared" si="43"/>
        <v>0.57253678518480766</v>
      </c>
      <c r="Q484" s="3"/>
      <c r="R484" s="3"/>
      <c r="S484" s="3"/>
      <c r="T484" s="3"/>
      <c r="U484" s="3"/>
      <c r="V484" s="3"/>
    </row>
    <row r="485" spans="1:22" x14ac:dyDescent="0.25">
      <c r="A485">
        <v>484</v>
      </c>
      <c r="B485" t="s">
        <v>12</v>
      </c>
      <c r="C485" t="s">
        <v>19</v>
      </c>
      <c r="D485">
        <v>105</v>
      </c>
      <c r="E485">
        <v>164</v>
      </c>
      <c r="F485" t="s">
        <v>0</v>
      </c>
      <c r="G485">
        <v>5</v>
      </c>
      <c r="H485">
        <v>2018</v>
      </c>
      <c r="I485" t="s">
        <v>40</v>
      </c>
      <c r="J485">
        <f>VLOOKUP(G485,Currency!$G$3:$H$14,2,FALSE)</f>
        <v>0.84667593318181822</v>
      </c>
      <c r="K485">
        <f t="shared" si="39"/>
        <v>1</v>
      </c>
      <c r="L485">
        <f t="shared" si="40"/>
        <v>164</v>
      </c>
      <c r="M485" s="3">
        <f t="shared" si="41"/>
        <v>17220</v>
      </c>
      <c r="N485" s="3">
        <f>SUMIFS('Direct Costs'!J:J,'Direct Costs'!A:A,Sales!A485)</f>
        <v>7917.0291895227274</v>
      </c>
      <c r="O485" s="3">
        <f t="shared" si="42"/>
        <v>9302.9708104772726</v>
      </c>
      <c r="P485" s="7">
        <f t="shared" si="43"/>
        <v>0.54024220734478934</v>
      </c>
      <c r="Q485" s="3"/>
      <c r="R485" s="3"/>
      <c r="S485" s="3"/>
      <c r="T485" s="3"/>
      <c r="U485" s="3"/>
      <c r="V485" s="3"/>
    </row>
    <row r="486" spans="1:22" x14ac:dyDescent="0.25">
      <c r="A486">
        <v>485</v>
      </c>
      <c r="B486" t="s">
        <v>13</v>
      </c>
      <c r="C486" t="s">
        <v>17</v>
      </c>
      <c r="D486">
        <v>131</v>
      </c>
      <c r="E486">
        <v>136</v>
      </c>
      <c r="F486" t="s">
        <v>37</v>
      </c>
      <c r="G486">
        <v>6</v>
      </c>
      <c r="H486">
        <v>2018</v>
      </c>
      <c r="I486" t="s">
        <v>38</v>
      </c>
      <c r="J486">
        <f>VLOOKUP(G486,Currency!$G$3:$H$14,2,FALSE)</f>
        <v>0.85633569142857147</v>
      </c>
      <c r="K486">
        <f t="shared" si="39"/>
        <v>0.85633569142857147</v>
      </c>
      <c r="L486">
        <f t="shared" si="40"/>
        <v>116.46165403428571</v>
      </c>
      <c r="M486" s="3">
        <f t="shared" si="41"/>
        <v>15256.476678491428</v>
      </c>
      <c r="N486" s="3">
        <f>SUMIFS('Direct Costs'!J:J,'Direct Costs'!A:A,Sales!A486)</f>
        <v>9371.0989009714285</v>
      </c>
      <c r="O486" s="3">
        <f t="shared" si="42"/>
        <v>5885.3777775199997</v>
      </c>
      <c r="P486" s="7">
        <f t="shared" si="43"/>
        <v>0.38576257818538157</v>
      </c>
      <c r="Q486" s="3"/>
      <c r="R486" s="3"/>
      <c r="S486" s="3"/>
      <c r="T486" s="3"/>
      <c r="U486" s="3"/>
      <c r="V486" s="3"/>
    </row>
    <row r="487" spans="1:22" x14ac:dyDescent="0.25">
      <c r="A487">
        <v>486</v>
      </c>
      <c r="B487" t="s">
        <v>14</v>
      </c>
      <c r="C487" t="s">
        <v>32</v>
      </c>
      <c r="D487">
        <v>118</v>
      </c>
      <c r="E487">
        <v>175</v>
      </c>
      <c r="F487" t="s">
        <v>37</v>
      </c>
      <c r="G487">
        <v>6</v>
      </c>
      <c r="H487">
        <v>2018</v>
      </c>
      <c r="I487" t="s">
        <v>43</v>
      </c>
      <c r="J487">
        <f>VLOOKUP(G487,Currency!$G$3:$H$14,2,FALSE)</f>
        <v>0.85633569142857147</v>
      </c>
      <c r="K487">
        <f t="shared" si="39"/>
        <v>0.85633569142857147</v>
      </c>
      <c r="L487">
        <f t="shared" si="40"/>
        <v>149.858746</v>
      </c>
      <c r="M487" s="3">
        <f t="shared" si="41"/>
        <v>17683.332028000001</v>
      </c>
      <c r="N487" s="3">
        <f>SUMIFS('Direct Costs'!J:J,'Direct Costs'!A:A,Sales!A487)</f>
        <v>8962.6662489600003</v>
      </c>
      <c r="O487" s="3">
        <f t="shared" si="42"/>
        <v>8720.6657790400004</v>
      </c>
      <c r="P487" s="7">
        <f t="shared" si="43"/>
        <v>0.49315738488830008</v>
      </c>
      <c r="Q487" s="3"/>
      <c r="R487" s="3"/>
      <c r="S487" s="3"/>
      <c r="T487" s="3"/>
      <c r="U487" s="3"/>
      <c r="V487" s="3"/>
    </row>
    <row r="488" spans="1:22" x14ac:dyDescent="0.25">
      <c r="A488">
        <v>487</v>
      </c>
      <c r="B488" t="s">
        <v>15</v>
      </c>
      <c r="C488" t="s">
        <v>17</v>
      </c>
      <c r="D488">
        <v>1</v>
      </c>
      <c r="E488">
        <v>488</v>
      </c>
      <c r="F488" t="s">
        <v>37</v>
      </c>
      <c r="G488">
        <v>10</v>
      </c>
      <c r="H488">
        <v>2018</v>
      </c>
      <c r="I488" t="s">
        <v>38</v>
      </c>
      <c r="J488">
        <f>VLOOKUP(G488,Currency!$G$3:$H$14,2,FALSE)</f>
        <v>0.87081632260869579</v>
      </c>
      <c r="K488">
        <f t="shared" si="39"/>
        <v>0.87081632260869579</v>
      </c>
      <c r="L488">
        <f t="shared" si="40"/>
        <v>424.95836543304353</v>
      </c>
      <c r="M488" s="3">
        <f t="shared" si="41"/>
        <v>424.95836543304353</v>
      </c>
      <c r="N488" s="3">
        <f>SUMIFS('Direct Costs'!J:J,'Direct Costs'!A:A,Sales!A488)</f>
        <v>191.57959097391307</v>
      </c>
      <c r="O488" s="3">
        <f t="shared" si="42"/>
        <v>233.37877445913045</v>
      </c>
      <c r="P488" s="7">
        <f t="shared" si="43"/>
        <v>0.5491803278688524</v>
      </c>
      <c r="Q488" s="3"/>
      <c r="R488" s="3"/>
      <c r="S488" s="3"/>
      <c r="T488" s="3"/>
      <c r="U488" s="3"/>
      <c r="V488" s="3"/>
    </row>
    <row r="489" spans="1:22" x14ac:dyDescent="0.25">
      <c r="A489">
        <v>488</v>
      </c>
      <c r="B489" t="s">
        <v>13</v>
      </c>
      <c r="C489" t="s">
        <v>17</v>
      </c>
      <c r="D489">
        <v>65</v>
      </c>
      <c r="E489">
        <v>143</v>
      </c>
      <c r="F489" t="s">
        <v>37</v>
      </c>
      <c r="G489">
        <v>5</v>
      </c>
      <c r="H489">
        <v>2018</v>
      </c>
      <c r="I489" t="s">
        <v>38</v>
      </c>
      <c r="J489">
        <f>VLOOKUP(G489,Currency!$G$3:$H$14,2,FALSE)</f>
        <v>0.84667593318181822</v>
      </c>
      <c r="K489">
        <f t="shared" si="39"/>
        <v>0.84667593318181822</v>
      </c>
      <c r="L489">
        <f t="shared" si="40"/>
        <v>121.07465844500001</v>
      </c>
      <c r="M489" s="3">
        <f t="shared" si="41"/>
        <v>7869.8527989250006</v>
      </c>
      <c r="N489" s="3">
        <f>SUMIFS('Direct Costs'!J:J,'Direct Costs'!A:A,Sales!A489)</f>
        <v>5465.2036139409092</v>
      </c>
      <c r="O489" s="3">
        <f t="shared" si="42"/>
        <v>2404.6491849840913</v>
      </c>
      <c r="P489" s="7">
        <f t="shared" si="43"/>
        <v>0.30555199016080192</v>
      </c>
      <c r="Q489" s="3"/>
      <c r="R489" s="3"/>
      <c r="S489" s="3"/>
      <c r="T489" s="3"/>
      <c r="U489" s="3"/>
      <c r="V489" s="3"/>
    </row>
    <row r="490" spans="1:22" x14ac:dyDescent="0.25">
      <c r="A490">
        <v>489</v>
      </c>
      <c r="B490" t="s">
        <v>15</v>
      </c>
      <c r="C490" t="s">
        <v>34</v>
      </c>
      <c r="D490">
        <v>1</v>
      </c>
      <c r="E490">
        <v>455</v>
      </c>
      <c r="F490" t="s">
        <v>0</v>
      </c>
      <c r="G490">
        <v>10</v>
      </c>
      <c r="H490">
        <v>2018</v>
      </c>
      <c r="I490" t="s">
        <v>43</v>
      </c>
      <c r="J490">
        <f>VLOOKUP(G490,Currency!$G$3:$H$14,2,FALSE)</f>
        <v>0.87081632260869579</v>
      </c>
      <c r="K490">
        <f t="shared" si="39"/>
        <v>1</v>
      </c>
      <c r="L490">
        <f t="shared" si="40"/>
        <v>455</v>
      </c>
      <c r="M490" s="3">
        <f t="shared" si="41"/>
        <v>455</v>
      </c>
      <c r="N490" s="3">
        <f>SUMIFS('Direct Costs'!J:J,'Direct Costs'!A:A,Sales!A490)</f>
        <v>254</v>
      </c>
      <c r="O490" s="3">
        <f t="shared" si="42"/>
        <v>201</v>
      </c>
      <c r="P490" s="7">
        <f t="shared" si="43"/>
        <v>0.44175824175824174</v>
      </c>
      <c r="Q490" s="3"/>
      <c r="R490" s="3"/>
      <c r="S490" s="3"/>
      <c r="T490" s="3"/>
      <c r="U490" s="3"/>
      <c r="V490" s="3"/>
    </row>
    <row r="491" spans="1:22" x14ac:dyDescent="0.25">
      <c r="A491">
        <v>490</v>
      </c>
      <c r="B491" t="s">
        <v>14</v>
      </c>
      <c r="C491" t="s">
        <v>30</v>
      </c>
      <c r="D491">
        <v>85</v>
      </c>
      <c r="E491">
        <v>171</v>
      </c>
      <c r="F491" t="s">
        <v>37</v>
      </c>
      <c r="G491">
        <v>9</v>
      </c>
      <c r="H491">
        <v>2018</v>
      </c>
      <c r="I491" t="s">
        <v>44</v>
      </c>
      <c r="J491">
        <f>VLOOKUP(G491,Currency!$G$3:$H$14,2,FALSE)</f>
        <v>0.85776296200000002</v>
      </c>
      <c r="K491">
        <f t="shared" si="39"/>
        <v>0.85776296200000002</v>
      </c>
      <c r="L491">
        <f t="shared" si="40"/>
        <v>146.67746650200002</v>
      </c>
      <c r="M491" s="3">
        <f t="shared" si="41"/>
        <v>12467.584652670001</v>
      </c>
      <c r="N491" s="3">
        <f>SUMIFS('Direct Costs'!J:J,'Direct Costs'!A:A,Sales!A491)</f>
        <v>6800</v>
      </c>
      <c r="O491" s="3">
        <f t="shared" si="42"/>
        <v>5667.5846526700007</v>
      </c>
      <c r="P491" s="7">
        <f t="shared" si="43"/>
        <v>0.45458561626499616</v>
      </c>
      <c r="Q491" s="3"/>
      <c r="R491" s="3"/>
      <c r="S491" s="3"/>
      <c r="T491" s="3"/>
      <c r="U491" s="3"/>
      <c r="V491" s="3"/>
    </row>
    <row r="492" spans="1:22" x14ac:dyDescent="0.25">
      <c r="A492">
        <v>491</v>
      </c>
      <c r="B492" t="s">
        <v>16</v>
      </c>
      <c r="C492" t="s">
        <v>25</v>
      </c>
      <c r="D492">
        <v>86</v>
      </c>
      <c r="E492">
        <v>216</v>
      </c>
      <c r="F492" t="s">
        <v>0</v>
      </c>
      <c r="G492">
        <v>12</v>
      </c>
      <c r="H492">
        <v>2018</v>
      </c>
      <c r="I492" t="s">
        <v>43</v>
      </c>
      <c r="J492">
        <f>VLOOKUP(G492,Currency!$G$3:$H$14,2,FALSE)</f>
        <v>0.87842254526315788</v>
      </c>
      <c r="K492">
        <f t="shared" si="39"/>
        <v>1</v>
      </c>
      <c r="L492">
        <f t="shared" si="40"/>
        <v>216</v>
      </c>
      <c r="M492" s="3">
        <f t="shared" si="41"/>
        <v>18576</v>
      </c>
      <c r="N492" s="3">
        <f>SUMIFS('Direct Costs'!J:J,'Direct Costs'!A:A,Sales!A492)</f>
        <v>12215.672605738948</v>
      </c>
      <c r="O492" s="3">
        <f t="shared" si="42"/>
        <v>6360.3273942610522</v>
      </c>
      <c r="P492" s="7">
        <f t="shared" si="43"/>
        <v>0.34239488556530212</v>
      </c>
      <c r="Q492" s="3"/>
      <c r="R492" s="3"/>
      <c r="S492" s="3"/>
      <c r="T492" s="3"/>
      <c r="U492" s="3"/>
      <c r="V492" s="3"/>
    </row>
    <row r="493" spans="1:22" x14ac:dyDescent="0.25">
      <c r="A493">
        <v>492</v>
      </c>
      <c r="B493" t="s">
        <v>13</v>
      </c>
      <c r="C493" t="s">
        <v>17</v>
      </c>
      <c r="D493">
        <v>64</v>
      </c>
      <c r="E493">
        <v>145</v>
      </c>
      <c r="F493" t="s">
        <v>37</v>
      </c>
      <c r="G493">
        <v>4</v>
      </c>
      <c r="H493">
        <v>2018</v>
      </c>
      <c r="I493" t="s">
        <v>38</v>
      </c>
      <c r="J493">
        <f>VLOOKUP(G493,Currency!$G$3:$H$14,2,FALSE)</f>
        <v>0.81462485449999988</v>
      </c>
      <c r="K493">
        <f t="shared" si="39"/>
        <v>0.81462485449999988</v>
      </c>
      <c r="L493">
        <f t="shared" si="40"/>
        <v>118.12060390249998</v>
      </c>
      <c r="M493" s="3">
        <f t="shared" si="41"/>
        <v>7559.7186497599987</v>
      </c>
      <c r="N493" s="3">
        <f>SUMIFS('Direct Costs'!J:J,'Direct Costs'!A:A,Sales!A493)</f>
        <v>5120</v>
      </c>
      <c r="O493" s="3">
        <f t="shared" si="42"/>
        <v>2439.7186497599987</v>
      </c>
      <c r="P493" s="7">
        <f t="shared" si="43"/>
        <v>0.32272611757018937</v>
      </c>
      <c r="Q493" s="3"/>
      <c r="R493" s="3"/>
      <c r="S493" s="3"/>
      <c r="T493" s="3"/>
      <c r="U493" s="3"/>
      <c r="V493" s="3"/>
    </row>
    <row r="494" spans="1:22" x14ac:dyDescent="0.25">
      <c r="A494">
        <v>493</v>
      </c>
      <c r="B494" t="s">
        <v>14</v>
      </c>
      <c r="C494" t="s">
        <v>17</v>
      </c>
      <c r="D494">
        <v>72</v>
      </c>
      <c r="E494">
        <v>158</v>
      </c>
      <c r="F494" t="s">
        <v>37</v>
      </c>
      <c r="G494">
        <v>2</v>
      </c>
      <c r="H494">
        <v>2018</v>
      </c>
      <c r="I494" t="s">
        <v>38</v>
      </c>
      <c r="J494">
        <f>VLOOKUP(G494,Currency!$G$3:$H$14,2,FALSE)</f>
        <v>0.80989594699999989</v>
      </c>
      <c r="K494">
        <f t="shared" si="39"/>
        <v>0.80989594699999989</v>
      </c>
      <c r="L494">
        <f t="shared" si="40"/>
        <v>127.96355962599998</v>
      </c>
      <c r="M494" s="3">
        <f t="shared" si="41"/>
        <v>9213.3762930719986</v>
      </c>
      <c r="N494" s="3">
        <f>SUMIFS('Direct Costs'!J:J,'Direct Costs'!A:A,Sales!A494)</f>
        <v>6264</v>
      </c>
      <c r="O494" s="3">
        <f t="shared" si="42"/>
        <v>2949.3762930719986</v>
      </c>
      <c r="P494" s="7">
        <f t="shared" si="43"/>
        <v>0.3201189443754493</v>
      </c>
      <c r="Q494" s="3"/>
      <c r="R494" s="3"/>
      <c r="S494" s="3"/>
      <c r="T494" s="3"/>
      <c r="U494" s="3"/>
      <c r="V494" s="3"/>
    </row>
    <row r="495" spans="1:22" x14ac:dyDescent="0.25">
      <c r="A495">
        <v>494</v>
      </c>
      <c r="B495" t="s">
        <v>14</v>
      </c>
      <c r="C495" t="s">
        <v>17</v>
      </c>
      <c r="D495">
        <v>187</v>
      </c>
      <c r="E495">
        <v>155</v>
      </c>
      <c r="F495" t="s">
        <v>37</v>
      </c>
      <c r="G495">
        <v>7</v>
      </c>
      <c r="H495">
        <v>2018</v>
      </c>
      <c r="I495" t="s">
        <v>38</v>
      </c>
      <c r="J495">
        <f>VLOOKUP(G495,Currency!$G$3:$H$14,2,FALSE)</f>
        <v>0.85575857954545465</v>
      </c>
      <c r="K495">
        <f t="shared" si="39"/>
        <v>0.85575857954545465</v>
      </c>
      <c r="L495">
        <f t="shared" si="40"/>
        <v>132.64257982954547</v>
      </c>
      <c r="M495" s="3">
        <f t="shared" si="41"/>
        <v>24804.162428125004</v>
      </c>
      <c r="N495" s="3">
        <f>SUMIFS('Direct Costs'!J:J,'Direct Costs'!A:A,Sales!A495)</f>
        <v>18139</v>
      </c>
      <c r="O495" s="3">
        <f t="shared" si="42"/>
        <v>6665.1624281250042</v>
      </c>
      <c r="P495" s="7">
        <f t="shared" si="43"/>
        <v>0.26871144903354988</v>
      </c>
      <c r="Q495" s="3"/>
      <c r="R495" s="3"/>
      <c r="S495" s="3"/>
      <c r="T495" s="3"/>
      <c r="U495" s="3"/>
      <c r="V495" s="3"/>
    </row>
    <row r="496" spans="1:22" x14ac:dyDescent="0.25">
      <c r="A496">
        <v>495</v>
      </c>
      <c r="B496" t="s">
        <v>13</v>
      </c>
      <c r="C496" t="s">
        <v>28</v>
      </c>
      <c r="D496">
        <v>101</v>
      </c>
      <c r="E496">
        <v>131</v>
      </c>
      <c r="F496" t="s">
        <v>0</v>
      </c>
      <c r="G496">
        <v>3</v>
      </c>
      <c r="H496">
        <v>2018</v>
      </c>
      <c r="I496" t="s">
        <v>44</v>
      </c>
      <c r="J496">
        <f>VLOOKUP(G496,Currency!$G$3:$H$14,2,FALSE)</f>
        <v>0.81064183952380953</v>
      </c>
      <c r="K496">
        <f t="shared" si="39"/>
        <v>1</v>
      </c>
      <c r="L496">
        <f t="shared" si="40"/>
        <v>131</v>
      </c>
      <c r="M496" s="3">
        <f t="shared" si="41"/>
        <v>13231</v>
      </c>
      <c r="N496" s="3">
        <f>SUMIFS('Direct Costs'!J:J,'Direct Costs'!A:A,Sales!A496)</f>
        <v>6858.9916380114282</v>
      </c>
      <c r="O496" s="3">
        <f t="shared" si="42"/>
        <v>6372.0083619885718</v>
      </c>
      <c r="P496" s="7">
        <f t="shared" si="43"/>
        <v>0.48159688322791716</v>
      </c>
      <c r="Q496" s="3"/>
      <c r="R496" s="3"/>
      <c r="S496" s="3"/>
      <c r="T496" s="3"/>
      <c r="U496" s="3"/>
      <c r="V496" s="3"/>
    </row>
    <row r="497" spans="1:22" x14ac:dyDescent="0.25">
      <c r="A497">
        <v>496</v>
      </c>
      <c r="B497" t="s">
        <v>12</v>
      </c>
      <c r="C497" t="s">
        <v>19</v>
      </c>
      <c r="D497">
        <v>99</v>
      </c>
      <c r="E497">
        <v>152</v>
      </c>
      <c r="F497" t="s">
        <v>0</v>
      </c>
      <c r="G497">
        <v>6</v>
      </c>
      <c r="H497">
        <v>2018</v>
      </c>
      <c r="I497" t="s">
        <v>40</v>
      </c>
      <c r="J497">
        <f>VLOOKUP(G497,Currency!$G$3:$H$14,2,FALSE)</f>
        <v>0.85633569142857147</v>
      </c>
      <c r="K497">
        <f t="shared" si="39"/>
        <v>1</v>
      </c>
      <c r="L497">
        <f t="shared" si="40"/>
        <v>152</v>
      </c>
      <c r="M497" s="3">
        <f t="shared" si="41"/>
        <v>15048</v>
      </c>
      <c r="N497" s="3">
        <f>SUMIFS('Direct Costs'!J:J,'Direct Costs'!A:A,Sales!A497)</f>
        <v>8415</v>
      </c>
      <c r="O497" s="3">
        <f t="shared" si="42"/>
        <v>6633</v>
      </c>
      <c r="P497" s="7">
        <f t="shared" si="43"/>
        <v>0.44078947368421051</v>
      </c>
      <c r="Q497" s="3"/>
      <c r="R497" s="3"/>
      <c r="S497" s="3"/>
      <c r="T497" s="3"/>
      <c r="U497" s="3"/>
      <c r="V497" s="3"/>
    </row>
    <row r="498" spans="1:22" x14ac:dyDescent="0.25">
      <c r="A498">
        <v>497</v>
      </c>
      <c r="B498" t="s">
        <v>14</v>
      </c>
      <c r="C498" t="s">
        <v>28</v>
      </c>
      <c r="D498">
        <v>56</v>
      </c>
      <c r="E498">
        <v>136</v>
      </c>
      <c r="F498" t="s">
        <v>0</v>
      </c>
      <c r="G498">
        <v>6</v>
      </c>
      <c r="H498">
        <v>2018</v>
      </c>
      <c r="I498" t="s">
        <v>44</v>
      </c>
      <c r="J498">
        <f>VLOOKUP(G498,Currency!$G$3:$H$14,2,FALSE)</f>
        <v>0.85633569142857147</v>
      </c>
      <c r="K498">
        <f t="shared" si="39"/>
        <v>1</v>
      </c>
      <c r="L498">
        <f t="shared" si="40"/>
        <v>136</v>
      </c>
      <c r="M498" s="3">
        <f t="shared" si="41"/>
        <v>7616</v>
      </c>
      <c r="N498" s="3">
        <f>SUMIFS('Direct Costs'!J:J,'Direct Costs'!A:A,Sales!A498)</f>
        <v>4928</v>
      </c>
      <c r="O498" s="3">
        <f t="shared" si="42"/>
        <v>2688</v>
      </c>
      <c r="P498" s="7">
        <f t="shared" si="43"/>
        <v>0.35294117647058826</v>
      </c>
      <c r="Q498" s="3"/>
      <c r="R498" s="3"/>
      <c r="S498" s="3"/>
      <c r="T498" s="3"/>
      <c r="U498" s="3"/>
      <c r="V498" s="3"/>
    </row>
    <row r="499" spans="1:22" x14ac:dyDescent="0.25">
      <c r="A499">
        <v>498</v>
      </c>
      <c r="B499" t="s">
        <v>16</v>
      </c>
      <c r="C499" t="s">
        <v>19</v>
      </c>
      <c r="D499">
        <v>140</v>
      </c>
      <c r="E499">
        <v>204</v>
      </c>
      <c r="F499" t="s">
        <v>0</v>
      </c>
      <c r="G499">
        <v>11</v>
      </c>
      <c r="H499">
        <v>2018</v>
      </c>
      <c r="I499" t="s">
        <v>40</v>
      </c>
      <c r="J499">
        <f>VLOOKUP(G499,Currency!$G$3:$H$14,2,FALSE)</f>
        <v>0.87977327500000013</v>
      </c>
      <c r="K499">
        <f t="shared" si="39"/>
        <v>1</v>
      </c>
      <c r="L499">
        <f t="shared" si="40"/>
        <v>204</v>
      </c>
      <c r="M499" s="3">
        <f t="shared" si="41"/>
        <v>28560</v>
      </c>
      <c r="N499" s="3">
        <f>SUMIFS('Direct Costs'!J:J,'Direct Costs'!A:A,Sales!A499)</f>
        <v>19233.460680000004</v>
      </c>
      <c r="O499" s="3">
        <f t="shared" si="42"/>
        <v>9326.5393199999962</v>
      </c>
      <c r="P499" s="7">
        <f t="shared" si="43"/>
        <v>0.32655949999999989</v>
      </c>
      <c r="Q499" s="3"/>
      <c r="R499" s="3"/>
      <c r="S499" s="3"/>
      <c r="T499" s="3"/>
      <c r="U499" s="3"/>
      <c r="V499" s="3"/>
    </row>
    <row r="500" spans="1:22" x14ac:dyDescent="0.25">
      <c r="A500">
        <v>499</v>
      </c>
      <c r="B500" t="s">
        <v>14</v>
      </c>
      <c r="C500" t="s">
        <v>33</v>
      </c>
      <c r="D500">
        <v>152</v>
      </c>
      <c r="E500">
        <v>145</v>
      </c>
      <c r="F500" t="s">
        <v>0</v>
      </c>
      <c r="G500">
        <v>2</v>
      </c>
      <c r="H500">
        <v>2018</v>
      </c>
      <c r="I500" t="s">
        <v>42</v>
      </c>
      <c r="J500">
        <f>VLOOKUP(G500,Currency!$G$3:$H$14,2,FALSE)</f>
        <v>0.80989594699999989</v>
      </c>
      <c r="K500">
        <f t="shared" si="39"/>
        <v>1</v>
      </c>
      <c r="L500">
        <f t="shared" si="40"/>
        <v>145</v>
      </c>
      <c r="M500" s="3">
        <f t="shared" si="41"/>
        <v>22040</v>
      </c>
      <c r="N500" s="3">
        <f>SUMIFS('Direct Costs'!J:J,'Direct Costs'!A:A,Sales!A500)</f>
        <v>9593.4175650879988</v>
      </c>
      <c r="O500" s="3">
        <f t="shared" si="42"/>
        <v>12446.582434912001</v>
      </c>
      <c r="P500" s="7">
        <f t="shared" si="43"/>
        <v>0.56472697073103451</v>
      </c>
      <c r="Q500" s="3"/>
      <c r="R500" s="3"/>
      <c r="S500" s="3"/>
      <c r="T500" s="3"/>
      <c r="U500" s="3"/>
      <c r="V500" s="3"/>
    </row>
    <row r="501" spans="1:22" x14ac:dyDescent="0.25">
      <c r="A501">
        <v>500</v>
      </c>
      <c r="B501" t="s">
        <v>16</v>
      </c>
      <c r="C501" t="s">
        <v>19</v>
      </c>
      <c r="D501">
        <v>27</v>
      </c>
      <c r="E501">
        <v>206</v>
      </c>
      <c r="F501" t="s">
        <v>0</v>
      </c>
      <c r="G501">
        <v>12</v>
      </c>
      <c r="H501">
        <v>2018</v>
      </c>
      <c r="I501" t="s">
        <v>40</v>
      </c>
      <c r="J501">
        <f>VLOOKUP(G501,Currency!$G$3:$H$14,2,FALSE)</f>
        <v>0.87842254526315788</v>
      </c>
      <c r="K501">
        <f t="shared" si="39"/>
        <v>1</v>
      </c>
      <c r="L501">
        <f t="shared" si="40"/>
        <v>206</v>
      </c>
      <c r="M501" s="3">
        <f t="shared" si="41"/>
        <v>5562</v>
      </c>
      <c r="N501" s="3">
        <f>SUMIFS('Direct Costs'!J:J,'Direct Costs'!A:A,Sales!A501)</f>
        <v>3507.9586815410521</v>
      </c>
      <c r="O501" s="3">
        <f t="shared" si="42"/>
        <v>2054.0413184589479</v>
      </c>
      <c r="P501" s="7">
        <f t="shared" si="43"/>
        <v>0.36929905042411865</v>
      </c>
      <c r="Q501" s="3"/>
      <c r="R501" s="3"/>
      <c r="S501" s="3"/>
      <c r="T501" s="3"/>
      <c r="U501" s="3"/>
      <c r="V501" s="3"/>
    </row>
    <row r="502" spans="1:22" x14ac:dyDescent="0.25">
      <c r="A502">
        <v>501</v>
      </c>
      <c r="B502" t="s">
        <v>13</v>
      </c>
      <c r="C502" t="s">
        <v>19</v>
      </c>
      <c r="D502">
        <v>82</v>
      </c>
      <c r="E502">
        <v>115</v>
      </c>
      <c r="F502" t="s">
        <v>0</v>
      </c>
      <c r="G502">
        <v>4</v>
      </c>
      <c r="H502">
        <v>2018</v>
      </c>
      <c r="I502" t="s">
        <v>40</v>
      </c>
      <c r="J502">
        <f>VLOOKUP(G502,Currency!$G$3:$H$14,2,FALSE)</f>
        <v>0.81462485449999988</v>
      </c>
      <c r="K502">
        <f t="shared" si="39"/>
        <v>1</v>
      </c>
      <c r="L502">
        <f t="shared" si="40"/>
        <v>115</v>
      </c>
      <c r="M502" s="3">
        <f t="shared" si="41"/>
        <v>9430</v>
      </c>
      <c r="N502" s="3">
        <f>SUMIFS('Direct Costs'!J:J,'Direct Costs'!A:A,Sales!A502)</f>
        <v>5666.3634273119997</v>
      </c>
      <c r="O502" s="3">
        <f t="shared" si="42"/>
        <v>3763.6365726880003</v>
      </c>
      <c r="P502" s="7">
        <f t="shared" si="43"/>
        <v>0.39911310420869567</v>
      </c>
      <c r="Q502" s="3"/>
      <c r="R502" s="3"/>
      <c r="S502" s="3"/>
      <c r="T502" s="3"/>
      <c r="U502" s="3"/>
      <c r="V502" s="3"/>
    </row>
    <row r="503" spans="1:22" x14ac:dyDescent="0.25">
      <c r="A503">
        <v>502</v>
      </c>
      <c r="B503" t="s">
        <v>12</v>
      </c>
      <c r="C503" t="s">
        <v>17</v>
      </c>
      <c r="D503">
        <v>25</v>
      </c>
      <c r="E503">
        <v>188</v>
      </c>
      <c r="F503" t="s">
        <v>37</v>
      </c>
      <c r="G503">
        <v>6</v>
      </c>
      <c r="H503">
        <v>2018</v>
      </c>
      <c r="I503" t="s">
        <v>38</v>
      </c>
      <c r="J503">
        <f>VLOOKUP(G503,Currency!$G$3:$H$14,2,FALSE)</f>
        <v>0.85633569142857147</v>
      </c>
      <c r="K503">
        <f t="shared" si="39"/>
        <v>0.85633569142857147</v>
      </c>
      <c r="L503">
        <f t="shared" si="40"/>
        <v>160.99110998857142</v>
      </c>
      <c r="M503" s="3">
        <f t="shared" si="41"/>
        <v>4024.7777497142856</v>
      </c>
      <c r="N503" s="3">
        <f>SUMIFS('Direct Costs'!J:J,'Direct Costs'!A:A,Sales!A503)</f>
        <v>1905.3469134285715</v>
      </c>
      <c r="O503" s="3">
        <f t="shared" si="42"/>
        <v>2119.4308362857141</v>
      </c>
      <c r="P503" s="7">
        <f t="shared" si="43"/>
        <v>0.52659574468085102</v>
      </c>
      <c r="Q503" s="3"/>
      <c r="R503" s="3"/>
      <c r="S503" s="3"/>
      <c r="T503" s="3"/>
      <c r="U503" s="3"/>
      <c r="V503" s="3"/>
    </row>
    <row r="504" spans="1:22" x14ac:dyDescent="0.25">
      <c r="A504">
        <v>503</v>
      </c>
      <c r="B504" t="s">
        <v>14</v>
      </c>
      <c r="C504" t="s">
        <v>24</v>
      </c>
      <c r="D504">
        <v>102</v>
      </c>
      <c r="E504">
        <v>154</v>
      </c>
      <c r="F504" t="s">
        <v>0</v>
      </c>
      <c r="G504">
        <v>7</v>
      </c>
      <c r="H504">
        <v>2018</v>
      </c>
      <c r="I504" t="s">
        <v>43</v>
      </c>
      <c r="J504">
        <f>VLOOKUP(G504,Currency!$G$3:$H$14,2,FALSE)</f>
        <v>0.85575857954545465</v>
      </c>
      <c r="K504">
        <f t="shared" si="39"/>
        <v>1</v>
      </c>
      <c r="L504">
        <f t="shared" si="40"/>
        <v>154</v>
      </c>
      <c r="M504" s="3">
        <f t="shared" si="41"/>
        <v>15708</v>
      </c>
      <c r="N504" s="3">
        <f>SUMIFS('Direct Costs'!J:J,'Direct Costs'!A:A,Sales!A504)</f>
        <v>9996</v>
      </c>
      <c r="O504" s="3">
        <f t="shared" si="42"/>
        <v>5712</v>
      </c>
      <c r="P504" s="7">
        <f t="shared" si="43"/>
        <v>0.36363636363636365</v>
      </c>
      <c r="Q504" s="3"/>
      <c r="R504" s="3"/>
      <c r="S504" s="3"/>
      <c r="T504" s="3"/>
      <c r="U504" s="3"/>
      <c r="V504" s="3"/>
    </row>
    <row r="505" spans="1:22" x14ac:dyDescent="0.25">
      <c r="A505">
        <v>504</v>
      </c>
      <c r="B505" t="s">
        <v>16</v>
      </c>
      <c r="C505" t="s">
        <v>25</v>
      </c>
      <c r="D505">
        <v>10</v>
      </c>
      <c r="E505">
        <v>217</v>
      </c>
      <c r="F505" t="s">
        <v>0</v>
      </c>
      <c r="G505">
        <v>12</v>
      </c>
      <c r="H505">
        <v>2018</v>
      </c>
      <c r="I505" t="s">
        <v>43</v>
      </c>
      <c r="J505">
        <f>VLOOKUP(G505,Currency!$G$3:$H$14,2,FALSE)</f>
        <v>0.87842254526315788</v>
      </c>
      <c r="K505">
        <f t="shared" si="39"/>
        <v>1</v>
      </c>
      <c r="L505">
        <f t="shared" si="40"/>
        <v>217</v>
      </c>
      <c r="M505" s="3">
        <f t="shared" si="41"/>
        <v>2170</v>
      </c>
      <c r="N505" s="3">
        <f>SUMIFS('Direct Costs'!J:J,'Direct Costs'!A:A,Sales!A505)</f>
        <v>1642.3109890315791</v>
      </c>
      <c r="O505" s="3">
        <f t="shared" si="42"/>
        <v>527.68901096842092</v>
      </c>
      <c r="P505" s="7">
        <f t="shared" si="43"/>
        <v>0.24317465943245203</v>
      </c>
      <c r="Q505" s="3"/>
      <c r="R505" s="3"/>
      <c r="S505" s="3"/>
      <c r="T505" s="3"/>
      <c r="U505" s="3"/>
      <c r="V505" s="3"/>
    </row>
    <row r="506" spans="1:22" x14ac:dyDescent="0.25">
      <c r="A506">
        <v>505</v>
      </c>
      <c r="B506" t="s">
        <v>14</v>
      </c>
      <c r="C506" t="s">
        <v>34</v>
      </c>
      <c r="D506">
        <v>74</v>
      </c>
      <c r="E506">
        <v>156</v>
      </c>
      <c r="F506" t="s">
        <v>0</v>
      </c>
      <c r="G506">
        <v>9</v>
      </c>
      <c r="H506">
        <v>2018</v>
      </c>
      <c r="I506" t="s">
        <v>43</v>
      </c>
      <c r="J506">
        <f>VLOOKUP(G506,Currency!$G$3:$H$14,2,FALSE)</f>
        <v>0.85776296200000002</v>
      </c>
      <c r="K506">
        <f t="shared" si="39"/>
        <v>1</v>
      </c>
      <c r="L506">
        <f t="shared" si="40"/>
        <v>156</v>
      </c>
      <c r="M506" s="3">
        <f t="shared" si="41"/>
        <v>11544</v>
      </c>
      <c r="N506" s="3">
        <f>SUMIFS('Direct Costs'!J:J,'Direct Costs'!A:A,Sales!A506)</f>
        <v>6512</v>
      </c>
      <c r="O506" s="3">
        <f t="shared" si="42"/>
        <v>5032</v>
      </c>
      <c r="P506" s="7">
        <f t="shared" si="43"/>
        <v>0.4358974358974359</v>
      </c>
      <c r="Q506" s="3"/>
      <c r="R506" s="3"/>
      <c r="S506" s="3"/>
      <c r="T506" s="3"/>
      <c r="U506" s="3"/>
      <c r="V506" s="3"/>
    </row>
    <row r="507" spans="1:22" x14ac:dyDescent="0.25">
      <c r="A507">
        <v>506</v>
      </c>
      <c r="B507" t="s">
        <v>14</v>
      </c>
      <c r="C507" t="s">
        <v>28</v>
      </c>
      <c r="D507">
        <v>95</v>
      </c>
      <c r="E507">
        <v>143</v>
      </c>
      <c r="F507" t="s">
        <v>0</v>
      </c>
      <c r="G507">
        <v>2</v>
      </c>
      <c r="H507">
        <v>2018</v>
      </c>
      <c r="I507" t="s">
        <v>44</v>
      </c>
      <c r="J507">
        <f>VLOOKUP(G507,Currency!$G$3:$H$14,2,FALSE)</f>
        <v>0.80989594699999989</v>
      </c>
      <c r="K507">
        <f t="shared" si="39"/>
        <v>1</v>
      </c>
      <c r="L507">
        <f t="shared" si="40"/>
        <v>143</v>
      </c>
      <c r="M507" s="3">
        <f t="shared" si="41"/>
        <v>13585</v>
      </c>
      <c r="N507" s="3">
        <f>SUMIFS('Direct Costs'!J:J,'Direct Costs'!A:A,Sales!A507)</f>
        <v>6801.4068978999994</v>
      </c>
      <c r="O507" s="3">
        <f t="shared" si="42"/>
        <v>6783.5931021000006</v>
      </c>
      <c r="P507" s="7">
        <f t="shared" si="43"/>
        <v>0.49934435790209797</v>
      </c>
      <c r="Q507" s="3"/>
      <c r="R507" s="3"/>
      <c r="S507" s="3"/>
      <c r="T507" s="3"/>
      <c r="U507" s="3"/>
      <c r="V507" s="3"/>
    </row>
    <row r="508" spans="1:22" x14ac:dyDescent="0.25">
      <c r="A508">
        <v>507</v>
      </c>
      <c r="B508" t="s">
        <v>16</v>
      </c>
      <c r="C508" t="s">
        <v>17</v>
      </c>
      <c r="D508">
        <v>10</v>
      </c>
      <c r="E508">
        <v>241</v>
      </c>
      <c r="F508" t="s">
        <v>37</v>
      </c>
      <c r="G508">
        <v>11</v>
      </c>
      <c r="H508">
        <v>2018</v>
      </c>
      <c r="I508" t="s">
        <v>38</v>
      </c>
      <c r="J508">
        <f>VLOOKUP(G508,Currency!$G$3:$H$14,2,FALSE)</f>
        <v>0.87977327500000013</v>
      </c>
      <c r="K508">
        <f t="shared" si="39"/>
        <v>0.87977327500000013</v>
      </c>
      <c r="L508">
        <f t="shared" si="40"/>
        <v>212.02535927500003</v>
      </c>
      <c r="M508" s="3">
        <f t="shared" si="41"/>
        <v>2120.2535927500003</v>
      </c>
      <c r="N508" s="3">
        <f>SUMIFS('Direct Costs'!J:J,'Direct Costs'!A:A,Sales!A508)</f>
        <v>1326.1664732500003</v>
      </c>
      <c r="O508" s="3">
        <f t="shared" si="42"/>
        <v>794.08711949999997</v>
      </c>
      <c r="P508" s="7">
        <f t="shared" si="43"/>
        <v>0.37452459564992752</v>
      </c>
      <c r="Q508" s="3"/>
      <c r="R508" s="3"/>
      <c r="S508" s="3"/>
      <c r="T508" s="3"/>
      <c r="U508" s="3"/>
      <c r="V508" s="3"/>
    </row>
    <row r="509" spans="1:22" x14ac:dyDescent="0.25">
      <c r="A509">
        <v>508</v>
      </c>
      <c r="B509" t="s">
        <v>14</v>
      </c>
      <c r="C509" t="s">
        <v>27</v>
      </c>
      <c r="D509">
        <v>29</v>
      </c>
      <c r="E509">
        <v>146</v>
      </c>
      <c r="F509" t="s">
        <v>0</v>
      </c>
      <c r="G509">
        <v>7</v>
      </c>
      <c r="H509">
        <v>2018</v>
      </c>
      <c r="I509" t="s">
        <v>42</v>
      </c>
      <c r="J509">
        <f>VLOOKUP(G509,Currency!$G$3:$H$14,2,FALSE)</f>
        <v>0.85575857954545465</v>
      </c>
      <c r="K509">
        <f t="shared" si="39"/>
        <v>1</v>
      </c>
      <c r="L509">
        <f t="shared" si="40"/>
        <v>146</v>
      </c>
      <c r="M509" s="3">
        <f t="shared" si="41"/>
        <v>4234</v>
      </c>
      <c r="N509" s="3">
        <f>SUMIFS('Direct Costs'!J:J,'Direct Costs'!A:A,Sales!A509)</f>
        <v>2284.2879236363638</v>
      </c>
      <c r="O509" s="3">
        <f t="shared" si="42"/>
        <v>1949.7120763636362</v>
      </c>
      <c r="P509" s="7">
        <f t="shared" si="43"/>
        <v>0.46048938978829385</v>
      </c>
      <c r="Q509" s="3"/>
      <c r="R509" s="3"/>
      <c r="S509" s="3"/>
      <c r="T509" s="3"/>
      <c r="U509" s="3"/>
      <c r="V509" s="3"/>
    </row>
    <row r="510" spans="1:22" x14ac:dyDescent="0.25">
      <c r="A510">
        <v>509</v>
      </c>
      <c r="B510" t="s">
        <v>12</v>
      </c>
      <c r="C510" t="s">
        <v>17</v>
      </c>
      <c r="D510">
        <v>122</v>
      </c>
      <c r="E510">
        <v>188</v>
      </c>
      <c r="F510" t="s">
        <v>37</v>
      </c>
      <c r="G510">
        <v>5</v>
      </c>
      <c r="H510">
        <v>2018</v>
      </c>
      <c r="I510" t="s">
        <v>38</v>
      </c>
      <c r="J510">
        <f>VLOOKUP(G510,Currency!$G$3:$H$14,2,FALSE)</f>
        <v>0.84667593318181822</v>
      </c>
      <c r="K510">
        <f t="shared" si="39"/>
        <v>0.84667593318181822</v>
      </c>
      <c r="L510">
        <f t="shared" si="40"/>
        <v>159.17507543818184</v>
      </c>
      <c r="M510" s="3">
        <f t="shared" si="41"/>
        <v>19419.359203458185</v>
      </c>
      <c r="N510" s="3">
        <f>SUMIFS('Direct Costs'!J:J,'Direct Costs'!A:A,Sales!A510)</f>
        <v>9002.0117708381822</v>
      </c>
      <c r="O510" s="3">
        <f t="shared" si="42"/>
        <v>10417.347432620003</v>
      </c>
      <c r="P510" s="7">
        <f t="shared" si="43"/>
        <v>0.53644135851634533</v>
      </c>
      <c r="Q510" s="3"/>
      <c r="R510" s="3"/>
      <c r="S510" s="3"/>
      <c r="T510" s="3"/>
      <c r="U510" s="3"/>
      <c r="V510" s="3"/>
    </row>
    <row r="511" spans="1:22" x14ac:dyDescent="0.25">
      <c r="A511">
        <v>510</v>
      </c>
      <c r="B511" t="s">
        <v>12</v>
      </c>
      <c r="C511" t="s">
        <v>17</v>
      </c>
      <c r="D511">
        <v>10</v>
      </c>
      <c r="E511">
        <v>188</v>
      </c>
      <c r="F511" t="s">
        <v>37</v>
      </c>
      <c r="G511">
        <v>7</v>
      </c>
      <c r="H511">
        <v>2018</v>
      </c>
      <c r="I511" t="s">
        <v>38</v>
      </c>
      <c r="J511">
        <f>VLOOKUP(G511,Currency!$G$3:$H$14,2,FALSE)</f>
        <v>0.85575857954545465</v>
      </c>
      <c r="K511">
        <f t="shared" si="39"/>
        <v>0.85575857954545465</v>
      </c>
      <c r="L511">
        <f t="shared" si="40"/>
        <v>160.88261295454546</v>
      </c>
      <c r="M511" s="3">
        <f t="shared" si="41"/>
        <v>1608.8261295454547</v>
      </c>
      <c r="N511" s="3">
        <f>SUMIFS('Direct Costs'!J:J,'Direct Costs'!A:A,Sales!A511)</f>
        <v>880</v>
      </c>
      <c r="O511" s="3">
        <f t="shared" si="42"/>
        <v>728.82612954545471</v>
      </c>
      <c r="P511" s="7">
        <f t="shared" si="43"/>
        <v>0.45301733739951849</v>
      </c>
      <c r="Q511" s="3"/>
      <c r="R511" s="3"/>
      <c r="S511" s="3"/>
      <c r="T511" s="3"/>
      <c r="U511" s="3"/>
      <c r="V511" s="3"/>
    </row>
    <row r="512" spans="1:22" x14ac:dyDescent="0.25">
      <c r="A512">
        <v>511</v>
      </c>
      <c r="B512" t="s">
        <v>12</v>
      </c>
      <c r="C512" t="s">
        <v>17</v>
      </c>
      <c r="D512">
        <v>10</v>
      </c>
      <c r="E512">
        <v>185</v>
      </c>
      <c r="F512" t="s">
        <v>37</v>
      </c>
      <c r="G512">
        <v>5</v>
      </c>
      <c r="H512">
        <v>2018</v>
      </c>
      <c r="I512" t="s">
        <v>38</v>
      </c>
      <c r="J512">
        <f>VLOOKUP(G512,Currency!$G$3:$H$14,2,FALSE)</f>
        <v>0.84667593318181822</v>
      </c>
      <c r="K512">
        <f t="shared" si="39"/>
        <v>0.84667593318181822</v>
      </c>
      <c r="L512">
        <f t="shared" si="40"/>
        <v>156.63504763863637</v>
      </c>
      <c r="M512" s="3">
        <f t="shared" si="41"/>
        <v>1566.3504763863637</v>
      </c>
      <c r="N512" s="3">
        <f>SUMIFS('Direct Costs'!J:J,'Direct Costs'!A:A,Sales!A512)</f>
        <v>850</v>
      </c>
      <c r="O512" s="3">
        <f t="shared" si="42"/>
        <v>716.35047638636365</v>
      </c>
      <c r="P512" s="7">
        <f t="shared" si="43"/>
        <v>0.45733728637732107</v>
      </c>
      <c r="Q512" s="3"/>
      <c r="R512" s="3"/>
      <c r="S512" s="3"/>
      <c r="T512" s="3"/>
      <c r="U512" s="3"/>
      <c r="V512" s="3"/>
    </row>
    <row r="513" spans="1:22" x14ac:dyDescent="0.25">
      <c r="A513">
        <v>512</v>
      </c>
      <c r="B513" t="s">
        <v>13</v>
      </c>
      <c r="C513" t="s">
        <v>17</v>
      </c>
      <c r="D513">
        <v>103</v>
      </c>
      <c r="E513">
        <v>144</v>
      </c>
      <c r="F513" t="s">
        <v>37</v>
      </c>
      <c r="G513">
        <v>6</v>
      </c>
      <c r="H513">
        <v>2018</v>
      </c>
      <c r="I513" t="s">
        <v>38</v>
      </c>
      <c r="J513">
        <f>VLOOKUP(G513,Currency!$G$3:$H$14,2,FALSE)</f>
        <v>0.85633569142857147</v>
      </c>
      <c r="K513">
        <f t="shared" si="39"/>
        <v>0.85633569142857147</v>
      </c>
      <c r="L513">
        <f t="shared" si="40"/>
        <v>123.3123395657143</v>
      </c>
      <c r="M513" s="3">
        <f t="shared" si="41"/>
        <v>12701.170975268573</v>
      </c>
      <c r="N513" s="3">
        <f>SUMIFS('Direct Costs'!J:J,'Direct Costs'!A:A,Sales!A513)</f>
        <v>7691.3313870742859</v>
      </c>
      <c r="O513" s="3">
        <f t="shared" si="42"/>
        <v>5009.839588194287</v>
      </c>
      <c r="P513" s="7">
        <f t="shared" si="43"/>
        <v>0.39443918973686215</v>
      </c>
      <c r="Q513" s="3"/>
      <c r="R513" s="3"/>
      <c r="S513" s="3"/>
      <c r="T513" s="3"/>
      <c r="U513" s="3"/>
      <c r="V513" s="3"/>
    </row>
    <row r="514" spans="1:22" x14ac:dyDescent="0.25">
      <c r="A514">
        <v>513</v>
      </c>
      <c r="B514" t="s">
        <v>14</v>
      </c>
      <c r="C514" t="s">
        <v>31</v>
      </c>
      <c r="D514">
        <v>187</v>
      </c>
      <c r="E514">
        <v>148</v>
      </c>
      <c r="F514" t="s">
        <v>0</v>
      </c>
      <c r="G514">
        <v>12</v>
      </c>
      <c r="H514">
        <v>2018</v>
      </c>
      <c r="I514" t="s">
        <v>43</v>
      </c>
      <c r="J514">
        <f>VLOOKUP(G514,Currency!$G$3:$H$14,2,FALSE)</f>
        <v>0.87842254526315788</v>
      </c>
      <c r="K514">
        <f t="shared" si="39"/>
        <v>1</v>
      </c>
      <c r="L514">
        <f t="shared" si="40"/>
        <v>148</v>
      </c>
      <c r="M514" s="3">
        <f t="shared" si="41"/>
        <v>27676</v>
      </c>
      <c r="N514" s="3">
        <f>SUMIFS('Direct Costs'!J:J,'Direct Costs'!A:A,Sales!A514)</f>
        <v>14252.961021709474</v>
      </c>
      <c r="O514" s="3">
        <f t="shared" si="42"/>
        <v>13423.038978290526</v>
      </c>
      <c r="P514" s="7">
        <f t="shared" si="43"/>
        <v>0.48500646691322902</v>
      </c>
      <c r="Q514" s="3"/>
      <c r="R514" s="3"/>
      <c r="S514" s="3"/>
      <c r="T514" s="3"/>
      <c r="U514" s="3"/>
      <c r="V514" s="3"/>
    </row>
    <row r="515" spans="1:22" x14ac:dyDescent="0.25">
      <c r="A515">
        <v>514</v>
      </c>
      <c r="B515" t="s">
        <v>13</v>
      </c>
      <c r="C515" t="s">
        <v>19</v>
      </c>
      <c r="D515">
        <v>105</v>
      </c>
      <c r="E515">
        <v>116</v>
      </c>
      <c r="F515" t="s">
        <v>0</v>
      </c>
      <c r="G515">
        <v>6</v>
      </c>
      <c r="H515">
        <v>2018</v>
      </c>
      <c r="I515" t="s">
        <v>40</v>
      </c>
      <c r="J515">
        <f>VLOOKUP(G515,Currency!$G$3:$H$14,2,FALSE)</f>
        <v>0.85633569142857147</v>
      </c>
      <c r="K515">
        <f t="shared" ref="K515:K578" si="44">IF(F515="Dollar",J515,1)</f>
        <v>1</v>
      </c>
      <c r="L515">
        <f t="shared" ref="L515:L578" si="45">E515*K515</f>
        <v>116</v>
      </c>
      <c r="M515" s="3">
        <f t="shared" ref="M515:M578" si="46">D515*L515</f>
        <v>12180</v>
      </c>
      <c r="N515" s="3">
        <f>SUMIFS('Direct Costs'!J:J,'Direct Costs'!A:A,Sales!A515)</f>
        <v>6775.5928752000009</v>
      </c>
      <c r="O515" s="3">
        <f t="shared" ref="O515:O578" si="47">M515-N515</f>
        <v>5404.4071247999991</v>
      </c>
      <c r="P515" s="7">
        <f t="shared" ref="P515:P578" si="48">O515/M515</f>
        <v>0.44371158660098514</v>
      </c>
      <c r="Q515" s="3"/>
      <c r="R515" s="3"/>
      <c r="S515" s="3"/>
      <c r="T515" s="3"/>
      <c r="U515" s="3"/>
      <c r="V515" s="3"/>
    </row>
    <row r="516" spans="1:22" x14ac:dyDescent="0.25">
      <c r="A516">
        <v>515</v>
      </c>
      <c r="B516" t="s">
        <v>14</v>
      </c>
      <c r="C516" t="s">
        <v>32</v>
      </c>
      <c r="D516">
        <v>195</v>
      </c>
      <c r="E516">
        <v>168</v>
      </c>
      <c r="F516" t="s">
        <v>37</v>
      </c>
      <c r="G516">
        <v>4</v>
      </c>
      <c r="H516">
        <v>2018</v>
      </c>
      <c r="I516" t="s">
        <v>43</v>
      </c>
      <c r="J516">
        <f>VLOOKUP(G516,Currency!$G$3:$H$14,2,FALSE)</f>
        <v>0.81462485449999988</v>
      </c>
      <c r="K516">
        <f t="shared" si="44"/>
        <v>0.81462485449999988</v>
      </c>
      <c r="L516">
        <f t="shared" si="45"/>
        <v>136.85697555599998</v>
      </c>
      <c r="M516" s="3">
        <f t="shared" si="46"/>
        <v>26687.110233419997</v>
      </c>
      <c r="N516" s="3">
        <f>SUMIFS('Direct Costs'!J:J,'Direct Costs'!A:A,Sales!A516)</f>
        <v>16261.925570669999</v>
      </c>
      <c r="O516" s="3">
        <f t="shared" si="47"/>
        <v>10425.184662749998</v>
      </c>
      <c r="P516" s="7">
        <f t="shared" si="48"/>
        <v>0.39064494325408994</v>
      </c>
      <c r="Q516" s="3"/>
      <c r="R516" s="3"/>
      <c r="S516" s="3"/>
      <c r="T516" s="3"/>
      <c r="U516" s="3"/>
      <c r="V516" s="3"/>
    </row>
    <row r="517" spans="1:22" x14ac:dyDescent="0.25">
      <c r="A517">
        <v>516</v>
      </c>
      <c r="B517" t="s">
        <v>13</v>
      </c>
      <c r="C517" t="s">
        <v>18</v>
      </c>
      <c r="D517">
        <v>122</v>
      </c>
      <c r="E517">
        <v>127</v>
      </c>
      <c r="F517" t="s">
        <v>0</v>
      </c>
      <c r="G517">
        <v>4</v>
      </c>
      <c r="H517">
        <v>2018</v>
      </c>
      <c r="I517" t="s">
        <v>39</v>
      </c>
      <c r="J517">
        <f>VLOOKUP(G517,Currency!$G$3:$H$14,2,FALSE)</f>
        <v>0.81462485449999988</v>
      </c>
      <c r="K517">
        <f t="shared" si="44"/>
        <v>1</v>
      </c>
      <c r="L517">
        <f t="shared" si="45"/>
        <v>127</v>
      </c>
      <c r="M517" s="3">
        <f t="shared" si="46"/>
        <v>15494</v>
      </c>
      <c r="N517" s="3">
        <f>SUMIFS('Direct Costs'!J:J,'Direct Costs'!A:A,Sales!A517)</f>
        <v>7468.1377544579991</v>
      </c>
      <c r="O517" s="3">
        <f t="shared" si="47"/>
        <v>8025.8622455420009</v>
      </c>
      <c r="P517" s="7">
        <f t="shared" si="48"/>
        <v>0.51799807961417332</v>
      </c>
      <c r="Q517" s="3"/>
      <c r="R517" s="3"/>
      <c r="S517" s="3"/>
      <c r="T517" s="3"/>
      <c r="U517" s="3"/>
      <c r="V517" s="3"/>
    </row>
    <row r="518" spans="1:22" x14ac:dyDescent="0.25">
      <c r="A518">
        <v>517</v>
      </c>
      <c r="B518" t="s">
        <v>14</v>
      </c>
      <c r="C518" t="s">
        <v>33</v>
      </c>
      <c r="D518">
        <v>152</v>
      </c>
      <c r="E518">
        <v>144</v>
      </c>
      <c r="F518" t="s">
        <v>0</v>
      </c>
      <c r="G518">
        <v>1</v>
      </c>
      <c r="H518">
        <v>2018</v>
      </c>
      <c r="I518" t="s">
        <v>42</v>
      </c>
      <c r="J518">
        <f>VLOOKUP(G518,Currency!$G$3:$H$14,2,FALSE)</f>
        <v>0.8198508345454546</v>
      </c>
      <c r="K518">
        <f t="shared" si="44"/>
        <v>1</v>
      </c>
      <c r="L518">
        <f t="shared" si="45"/>
        <v>144</v>
      </c>
      <c r="M518" s="3">
        <f t="shared" si="46"/>
        <v>21888</v>
      </c>
      <c r="N518" s="3">
        <f>SUMIFS('Direct Costs'!J:J,'Direct Costs'!A:A,Sales!A518)</f>
        <v>11471.508918458181</v>
      </c>
      <c r="O518" s="3">
        <f t="shared" si="47"/>
        <v>10416.491081541819</v>
      </c>
      <c r="P518" s="7">
        <f t="shared" si="48"/>
        <v>0.4758996290909091</v>
      </c>
      <c r="Q518" s="3"/>
      <c r="R518" s="3"/>
      <c r="S518" s="3"/>
      <c r="T518" s="3"/>
      <c r="U518" s="3"/>
      <c r="V518" s="3"/>
    </row>
    <row r="519" spans="1:22" x14ac:dyDescent="0.25">
      <c r="A519">
        <v>518</v>
      </c>
      <c r="B519" t="s">
        <v>16</v>
      </c>
      <c r="C519" t="s">
        <v>25</v>
      </c>
      <c r="D519">
        <v>68</v>
      </c>
      <c r="E519">
        <v>217</v>
      </c>
      <c r="F519" t="s">
        <v>0</v>
      </c>
      <c r="G519">
        <v>1</v>
      </c>
      <c r="H519">
        <v>2018</v>
      </c>
      <c r="I519" t="s">
        <v>43</v>
      </c>
      <c r="J519">
        <f>VLOOKUP(G519,Currency!$G$3:$H$14,2,FALSE)</f>
        <v>0.8198508345454546</v>
      </c>
      <c r="K519">
        <f t="shared" si="44"/>
        <v>1</v>
      </c>
      <c r="L519">
        <f t="shared" si="45"/>
        <v>217</v>
      </c>
      <c r="M519" s="3">
        <f t="shared" si="46"/>
        <v>14756</v>
      </c>
      <c r="N519" s="3">
        <f>SUMIFS('Direct Costs'!J:J,'Direct Costs'!A:A,Sales!A519)</f>
        <v>8533.2392561818197</v>
      </c>
      <c r="O519" s="3">
        <f t="shared" si="47"/>
        <v>6222.7607438181803</v>
      </c>
      <c r="P519" s="7">
        <f t="shared" si="48"/>
        <v>0.42171054105571837</v>
      </c>
      <c r="Q519" s="3"/>
      <c r="R519" s="3"/>
      <c r="S519" s="3"/>
      <c r="T519" s="3"/>
      <c r="U519" s="3"/>
      <c r="V519" s="3"/>
    </row>
    <row r="520" spans="1:22" x14ac:dyDescent="0.25">
      <c r="A520">
        <v>519</v>
      </c>
      <c r="B520" t="s">
        <v>14</v>
      </c>
      <c r="C520" t="s">
        <v>34</v>
      </c>
      <c r="D520">
        <v>65</v>
      </c>
      <c r="E520">
        <v>149</v>
      </c>
      <c r="F520" t="s">
        <v>0</v>
      </c>
      <c r="G520">
        <v>7</v>
      </c>
      <c r="H520">
        <v>2018</v>
      </c>
      <c r="I520" t="s">
        <v>43</v>
      </c>
      <c r="J520">
        <f>VLOOKUP(G520,Currency!$G$3:$H$14,2,FALSE)</f>
        <v>0.85575857954545465</v>
      </c>
      <c r="K520">
        <f t="shared" si="44"/>
        <v>1</v>
      </c>
      <c r="L520">
        <f t="shared" si="45"/>
        <v>149</v>
      </c>
      <c r="M520" s="3">
        <f t="shared" si="46"/>
        <v>9685</v>
      </c>
      <c r="N520" s="3">
        <f>SUMIFS('Direct Costs'!J:J,'Direct Costs'!A:A,Sales!A520)</f>
        <v>5460</v>
      </c>
      <c r="O520" s="3">
        <f t="shared" si="47"/>
        <v>4225</v>
      </c>
      <c r="P520" s="7">
        <f t="shared" si="48"/>
        <v>0.43624161073825501</v>
      </c>
      <c r="Q520" s="3"/>
      <c r="R520" s="3"/>
      <c r="S520" s="3"/>
      <c r="T520" s="3"/>
      <c r="U520" s="3"/>
      <c r="V520" s="3"/>
    </row>
    <row r="521" spans="1:22" x14ac:dyDescent="0.25">
      <c r="A521">
        <v>520</v>
      </c>
      <c r="B521" t="s">
        <v>12</v>
      </c>
      <c r="C521" t="s">
        <v>17</v>
      </c>
      <c r="D521">
        <v>75</v>
      </c>
      <c r="E521">
        <v>182</v>
      </c>
      <c r="F521" t="s">
        <v>37</v>
      </c>
      <c r="G521">
        <v>6</v>
      </c>
      <c r="H521">
        <v>2018</v>
      </c>
      <c r="I521" t="s">
        <v>38</v>
      </c>
      <c r="J521">
        <f>VLOOKUP(G521,Currency!$G$3:$H$14,2,FALSE)</f>
        <v>0.85633569142857147</v>
      </c>
      <c r="K521">
        <f t="shared" si="44"/>
        <v>0.85633569142857147</v>
      </c>
      <c r="L521">
        <f t="shared" si="45"/>
        <v>155.85309584000001</v>
      </c>
      <c r="M521" s="3">
        <f t="shared" si="46"/>
        <v>11688.982188</v>
      </c>
      <c r="N521" s="3">
        <f>SUMIFS('Direct Costs'!J:J,'Direct Costs'!A:A,Sales!A521)</f>
        <v>5428.5106114285718</v>
      </c>
      <c r="O521" s="3">
        <f t="shared" si="47"/>
        <v>6260.4715765714282</v>
      </c>
      <c r="P521" s="7">
        <f t="shared" si="48"/>
        <v>0.53558739981642511</v>
      </c>
      <c r="Q521" s="3"/>
      <c r="R521" s="3"/>
      <c r="S521" s="3"/>
      <c r="T521" s="3"/>
      <c r="U521" s="3"/>
      <c r="V521" s="3"/>
    </row>
    <row r="522" spans="1:22" x14ac:dyDescent="0.25">
      <c r="A522">
        <v>521</v>
      </c>
      <c r="B522" t="s">
        <v>13</v>
      </c>
      <c r="C522" t="s">
        <v>17</v>
      </c>
      <c r="D522">
        <v>66</v>
      </c>
      <c r="E522">
        <v>148</v>
      </c>
      <c r="F522" t="s">
        <v>37</v>
      </c>
      <c r="G522">
        <v>7</v>
      </c>
      <c r="H522">
        <v>2018</v>
      </c>
      <c r="I522" t="s">
        <v>38</v>
      </c>
      <c r="J522">
        <f>VLOOKUP(G522,Currency!$G$3:$H$14,2,FALSE)</f>
        <v>0.85575857954545465</v>
      </c>
      <c r="K522">
        <f t="shared" si="44"/>
        <v>0.85575857954545465</v>
      </c>
      <c r="L522">
        <f t="shared" si="45"/>
        <v>126.65226977272729</v>
      </c>
      <c r="M522" s="3">
        <f t="shared" si="46"/>
        <v>8359.0498050000006</v>
      </c>
      <c r="N522" s="3">
        <f>SUMIFS('Direct Costs'!J:J,'Direct Costs'!A:A,Sales!A522)</f>
        <v>5544</v>
      </c>
      <c r="O522" s="3">
        <f t="shared" si="47"/>
        <v>2815.0498050000006</v>
      </c>
      <c r="P522" s="7">
        <f t="shared" si="48"/>
        <v>0.33676672237509181</v>
      </c>
      <c r="Q522" s="3"/>
      <c r="R522" s="3"/>
      <c r="S522" s="3"/>
      <c r="T522" s="3"/>
      <c r="U522" s="3"/>
      <c r="V522" s="3"/>
    </row>
    <row r="523" spans="1:22" x14ac:dyDescent="0.25">
      <c r="A523">
        <v>522</v>
      </c>
      <c r="B523" t="s">
        <v>13</v>
      </c>
      <c r="C523" t="s">
        <v>17</v>
      </c>
      <c r="D523">
        <v>78</v>
      </c>
      <c r="E523">
        <v>138</v>
      </c>
      <c r="F523" t="s">
        <v>37</v>
      </c>
      <c r="G523">
        <v>3</v>
      </c>
      <c r="H523">
        <v>2018</v>
      </c>
      <c r="I523" t="s">
        <v>38</v>
      </c>
      <c r="J523">
        <f>VLOOKUP(G523,Currency!$G$3:$H$14,2,FALSE)</f>
        <v>0.81064183952380953</v>
      </c>
      <c r="K523">
        <f t="shared" si="44"/>
        <v>0.81064183952380953</v>
      </c>
      <c r="L523">
        <f t="shared" si="45"/>
        <v>111.86857385428571</v>
      </c>
      <c r="M523" s="3">
        <f t="shared" si="46"/>
        <v>8725.7487606342856</v>
      </c>
      <c r="N523" s="3">
        <f>SUMIFS('Direct Costs'!J:J,'Direct Costs'!A:A,Sales!A523)</f>
        <v>5278.6104443799995</v>
      </c>
      <c r="O523" s="3">
        <f t="shared" si="47"/>
        <v>3447.1383162542861</v>
      </c>
      <c r="P523" s="7">
        <f t="shared" si="48"/>
        <v>0.39505358345931901</v>
      </c>
      <c r="Q523" s="3"/>
      <c r="R523" s="3"/>
      <c r="S523" s="3"/>
      <c r="T523" s="3"/>
      <c r="U523" s="3"/>
      <c r="V523" s="3"/>
    </row>
    <row r="524" spans="1:22" x14ac:dyDescent="0.25">
      <c r="A524">
        <v>523</v>
      </c>
      <c r="B524" t="s">
        <v>15</v>
      </c>
      <c r="C524" t="s">
        <v>21</v>
      </c>
      <c r="D524">
        <v>1</v>
      </c>
      <c r="E524">
        <v>447</v>
      </c>
      <c r="F524" t="s">
        <v>0</v>
      </c>
      <c r="G524">
        <v>10</v>
      </c>
      <c r="H524">
        <v>2018</v>
      </c>
      <c r="I524" t="s">
        <v>41</v>
      </c>
      <c r="J524">
        <f>VLOOKUP(G524,Currency!$G$3:$H$14,2,FALSE)</f>
        <v>0.87081632260869579</v>
      </c>
      <c r="K524">
        <f t="shared" si="44"/>
        <v>1</v>
      </c>
      <c r="L524">
        <f t="shared" si="45"/>
        <v>447</v>
      </c>
      <c r="M524" s="3">
        <f t="shared" si="46"/>
        <v>447</v>
      </c>
      <c r="N524" s="3">
        <f>SUMIFS('Direct Costs'!J:J,'Direct Costs'!A:A,Sales!A524)</f>
        <v>215</v>
      </c>
      <c r="O524" s="3">
        <f t="shared" si="47"/>
        <v>232</v>
      </c>
      <c r="P524" s="7">
        <f t="shared" si="48"/>
        <v>0.51901565995525722</v>
      </c>
      <c r="Q524" s="3"/>
      <c r="R524" s="3"/>
      <c r="S524" s="3"/>
      <c r="T524" s="3"/>
      <c r="U524" s="3"/>
      <c r="V524" s="3"/>
    </row>
    <row r="525" spans="1:22" x14ac:dyDescent="0.25">
      <c r="A525">
        <v>524</v>
      </c>
      <c r="B525" t="s">
        <v>13</v>
      </c>
      <c r="C525" t="s">
        <v>17</v>
      </c>
      <c r="D525">
        <v>120</v>
      </c>
      <c r="E525">
        <v>140</v>
      </c>
      <c r="F525" t="s">
        <v>37</v>
      </c>
      <c r="G525">
        <v>8</v>
      </c>
      <c r="H525">
        <v>2018</v>
      </c>
      <c r="I525" t="s">
        <v>38</v>
      </c>
      <c r="J525">
        <f>VLOOKUP(G525,Currency!$G$3:$H$14,2,FALSE)</f>
        <v>0.86596289695652162</v>
      </c>
      <c r="K525">
        <f t="shared" si="44"/>
        <v>0.86596289695652162</v>
      </c>
      <c r="L525">
        <f t="shared" si="45"/>
        <v>121.23480557391302</v>
      </c>
      <c r="M525" s="3">
        <f t="shared" si="46"/>
        <v>14548.176668869562</v>
      </c>
      <c r="N525" s="3">
        <f>SUMIFS('Direct Costs'!J:J,'Direct Costs'!A:A,Sales!A525)</f>
        <v>7652.7063577565214</v>
      </c>
      <c r="O525" s="3">
        <f t="shared" si="47"/>
        <v>6895.4703111130411</v>
      </c>
      <c r="P525" s="7">
        <f t="shared" si="48"/>
        <v>0.47397488139308114</v>
      </c>
      <c r="Q525" s="3"/>
      <c r="R525" s="3"/>
      <c r="S525" s="3"/>
      <c r="T525" s="3"/>
      <c r="U525" s="3"/>
      <c r="V525" s="3"/>
    </row>
    <row r="526" spans="1:22" x14ac:dyDescent="0.25">
      <c r="A526">
        <v>525</v>
      </c>
      <c r="B526" t="s">
        <v>12</v>
      </c>
      <c r="C526" t="s">
        <v>23</v>
      </c>
      <c r="D526">
        <v>116</v>
      </c>
      <c r="E526">
        <v>173</v>
      </c>
      <c r="F526" t="s">
        <v>0</v>
      </c>
      <c r="G526">
        <v>6</v>
      </c>
      <c r="H526">
        <v>2018</v>
      </c>
      <c r="I526" t="s">
        <v>41</v>
      </c>
      <c r="J526">
        <f>VLOOKUP(G526,Currency!$G$3:$H$14,2,FALSE)</f>
        <v>0.85633569142857147</v>
      </c>
      <c r="K526">
        <f t="shared" si="44"/>
        <v>1</v>
      </c>
      <c r="L526">
        <f t="shared" si="45"/>
        <v>173</v>
      </c>
      <c r="M526" s="3">
        <f t="shared" si="46"/>
        <v>20068</v>
      </c>
      <c r="N526" s="3">
        <f>SUMIFS('Direct Costs'!J:J,'Direct Costs'!A:A,Sales!A526)</f>
        <v>9012.7036247314281</v>
      </c>
      <c r="O526" s="3">
        <f t="shared" si="47"/>
        <v>11055.296375268572</v>
      </c>
      <c r="P526" s="7">
        <f t="shared" si="48"/>
        <v>0.5508917866886871</v>
      </c>
      <c r="Q526" s="3"/>
      <c r="R526" s="3"/>
      <c r="S526" s="3"/>
      <c r="T526" s="3"/>
      <c r="U526" s="3"/>
      <c r="V526" s="3"/>
    </row>
    <row r="527" spans="1:22" x14ac:dyDescent="0.25">
      <c r="A527">
        <v>526</v>
      </c>
      <c r="B527" t="s">
        <v>13</v>
      </c>
      <c r="C527" t="s">
        <v>28</v>
      </c>
      <c r="D527">
        <v>121</v>
      </c>
      <c r="E527">
        <v>136</v>
      </c>
      <c r="F527" t="s">
        <v>0</v>
      </c>
      <c r="G527">
        <v>3</v>
      </c>
      <c r="H527">
        <v>2018</v>
      </c>
      <c r="I527" t="s">
        <v>44</v>
      </c>
      <c r="J527">
        <f>VLOOKUP(G527,Currency!$G$3:$H$14,2,FALSE)</f>
        <v>0.81064183952380953</v>
      </c>
      <c r="K527">
        <f t="shared" si="44"/>
        <v>1</v>
      </c>
      <c r="L527">
        <f t="shared" si="45"/>
        <v>136</v>
      </c>
      <c r="M527" s="3">
        <f t="shared" si="46"/>
        <v>16456</v>
      </c>
      <c r="N527" s="3">
        <f>SUMIFS('Direct Costs'!J:J,'Direct Costs'!A:A,Sales!A527)</f>
        <v>9922</v>
      </c>
      <c r="O527" s="3">
        <f t="shared" si="47"/>
        <v>6534</v>
      </c>
      <c r="P527" s="7">
        <f t="shared" si="48"/>
        <v>0.39705882352941174</v>
      </c>
      <c r="Q527" s="3"/>
      <c r="R527" s="3"/>
      <c r="S527" s="3"/>
      <c r="T527" s="3"/>
      <c r="U527" s="3"/>
      <c r="V527" s="3"/>
    </row>
    <row r="528" spans="1:22" x14ac:dyDescent="0.25">
      <c r="A528">
        <v>527</v>
      </c>
      <c r="B528" t="s">
        <v>16</v>
      </c>
      <c r="C528" t="s">
        <v>17</v>
      </c>
      <c r="D528">
        <v>104</v>
      </c>
      <c r="E528">
        <v>242</v>
      </c>
      <c r="F528" t="s">
        <v>37</v>
      </c>
      <c r="G528">
        <v>11</v>
      </c>
      <c r="H528">
        <v>2018</v>
      </c>
      <c r="I528" t="s">
        <v>38</v>
      </c>
      <c r="J528">
        <f>VLOOKUP(G528,Currency!$G$3:$H$14,2,FALSE)</f>
        <v>0.87977327500000013</v>
      </c>
      <c r="K528">
        <f t="shared" si="44"/>
        <v>0.87977327500000013</v>
      </c>
      <c r="L528">
        <f t="shared" si="45"/>
        <v>212.90513255000002</v>
      </c>
      <c r="M528" s="3">
        <f t="shared" si="46"/>
        <v>22142.133785200003</v>
      </c>
      <c r="N528" s="3">
        <f>SUMIFS('Direct Costs'!J:J,'Direct Costs'!A:A,Sales!A528)</f>
        <v>14248</v>
      </c>
      <c r="O528" s="3">
        <f t="shared" si="47"/>
        <v>7894.1337852000033</v>
      </c>
      <c r="P528" s="7">
        <f t="shared" si="48"/>
        <v>0.35652091446021844</v>
      </c>
      <c r="Q528" s="3"/>
      <c r="R528" s="3"/>
      <c r="S528" s="3"/>
      <c r="T528" s="3"/>
      <c r="U528" s="3"/>
      <c r="V528" s="3"/>
    </row>
    <row r="529" spans="1:22" x14ac:dyDescent="0.25">
      <c r="A529">
        <v>528</v>
      </c>
      <c r="B529" t="s">
        <v>12</v>
      </c>
      <c r="C529" t="s">
        <v>17</v>
      </c>
      <c r="D529">
        <v>141</v>
      </c>
      <c r="E529">
        <v>192</v>
      </c>
      <c r="F529" t="s">
        <v>37</v>
      </c>
      <c r="G529">
        <v>5</v>
      </c>
      <c r="H529">
        <v>2018</v>
      </c>
      <c r="I529" t="s">
        <v>38</v>
      </c>
      <c r="J529">
        <f>VLOOKUP(G529,Currency!$G$3:$H$14,2,FALSE)</f>
        <v>0.84667593318181822</v>
      </c>
      <c r="K529">
        <f t="shared" si="44"/>
        <v>0.84667593318181822</v>
      </c>
      <c r="L529">
        <f t="shared" si="45"/>
        <v>162.56177917090909</v>
      </c>
      <c r="M529" s="3">
        <f t="shared" si="46"/>
        <v>22921.210863098182</v>
      </c>
      <c r="N529" s="3">
        <f>SUMIFS('Direct Costs'!J:J,'Direct Costs'!A:A,Sales!A529)</f>
        <v>11238.676584201818</v>
      </c>
      <c r="O529" s="3">
        <f t="shared" si="47"/>
        <v>11682.534278896364</v>
      </c>
      <c r="P529" s="7">
        <f t="shared" si="48"/>
        <v>0.50968224796991701</v>
      </c>
      <c r="Q529" s="3"/>
      <c r="R529" s="3"/>
      <c r="S529" s="3"/>
      <c r="T529" s="3"/>
      <c r="U529" s="3"/>
      <c r="V529" s="3"/>
    </row>
    <row r="530" spans="1:22" x14ac:dyDescent="0.25">
      <c r="A530">
        <v>529</v>
      </c>
      <c r="B530" t="s">
        <v>13</v>
      </c>
      <c r="C530" t="s">
        <v>19</v>
      </c>
      <c r="D530">
        <v>123</v>
      </c>
      <c r="E530">
        <v>119</v>
      </c>
      <c r="F530" t="s">
        <v>0</v>
      </c>
      <c r="G530">
        <v>5</v>
      </c>
      <c r="H530">
        <v>2018</v>
      </c>
      <c r="I530" t="s">
        <v>40</v>
      </c>
      <c r="J530">
        <f>VLOOKUP(G530,Currency!$G$3:$H$14,2,FALSE)</f>
        <v>0.84667593318181822</v>
      </c>
      <c r="K530">
        <f t="shared" si="44"/>
        <v>1</v>
      </c>
      <c r="L530">
        <f t="shared" si="45"/>
        <v>119</v>
      </c>
      <c r="M530" s="3">
        <f t="shared" si="46"/>
        <v>14637</v>
      </c>
      <c r="N530" s="3">
        <f>SUMIFS('Direct Costs'!J:J,'Direct Costs'!A:A,Sales!A530)</f>
        <v>10701</v>
      </c>
      <c r="O530" s="3">
        <f t="shared" si="47"/>
        <v>3936</v>
      </c>
      <c r="P530" s="7">
        <f t="shared" si="48"/>
        <v>0.26890756302521007</v>
      </c>
      <c r="Q530" s="3"/>
      <c r="R530" s="3"/>
      <c r="S530" s="3"/>
      <c r="T530" s="3"/>
      <c r="U530" s="3"/>
      <c r="V530" s="3"/>
    </row>
    <row r="531" spans="1:22" x14ac:dyDescent="0.25">
      <c r="A531">
        <v>530</v>
      </c>
      <c r="B531" t="s">
        <v>13</v>
      </c>
      <c r="C531" t="s">
        <v>29</v>
      </c>
      <c r="D531">
        <v>114</v>
      </c>
      <c r="E531">
        <v>121</v>
      </c>
      <c r="F531" t="s">
        <v>0</v>
      </c>
      <c r="G531">
        <v>8</v>
      </c>
      <c r="H531">
        <v>2018</v>
      </c>
      <c r="I531" t="s">
        <v>42</v>
      </c>
      <c r="J531">
        <f>VLOOKUP(G531,Currency!$G$3:$H$14,2,FALSE)</f>
        <v>0.86596289695652162</v>
      </c>
      <c r="K531">
        <f t="shared" si="44"/>
        <v>1</v>
      </c>
      <c r="L531">
        <f t="shared" si="45"/>
        <v>121</v>
      </c>
      <c r="M531" s="3">
        <f t="shared" si="46"/>
        <v>13794</v>
      </c>
      <c r="N531" s="3">
        <f>SUMIFS('Direct Costs'!J:J,'Direct Costs'!A:A,Sales!A531)</f>
        <v>7976.3896613869556</v>
      </c>
      <c r="O531" s="3">
        <f t="shared" si="47"/>
        <v>5817.6103386130444</v>
      </c>
      <c r="P531" s="7">
        <f t="shared" si="48"/>
        <v>0.42174933584261592</v>
      </c>
      <c r="Q531" s="3"/>
      <c r="R531" s="3"/>
      <c r="S531" s="3"/>
      <c r="T531" s="3"/>
      <c r="U531" s="3"/>
      <c r="V531" s="3"/>
    </row>
    <row r="532" spans="1:22" x14ac:dyDescent="0.25">
      <c r="A532">
        <v>531</v>
      </c>
      <c r="B532" t="s">
        <v>15</v>
      </c>
      <c r="C532" t="s">
        <v>34</v>
      </c>
      <c r="D532">
        <v>1</v>
      </c>
      <c r="E532">
        <v>445</v>
      </c>
      <c r="F532" t="s">
        <v>0</v>
      </c>
      <c r="G532">
        <v>10</v>
      </c>
      <c r="H532">
        <v>2018</v>
      </c>
      <c r="I532" t="s">
        <v>43</v>
      </c>
      <c r="J532">
        <f>VLOOKUP(G532,Currency!$G$3:$H$14,2,FALSE)</f>
        <v>0.87081632260869579</v>
      </c>
      <c r="K532">
        <f t="shared" si="44"/>
        <v>1</v>
      </c>
      <c r="L532">
        <f t="shared" si="45"/>
        <v>445</v>
      </c>
      <c r="M532" s="3">
        <f t="shared" si="46"/>
        <v>445</v>
      </c>
      <c r="N532" s="3">
        <f>SUMIFS('Direct Costs'!J:J,'Direct Costs'!A:A,Sales!A532)</f>
        <v>209.66530580869568</v>
      </c>
      <c r="O532" s="3">
        <f t="shared" si="47"/>
        <v>235.33469419130432</v>
      </c>
      <c r="P532" s="7">
        <f t="shared" si="48"/>
        <v>0.52884200941866144</v>
      </c>
      <c r="Q532" s="3"/>
      <c r="R532" s="3"/>
      <c r="S532" s="3"/>
      <c r="T532" s="3"/>
      <c r="U532" s="3"/>
      <c r="V532" s="3"/>
    </row>
    <row r="533" spans="1:22" x14ac:dyDescent="0.25">
      <c r="A533">
        <v>532</v>
      </c>
      <c r="B533" t="s">
        <v>14</v>
      </c>
      <c r="C533" t="s">
        <v>25</v>
      </c>
      <c r="D533">
        <v>92</v>
      </c>
      <c r="E533">
        <v>142</v>
      </c>
      <c r="F533" t="s">
        <v>0</v>
      </c>
      <c r="G533">
        <v>11</v>
      </c>
      <c r="H533">
        <v>2018</v>
      </c>
      <c r="I533" t="s">
        <v>43</v>
      </c>
      <c r="J533">
        <f>VLOOKUP(G533,Currency!$G$3:$H$14,2,FALSE)</f>
        <v>0.87977327500000013</v>
      </c>
      <c r="K533">
        <f t="shared" si="44"/>
        <v>1</v>
      </c>
      <c r="L533">
        <f t="shared" si="45"/>
        <v>142</v>
      </c>
      <c r="M533" s="3">
        <f t="shared" si="46"/>
        <v>13064</v>
      </c>
      <c r="N533" s="3">
        <f>SUMIFS('Direct Costs'!J:J,'Direct Costs'!A:A,Sales!A533)</f>
        <v>7527.8616084000005</v>
      </c>
      <c r="O533" s="3">
        <f t="shared" si="47"/>
        <v>5536.1383915999995</v>
      </c>
      <c r="P533" s="7">
        <f t="shared" si="48"/>
        <v>0.42377054436619715</v>
      </c>
      <c r="Q533" s="3"/>
      <c r="R533" s="3"/>
      <c r="S533" s="3"/>
      <c r="T533" s="3"/>
      <c r="U533" s="3"/>
      <c r="V533" s="3"/>
    </row>
    <row r="534" spans="1:22" x14ac:dyDescent="0.25">
      <c r="A534">
        <v>533</v>
      </c>
      <c r="B534" t="s">
        <v>12</v>
      </c>
      <c r="C534" t="s">
        <v>19</v>
      </c>
      <c r="D534">
        <v>92</v>
      </c>
      <c r="E534">
        <v>152</v>
      </c>
      <c r="F534" t="s">
        <v>0</v>
      </c>
      <c r="G534">
        <v>7</v>
      </c>
      <c r="H534">
        <v>2018</v>
      </c>
      <c r="I534" t="s">
        <v>40</v>
      </c>
      <c r="J534">
        <f>VLOOKUP(G534,Currency!$G$3:$H$14,2,FALSE)</f>
        <v>0.85575857954545465</v>
      </c>
      <c r="K534">
        <f t="shared" si="44"/>
        <v>1</v>
      </c>
      <c r="L534">
        <f t="shared" si="45"/>
        <v>152</v>
      </c>
      <c r="M534" s="3">
        <f t="shared" si="46"/>
        <v>13984</v>
      </c>
      <c r="N534" s="3">
        <f>SUMIFS('Direct Costs'!J:J,'Direct Costs'!A:A,Sales!A534)</f>
        <v>7724.4341009090913</v>
      </c>
      <c r="O534" s="3">
        <f t="shared" si="47"/>
        <v>6259.5658990909087</v>
      </c>
      <c r="P534" s="7">
        <f t="shared" si="48"/>
        <v>0.44762341955741625</v>
      </c>
      <c r="Q534" s="3"/>
      <c r="R534" s="3"/>
      <c r="S534" s="3"/>
      <c r="T534" s="3"/>
      <c r="U534" s="3"/>
      <c r="V534" s="3"/>
    </row>
    <row r="535" spans="1:22" x14ac:dyDescent="0.25">
      <c r="A535">
        <v>534</v>
      </c>
      <c r="B535" t="s">
        <v>14</v>
      </c>
      <c r="C535" t="s">
        <v>34</v>
      </c>
      <c r="D535">
        <v>141</v>
      </c>
      <c r="E535">
        <v>143</v>
      </c>
      <c r="F535" t="s">
        <v>0</v>
      </c>
      <c r="G535">
        <v>8</v>
      </c>
      <c r="H535">
        <v>2018</v>
      </c>
      <c r="I535" t="s">
        <v>43</v>
      </c>
      <c r="J535">
        <f>VLOOKUP(G535,Currency!$G$3:$H$14,2,FALSE)</f>
        <v>0.86596289695652162</v>
      </c>
      <c r="K535">
        <f t="shared" si="44"/>
        <v>1</v>
      </c>
      <c r="L535">
        <f t="shared" si="45"/>
        <v>143</v>
      </c>
      <c r="M535" s="3">
        <f t="shared" si="46"/>
        <v>20163</v>
      </c>
      <c r="N535" s="3">
        <f>SUMIFS('Direct Costs'!J:J,'Direct Costs'!A:A,Sales!A535)</f>
        <v>12267</v>
      </c>
      <c r="O535" s="3">
        <f t="shared" si="47"/>
        <v>7896</v>
      </c>
      <c r="P535" s="7">
        <f t="shared" si="48"/>
        <v>0.39160839160839161</v>
      </c>
      <c r="Q535" s="3"/>
      <c r="R535" s="3"/>
      <c r="S535" s="3"/>
      <c r="T535" s="3"/>
      <c r="U535" s="3"/>
      <c r="V535" s="3"/>
    </row>
    <row r="536" spans="1:22" x14ac:dyDescent="0.25">
      <c r="A536">
        <v>535</v>
      </c>
      <c r="B536" t="s">
        <v>16</v>
      </c>
      <c r="C536" t="s">
        <v>19</v>
      </c>
      <c r="D536">
        <v>10</v>
      </c>
      <c r="E536">
        <v>208</v>
      </c>
      <c r="F536" t="s">
        <v>0</v>
      </c>
      <c r="G536">
        <v>12</v>
      </c>
      <c r="H536">
        <v>2018</v>
      </c>
      <c r="I536" t="s">
        <v>40</v>
      </c>
      <c r="J536">
        <f>VLOOKUP(G536,Currency!$G$3:$H$14,2,FALSE)</f>
        <v>0.87842254526315788</v>
      </c>
      <c r="K536">
        <f t="shared" si="44"/>
        <v>1</v>
      </c>
      <c r="L536">
        <f t="shared" si="45"/>
        <v>208</v>
      </c>
      <c r="M536" s="3">
        <f t="shared" si="46"/>
        <v>2080</v>
      </c>
      <c r="N536" s="3">
        <f>SUMIFS('Direct Costs'!J:J,'Direct Costs'!A:A,Sales!A536)</f>
        <v>1690.4270471789473</v>
      </c>
      <c r="O536" s="3">
        <f t="shared" si="47"/>
        <v>389.5729528210527</v>
      </c>
      <c r="P536" s="7">
        <f t="shared" si="48"/>
        <v>0.18729468885627534</v>
      </c>
      <c r="Q536" s="3"/>
      <c r="R536" s="3"/>
      <c r="S536" s="3"/>
      <c r="T536" s="3"/>
      <c r="U536" s="3"/>
      <c r="V536" s="3"/>
    </row>
    <row r="537" spans="1:22" x14ac:dyDescent="0.25">
      <c r="A537">
        <v>536</v>
      </c>
      <c r="B537" t="s">
        <v>13</v>
      </c>
      <c r="C537" t="s">
        <v>19</v>
      </c>
      <c r="D537">
        <v>79</v>
      </c>
      <c r="E537">
        <v>122</v>
      </c>
      <c r="F537" t="s">
        <v>0</v>
      </c>
      <c r="G537">
        <v>3</v>
      </c>
      <c r="H537">
        <v>2018</v>
      </c>
      <c r="I537" t="s">
        <v>40</v>
      </c>
      <c r="J537">
        <f>VLOOKUP(G537,Currency!$G$3:$H$14,2,FALSE)</f>
        <v>0.81064183952380953</v>
      </c>
      <c r="K537">
        <f t="shared" si="44"/>
        <v>1</v>
      </c>
      <c r="L537">
        <f t="shared" si="45"/>
        <v>122</v>
      </c>
      <c r="M537" s="3">
        <f t="shared" si="46"/>
        <v>9638</v>
      </c>
      <c r="N537" s="3">
        <f>SUMIFS('Direct Costs'!J:J,'Direct Costs'!A:A,Sales!A537)</f>
        <v>6320</v>
      </c>
      <c r="O537" s="3">
        <f t="shared" si="47"/>
        <v>3318</v>
      </c>
      <c r="P537" s="7">
        <f t="shared" si="48"/>
        <v>0.34426229508196721</v>
      </c>
      <c r="Q537" s="3"/>
      <c r="R537" s="3"/>
      <c r="S537" s="3"/>
      <c r="T537" s="3"/>
      <c r="U537" s="3"/>
      <c r="V537" s="3"/>
    </row>
    <row r="538" spans="1:22" x14ac:dyDescent="0.25">
      <c r="A538">
        <v>537</v>
      </c>
      <c r="B538" t="s">
        <v>14</v>
      </c>
      <c r="C538" t="s">
        <v>27</v>
      </c>
      <c r="D538">
        <v>53</v>
      </c>
      <c r="E538">
        <v>136</v>
      </c>
      <c r="F538" t="s">
        <v>0</v>
      </c>
      <c r="G538">
        <v>5</v>
      </c>
      <c r="H538">
        <v>2018</v>
      </c>
      <c r="I538" t="s">
        <v>42</v>
      </c>
      <c r="J538">
        <f>VLOOKUP(G538,Currency!$G$3:$H$14,2,FALSE)</f>
        <v>0.84667593318181822</v>
      </c>
      <c r="K538">
        <f t="shared" si="44"/>
        <v>1</v>
      </c>
      <c r="L538">
        <f t="shared" si="45"/>
        <v>136</v>
      </c>
      <c r="M538" s="3">
        <f t="shared" si="46"/>
        <v>7208</v>
      </c>
      <c r="N538" s="3">
        <f>SUMIFS('Direct Costs'!J:J,'Direct Costs'!A:A,Sales!A538)</f>
        <v>4090.9247653527273</v>
      </c>
      <c r="O538" s="3">
        <f t="shared" si="47"/>
        <v>3117.0752346472727</v>
      </c>
      <c r="P538" s="7">
        <f t="shared" si="48"/>
        <v>0.43244661967914438</v>
      </c>
      <c r="Q538" s="3"/>
      <c r="R538" s="3"/>
      <c r="S538" s="3"/>
      <c r="T538" s="3"/>
      <c r="U538" s="3"/>
      <c r="V538" s="3"/>
    </row>
    <row r="539" spans="1:22" x14ac:dyDescent="0.25">
      <c r="A539">
        <v>538</v>
      </c>
      <c r="B539" t="s">
        <v>14</v>
      </c>
      <c r="C539" t="s">
        <v>24</v>
      </c>
      <c r="D539">
        <v>90</v>
      </c>
      <c r="E539">
        <v>141</v>
      </c>
      <c r="F539" t="s">
        <v>0</v>
      </c>
      <c r="G539">
        <v>10</v>
      </c>
      <c r="H539">
        <v>2018</v>
      </c>
      <c r="I539" t="s">
        <v>43</v>
      </c>
      <c r="J539">
        <f>VLOOKUP(G539,Currency!$G$3:$H$14,2,FALSE)</f>
        <v>0.87081632260869579</v>
      </c>
      <c r="K539">
        <f t="shared" si="44"/>
        <v>1</v>
      </c>
      <c r="L539">
        <f t="shared" si="45"/>
        <v>141</v>
      </c>
      <c r="M539" s="3">
        <f t="shared" si="46"/>
        <v>12690</v>
      </c>
      <c r="N539" s="3">
        <f>SUMIFS('Direct Costs'!J:J,'Direct Costs'!A:A,Sales!A539)</f>
        <v>7131.9856821652183</v>
      </c>
      <c r="O539" s="3">
        <f t="shared" si="47"/>
        <v>5558.0143178347817</v>
      </c>
      <c r="P539" s="7">
        <f t="shared" si="48"/>
        <v>0.43798379179155095</v>
      </c>
      <c r="Q539" s="3"/>
      <c r="R539" s="3"/>
      <c r="S539" s="3"/>
      <c r="T539" s="3"/>
      <c r="U539" s="3"/>
      <c r="V539" s="3"/>
    </row>
    <row r="540" spans="1:22" x14ac:dyDescent="0.25">
      <c r="A540">
        <v>539</v>
      </c>
      <c r="B540" t="s">
        <v>16</v>
      </c>
      <c r="C540" t="s">
        <v>17</v>
      </c>
      <c r="D540">
        <v>192</v>
      </c>
      <c r="E540">
        <v>243</v>
      </c>
      <c r="F540" t="s">
        <v>37</v>
      </c>
      <c r="G540">
        <v>11</v>
      </c>
      <c r="H540">
        <v>2018</v>
      </c>
      <c r="I540" t="s">
        <v>38</v>
      </c>
      <c r="J540">
        <f>VLOOKUP(G540,Currency!$G$3:$H$14,2,FALSE)</f>
        <v>0.87977327500000013</v>
      </c>
      <c r="K540">
        <f t="shared" si="44"/>
        <v>0.87977327500000013</v>
      </c>
      <c r="L540">
        <f t="shared" si="45"/>
        <v>213.78490582500004</v>
      </c>
      <c r="M540" s="3">
        <f t="shared" si="46"/>
        <v>41046.701918400009</v>
      </c>
      <c r="N540" s="3">
        <f>SUMIFS('Direct Costs'!J:J,'Direct Costs'!A:A,Sales!A540)</f>
        <v>27166.224475200004</v>
      </c>
      <c r="O540" s="3">
        <f t="shared" si="47"/>
        <v>13880.477443200005</v>
      </c>
      <c r="P540" s="7">
        <f t="shared" si="48"/>
        <v>0.33816303855043228</v>
      </c>
      <c r="Q540" s="3"/>
      <c r="R540" s="3"/>
      <c r="S540" s="3"/>
      <c r="T540" s="3"/>
      <c r="U540" s="3"/>
      <c r="V540" s="3"/>
    </row>
    <row r="541" spans="1:22" x14ac:dyDescent="0.25">
      <c r="A541">
        <v>540</v>
      </c>
      <c r="B541" t="s">
        <v>14</v>
      </c>
      <c r="C541" t="s">
        <v>28</v>
      </c>
      <c r="D541">
        <v>102</v>
      </c>
      <c r="E541">
        <v>130</v>
      </c>
      <c r="F541" t="s">
        <v>0</v>
      </c>
      <c r="G541">
        <v>10</v>
      </c>
      <c r="H541">
        <v>2018</v>
      </c>
      <c r="I541" t="s">
        <v>44</v>
      </c>
      <c r="J541">
        <f>VLOOKUP(G541,Currency!$G$3:$H$14,2,FALSE)</f>
        <v>0.87081632260869579</v>
      </c>
      <c r="K541">
        <f t="shared" si="44"/>
        <v>1</v>
      </c>
      <c r="L541">
        <f t="shared" si="45"/>
        <v>130</v>
      </c>
      <c r="M541" s="3">
        <f t="shared" si="46"/>
        <v>13260</v>
      </c>
      <c r="N541" s="3">
        <f>SUMIFS('Direct Costs'!J:J,'Direct Costs'!A:A,Sales!A541)</f>
        <v>8385.9820136139133</v>
      </c>
      <c r="O541" s="3">
        <f t="shared" si="47"/>
        <v>4874.0179863860867</v>
      </c>
      <c r="P541" s="7">
        <f t="shared" si="48"/>
        <v>0.36757300048160535</v>
      </c>
      <c r="Q541" s="3"/>
      <c r="R541" s="3"/>
      <c r="S541" s="3"/>
      <c r="T541" s="3"/>
      <c r="U541" s="3"/>
      <c r="V541" s="3"/>
    </row>
    <row r="542" spans="1:22" x14ac:dyDescent="0.25">
      <c r="A542">
        <v>541</v>
      </c>
      <c r="B542" t="s">
        <v>16</v>
      </c>
      <c r="C542" t="s">
        <v>17</v>
      </c>
      <c r="D542">
        <v>17</v>
      </c>
      <c r="E542">
        <v>241</v>
      </c>
      <c r="F542" t="s">
        <v>37</v>
      </c>
      <c r="G542">
        <v>12</v>
      </c>
      <c r="H542">
        <v>2018</v>
      </c>
      <c r="I542" t="s">
        <v>38</v>
      </c>
      <c r="J542">
        <f>VLOOKUP(G542,Currency!$G$3:$H$14,2,FALSE)</f>
        <v>0.87842254526315788</v>
      </c>
      <c r="K542">
        <f t="shared" si="44"/>
        <v>0.87842254526315788</v>
      </c>
      <c r="L542">
        <f t="shared" si="45"/>
        <v>211.69983340842106</v>
      </c>
      <c r="M542" s="3">
        <f t="shared" si="46"/>
        <v>3598.8971679431579</v>
      </c>
      <c r="N542" s="3">
        <f>SUMIFS('Direct Costs'!J:J,'Direct Costs'!A:A,Sales!A542)</f>
        <v>2056.8506098336838</v>
      </c>
      <c r="O542" s="3">
        <f t="shared" si="47"/>
        <v>1542.0465581094741</v>
      </c>
      <c r="P542" s="7">
        <f t="shared" si="48"/>
        <v>0.42847752690605068</v>
      </c>
      <c r="Q542" s="3"/>
      <c r="R542" s="3"/>
      <c r="S542" s="3"/>
      <c r="T542" s="3"/>
      <c r="U542" s="3"/>
      <c r="V542" s="3"/>
    </row>
    <row r="543" spans="1:22" x14ac:dyDescent="0.25">
      <c r="A543">
        <v>542</v>
      </c>
      <c r="B543" t="s">
        <v>12</v>
      </c>
      <c r="C543" t="s">
        <v>33</v>
      </c>
      <c r="D543">
        <v>46</v>
      </c>
      <c r="E543">
        <v>178</v>
      </c>
      <c r="F543" t="s">
        <v>0</v>
      </c>
      <c r="G543">
        <v>6</v>
      </c>
      <c r="H543">
        <v>2018</v>
      </c>
      <c r="I543" t="s">
        <v>42</v>
      </c>
      <c r="J543">
        <f>VLOOKUP(G543,Currency!$G$3:$H$14,2,FALSE)</f>
        <v>0.85633569142857147</v>
      </c>
      <c r="K543">
        <f t="shared" si="44"/>
        <v>1</v>
      </c>
      <c r="L543">
        <f t="shared" si="45"/>
        <v>178</v>
      </c>
      <c r="M543" s="3">
        <f t="shared" si="46"/>
        <v>8188</v>
      </c>
      <c r="N543" s="3">
        <f>SUMIFS('Direct Costs'!J:J,'Direct Costs'!A:A,Sales!A543)</f>
        <v>3404</v>
      </c>
      <c r="O543" s="3">
        <f t="shared" si="47"/>
        <v>4784</v>
      </c>
      <c r="P543" s="7">
        <f t="shared" si="48"/>
        <v>0.5842696629213483</v>
      </c>
      <c r="Q543" s="3"/>
      <c r="R543" s="3"/>
      <c r="S543" s="3"/>
      <c r="T543" s="3"/>
      <c r="U543" s="3"/>
      <c r="V543" s="3"/>
    </row>
    <row r="544" spans="1:22" x14ac:dyDescent="0.25">
      <c r="A544">
        <v>543</v>
      </c>
      <c r="B544" t="s">
        <v>14</v>
      </c>
      <c r="C544" t="s">
        <v>30</v>
      </c>
      <c r="D544">
        <v>63</v>
      </c>
      <c r="E544">
        <v>166</v>
      </c>
      <c r="F544" t="s">
        <v>37</v>
      </c>
      <c r="G544">
        <v>7</v>
      </c>
      <c r="H544">
        <v>2018</v>
      </c>
      <c r="I544" t="s">
        <v>44</v>
      </c>
      <c r="J544">
        <f>VLOOKUP(G544,Currency!$G$3:$H$14,2,FALSE)</f>
        <v>0.85575857954545465</v>
      </c>
      <c r="K544">
        <f t="shared" si="44"/>
        <v>0.85575857954545465</v>
      </c>
      <c r="L544">
        <f t="shared" si="45"/>
        <v>142.05592420454548</v>
      </c>
      <c r="M544" s="3">
        <f t="shared" si="46"/>
        <v>8949.5232248863649</v>
      </c>
      <c r="N544" s="3">
        <f>SUMIFS('Direct Costs'!J:J,'Direct Costs'!A:A,Sales!A544)</f>
        <v>5670</v>
      </c>
      <c r="O544" s="3">
        <f t="shared" si="47"/>
        <v>3279.5232248863649</v>
      </c>
      <c r="P544" s="7">
        <f t="shared" si="48"/>
        <v>0.36644669693317727</v>
      </c>
      <c r="Q544" s="3"/>
      <c r="R544" s="3"/>
      <c r="S544" s="3"/>
      <c r="T544" s="3"/>
      <c r="U544" s="3"/>
      <c r="V544" s="3"/>
    </row>
    <row r="545" spans="1:22" x14ac:dyDescent="0.25">
      <c r="A545">
        <v>544</v>
      </c>
      <c r="B545" t="s">
        <v>12</v>
      </c>
      <c r="C545" t="s">
        <v>19</v>
      </c>
      <c r="D545">
        <v>46</v>
      </c>
      <c r="E545">
        <v>163</v>
      </c>
      <c r="F545" t="s">
        <v>0</v>
      </c>
      <c r="G545">
        <v>6</v>
      </c>
      <c r="H545">
        <v>2018</v>
      </c>
      <c r="I545" t="s">
        <v>40</v>
      </c>
      <c r="J545">
        <f>VLOOKUP(G545,Currency!$G$3:$H$14,2,FALSE)</f>
        <v>0.85633569142857147</v>
      </c>
      <c r="K545">
        <f t="shared" si="44"/>
        <v>1</v>
      </c>
      <c r="L545">
        <f t="shared" si="45"/>
        <v>163</v>
      </c>
      <c r="M545" s="3">
        <f t="shared" si="46"/>
        <v>7498</v>
      </c>
      <c r="N545" s="3">
        <f>SUMIFS('Direct Costs'!J:J,'Direct Costs'!A:A,Sales!A545)</f>
        <v>3191.7464157028571</v>
      </c>
      <c r="O545" s="3">
        <f t="shared" si="47"/>
        <v>4306.2535842971429</v>
      </c>
      <c r="P545" s="7">
        <f t="shared" si="48"/>
        <v>0.57432029665205964</v>
      </c>
      <c r="Q545" s="3"/>
      <c r="R545" s="3"/>
      <c r="S545" s="3"/>
      <c r="T545" s="3"/>
      <c r="U545" s="3"/>
      <c r="V545" s="3"/>
    </row>
    <row r="546" spans="1:22" x14ac:dyDescent="0.25">
      <c r="A546">
        <v>545</v>
      </c>
      <c r="B546" t="s">
        <v>14</v>
      </c>
      <c r="C546" t="s">
        <v>18</v>
      </c>
      <c r="D546">
        <v>1</v>
      </c>
      <c r="E546">
        <v>145</v>
      </c>
      <c r="F546" t="s">
        <v>0</v>
      </c>
      <c r="G546">
        <v>5</v>
      </c>
      <c r="H546">
        <v>2018</v>
      </c>
      <c r="I546" t="s">
        <v>39</v>
      </c>
      <c r="J546">
        <f>VLOOKUP(G546,Currency!$G$3:$H$14,2,FALSE)</f>
        <v>0.84667593318181822</v>
      </c>
      <c r="K546">
        <f t="shared" si="44"/>
        <v>1</v>
      </c>
      <c r="L546">
        <f t="shared" si="45"/>
        <v>145</v>
      </c>
      <c r="M546" s="3">
        <f t="shared" si="46"/>
        <v>145</v>
      </c>
      <c r="N546" s="3">
        <f>SUMIFS('Direct Costs'!J:J,'Direct Costs'!A:A,Sales!A546)</f>
        <v>85.573963456363629</v>
      </c>
      <c r="O546" s="3">
        <f t="shared" si="47"/>
        <v>59.426036543636371</v>
      </c>
      <c r="P546" s="7">
        <f t="shared" si="48"/>
        <v>0.40983473478369914</v>
      </c>
      <c r="Q546" s="3"/>
      <c r="R546" s="3"/>
      <c r="S546" s="3"/>
      <c r="T546" s="3"/>
      <c r="U546" s="3"/>
      <c r="V546" s="3"/>
    </row>
    <row r="547" spans="1:22" x14ac:dyDescent="0.25">
      <c r="A547">
        <v>546</v>
      </c>
      <c r="B547" t="s">
        <v>13</v>
      </c>
      <c r="C547" t="s">
        <v>22</v>
      </c>
      <c r="D547">
        <v>36</v>
      </c>
      <c r="E547">
        <v>134</v>
      </c>
      <c r="F547" t="s">
        <v>0</v>
      </c>
      <c r="G547">
        <v>4</v>
      </c>
      <c r="H547">
        <v>2018</v>
      </c>
      <c r="I547" t="s">
        <v>42</v>
      </c>
      <c r="J547">
        <f>VLOOKUP(G547,Currency!$G$3:$H$14,2,FALSE)</f>
        <v>0.81462485449999988</v>
      </c>
      <c r="K547">
        <f t="shared" si="44"/>
        <v>1</v>
      </c>
      <c r="L547">
        <f t="shared" si="45"/>
        <v>134</v>
      </c>
      <c r="M547" s="3">
        <f t="shared" si="46"/>
        <v>4824</v>
      </c>
      <c r="N547" s="3">
        <f>SUMIFS('Direct Costs'!J:J,'Direct Costs'!A:A,Sales!A547)</f>
        <v>2451.671748576</v>
      </c>
      <c r="O547" s="3">
        <f t="shared" si="47"/>
        <v>2372.328251424</v>
      </c>
      <c r="P547" s="7">
        <f t="shared" si="48"/>
        <v>0.49177617152238806</v>
      </c>
      <c r="Q547" s="3"/>
      <c r="R547" s="3"/>
      <c r="S547" s="3"/>
      <c r="T547" s="3"/>
      <c r="U547" s="3"/>
      <c r="V547" s="3"/>
    </row>
    <row r="548" spans="1:22" x14ac:dyDescent="0.25">
      <c r="A548">
        <v>547</v>
      </c>
      <c r="B548" t="s">
        <v>13</v>
      </c>
      <c r="C548" t="s">
        <v>17</v>
      </c>
      <c r="D548">
        <v>59</v>
      </c>
      <c r="E548">
        <v>138</v>
      </c>
      <c r="F548" t="s">
        <v>37</v>
      </c>
      <c r="G548">
        <v>6</v>
      </c>
      <c r="H548">
        <v>2018</v>
      </c>
      <c r="I548" t="s">
        <v>38</v>
      </c>
      <c r="J548">
        <f>VLOOKUP(G548,Currency!$G$3:$H$14,2,FALSE)</f>
        <v>0.85633569142857147</v>
      </c>
      <c r="K548">
        <f t="shared" si="44"/>
        <v>0.85633569142857147</v>
      </c>
      <c r="L548">
        <f t="shared" si="45"/>
        <v>118.17432541714287</v>
      </c>
      <c r="M548" s="3">
        <f t="shared" si="46"/>
        <v>6972.2851996114296</v>
      </c>
      <c r="N548" s="3">
        <f>SUMIFS('Direct Costs'!J:J,'Direct Costs'!A:A,Sales!A548)</f>
        <v>4602</v>
      </c>
      <c r="O548" s="3">
        <f t="shared" si="47"/>
        <v>2370.2851996114296</v>
      </c>
      <c r="P548" s="7">
        <f t="shared" si="48"/>
        <v>0.33995815313801669</v>
      </c>
      <c r="Q548" s="3"/>
      <c r="R548" s="3"/>
      <c r="S548" s="3"/>
      <c r="T548" s="3"/>
      <c r="U548" s="3"/>
      <c r="V548" s="3"/>
    </row>
    <row r="549" spans="1:22" x14ac:dyDescent="0.25">
      <c r="A549">
        <v>548</v>
      </c>
      <c r="B549" t="s">
        <v>13</v>
      </c>
      <c r="C549" t="s">
        <v>17</v>
      </c>
      <c r="D549">
        <v>120</v>
      </c>
      <c r="E549">
        <v>147</v>
      </c>
      <c r="F549" t="s">
        <v>37</v>
      </c>
      <c r="G549">
        <v>8</v>
      </c>
      <c r="H549">
        <v>2018</v>
      </c>
      <c r="I549" t="s">
        <v>38</v>
      </c>
      <c r="J549">
        <f>VLOOKUP(G549,Currency!$G$3:$H$14,2,FALSE)</f>
        <v>0.86596289695652162</v>
      </c>
      <c r="K549">
        <f t="shared" si="44"/>
        <v>0.86596289695652162</v>
      </c>
      <c r="L549">
        <f t="shared" si="45"/>
        <v>127.29654585260867</v>
      </c>
      <c r="M549" s="3">
        <f t="shared" si="46"/>
        <v>15275.585502313041</v>
      </c>
      <c r="N549" s="3">
        <f>SUMIFS('Direct Costs'!J:J,'Direct Costs'!A:A,Sales!A549)</f>
        <v>8783.4932858086959</v>
      </c>
      <c r="O549" s="3">
        <f t="shared" si="47"/>
        <v>6492.0922165043448</v>
      </c>
      <c r="P549" s="7">
        <f t="shared" si="48"/>
        <v>0.42499792990071034</v>
      </c>
      <c r="Q549" s="3"/>
      <c r="R549" s="3"/>
      <c r="S549" s="3"/>
      <c r="T549" s="3"/>
      <c r="U549" s="3"/>
      <c r="V549" s="3"/>
    </row>
    <row r="550" spans="1:22" x14ac:dyDescent="0.25">
      <c r="A550">
        <v>549</v>
      </c>
      <c r="B550" t="s">
        <v>13</v>
      </c>
      <c r="C550" t="s">
        <v>18</v>
      </c>
      <c r="D550">
        <v>104</v>
      </c>
      <c r="E550">
        <v>127</v>
      </c>
      <c r="F550" t="s">
        <v>0</v>
      </c>
      <c r="G550">
        <v>3</v>
      </c>
      <c r="H550">
        <v>2018</v>
      </c>
      <c r="I550" t="s">
        <v>39</v>
      </c>
      <c r="J550">
        <f>VLOOKUP(G550,Currency!$G$3:$H$14,2,FALSE)</f>
        <v>0.81064183952380953</v>
      </c>
      <c r="K550">
        <f t="shared" si="44"/>
        <v>1</v>
      </c>
      <c r="L550">
        <f t="shared" si="45"/>
        <v>127</v>
      </c>
      <c r="M550" s="3">
        <f t="shared" si="46"/>
        <v>13208</v>
      </c>
      <c r="N550" s="3">
        <f>SUMIFS('Direct Costs'!J:J,'Direct Costs'!A:A,Sales!A550)</f>
        <v>9152</v>
      </c>
      <c r="O550" s="3">
        <f t="shared" si="47"/>
        <v>4056</v>
      </c>
      <c r="P550" s="7">
        <f t="shared" si="48"/>
        <v>0.30708661417322836</v>
      </c>
      <c r="Q550" s="3"/>
      <c r="R550" s="3"/>
      <c r="S550" s="3"/>
      <c r="T550" s="3"/>
      <c r="U550" s="3"/>
      <c r="V550" s="3"/>
    </row>
    <row r="551" spans="1:22" x14ac:dyDescent="0.25">
      <c r="A551">
        <v>550</v>
      </c>
      <c r="B551" t="s">
        <v>12</v>
      </c>
      <c r="C551" t="s">
        <v>17</v>
      </c>
      <c r="D551">
        <v>82</v>
      </c>
      <c r="E551">
        <v>188</v>
      </c>
      <c r="F551" t="s">
        <v>37</v>
      </c>
      <c r="G551">
        <v>5</v>
      </c>
      <c r="H551">
        <v>2018</v>
      </c>
      <c r="I551" t="s">
        <v>38</v>
      </c>
      <c r="J551">
        <f>VLOOKUP(G551,Currency!$G$3:$H$14,2,FALSE)</f>
        <v>0.84667593318181822</v>
      </c>
      <c r="K551">
        <f t="shared" si="44"/>
        <v>0.84667593318181822</v>
      </c>
      <c r="L551">
        <f t="shared" si="45"/>
        <v>159.17507543818184</v>
      </c>
      <c r="M551" s="3">
        <f t="shared" si="46"/>
        <v>13052.35618593091</v>
      </c>
      <c r="N551" s="3">
        <f>SUMIFS('Direct Costs'!J:J,'Direct Costs'!A:A,Sales!A551)</f>
        <v>6371.9679425854547</v>
      </c>
      <c r="O551" s="3">
        <f t="shared" si="47"/>
        <v>6680.3882433454555</v>
      </c>
      <c r="P551" s="7">
        <f t="shared" si="48"/>
        <v>0.51181473660259313</v>
      </c>
      <c r="Q551" s="3"/>
      <c r="R551" s="3"/>
      <c r="S551" s="3"/>
      <c r="T551" s="3"/>
      <c r="U551" s="3"/>
      <c r="V551" s="3"/>
    </row>
    <row r="552" spans="1:22" x14ac:dyDescent="0.25">
      <c r="A552">
        <v>551</v>
      </c>
      <c r="B552" t="s">
        <v>13</v>
      </c>
      <c r="C552" t="s">
        <v>22</v>
      </c>
      <c r="D552">
        <v>107</v>
      </c>
      <c r="E552">
        <v>126</v>
      </c>
      <c r="F552" t="s">
        <v>0</v>
      </c>
      <c r="G552">
        <v>7</v>
      </c>
      <c r="H552">
        <v>2018</v>
      </c>
      <c r="I552" t="s">
        <v>42</v>
      </c>
      <c r="J552">
        <f>VLOOKUP(G552,Currency!$G$3:$H$14,2,FALSE)</f>
        <v>0.85575857954545465</v>
      </c>
      <c r="K552">
        <f t="shared" si="44"/>
        <v>1</v>
      </c>
      <c r="L552">
        <f t="shared" si="45"/>
        <v>126</v>
      </c>
      <c r="M552" s="3">
        <f t="shared" si="46"/>
        <v>13482</v>
      </c>
      <c r="N552" s="3">
        <f>SUMIFS('Direct Costs'!J:J,'Direct Costs'!A:A,Sales!A552)</f>
        <v>8344.9631760795455</v>
      </c>
      <c r="O552" s="3">
        <f t="shared" si="47"/>
        <v>5137.0368239204545</v>
      </c>
      <c r="P552" s="7">
        <f t="shared" si="48"/>
        <v>0.38102928526334778</v>
      </c>
      <c r="Q552" s="3"/>
      <c r="R552" s="3"/>
      <c r="S552" s="3"/>
      <c r="T552" s="3"/>
      <c r="U552" s="3"/>
      <c r="V552" s="3"/>
    </row>
    <row r="553" spans="1:22" x14ac:dyDescent="0.25">
      <c r="A553">
        <v>552</v>
      </c>
      <c r="B553" t="s">
        <v>14</v>
      </c>
      <c r="C553" t="s">
        <v>28</v>
      </c>
      <c r="D553">
        <v>84</v>
      </c>
      <c r="E553">
        <v>141</v>
      </c>
      <c r="F553" t="s">
        <v>0</v>
      </c>
      <c r="G553">
        <v>9</v>
      </c>
      <c r="H553">
        <v>2018</v>
      </c>
      <c r="I553" t="s">
        <v>44</v>
      </c>
      <c r="J553">
        <f>VLOOKUP(G553,Currency!$G$3:$H$14,2,FALSE)</f>
        <v>0.85776296200000002</v>
      </c>
      <c r="K553">
        <f t="shared" si="44"/>
        <v>1</v>
      </c>
      <c r="L553">
        <f t="shared" si="45"/>
        <v>141</v>
      </c>
      <c r="M553" s="3">
        <f t="shared" si="46"/>
        <v>11844</v>
      </c>
      <c r="N553" s="3">
        <f>SUMIFS('Direct Costs'!J:J,'Direct Costs'!A:A,Sales!A553)</f>
        <v>6888</v>
      </c>
      <c r="O553" s="3">
        <f t="shared" si="47"/>
        <v>4956</v>
      </c>
      <c r="P553" s="7">
        <f t="shared" si="48"/>
        <v>0.41843971631205673</v>
      </c>
      <c r="Q553" s="3"/>
      <c r="R553" s="3"/>
      <c r="S553" s="3"/>
      <c r="T553" s="3"/>
      <c r="U553" s="3"/>
      <c r="V553" s="3"/>
    </row>
    <row r="554" spans="1:22" x14ac:dyDescent="0.25">
      <c r="A554">
        <v>553</v>
      </c>
      <c r="B554" t="s">
        <v>14</v>
      </c>
      <c r="C554" t="s">
        <v>26</v>
      </c>
      <c r="D554">
        <v>194</v>
      </c>
      <c r="E554">
        <v>137</v>
      </c>
      <c r="F554" t="s">
        <v>0</v>
      </c>
      <c r="G554">
        <v>10</v>
      </c>
      <c r="H554">
        <v>2018</v>
      </c>
      <c r="I554" t="s">
        <v>44</v>
      </c>
      <c r="J554">
        <f>VLOOKUP(G554,Currency!$G$3:$H$14,2,FALSE)</f>
        <v>0.87081632260869579</v>
      </c>
      <c r="K554">
        <f t="shared" si="44"/>
        <v>1</v>
      </c>
      <c r="L554">
        <f t="shared" si="45"/>
        <v>137</v>
      </c>
      <c r="M554" s="3">
        <f t="shared" si="46"/>
        <v>26578</v>
      </c>
      <c r="N554" s="3">
        <f>SUMIFS('Direct Costs'!J:J,'Direct Costs'!A:A,Sales!A554)</f>
        <v>18236</v>
      </c>
      <c r="O554" s="3">
        <f t="shared" si="47"/>
        <v>8342</v>
      </c>
      <c r="P554" s="7">
        <f t="shared" si="48"/>
        <v>0.31386861313868614</v>
      </c>
      <c r="Q554" s="3"/>
      <c r="R554" s="3"/>
      <c r="S554" s="3"/>
      <c r="T554" s="3"/>
      <c r="U554" s="3"/>
      <c r="V554" s="3"/>
    </row>
    <row r="555" spans="1:22" x14ac:dyDescent="0.25">
      <c r="A555">
        <v>554</v>
      </c>
      <c r="B555" t="s">
        <v>15</v>
      </c>
      <c r="C555" t="s">
        <v>19</v>
      </c>
      <c r="D555">
        <v>107</v>
      </c>
      <c r="E555">
        <v>399</v>
      </c>
      <c r="F555" t="s">
        <v>0</v>
      </c>
      <c r="G555">
        <v>10</v>
      </c>
      <c r="H555">
        <v>2018</v>
      </c>
      <c r="I555" t="s">
        <v>40</v>
      </c>
      <c r="J555">
        <f>VLOOKUP(G555,Currency!$G$3:$H$14,2,FALSE)</f>
        <v>0.87081632260869579</v>
      </c>
      <c r="K555">
        <f t="shared" si="44"/>
        <v>1</v>
      </c>
      <c r="L555">
        <f t="shared" si="45"/>
        <v>399</v>
      </c>
      <c r="M555" s="3">
        <f t="shared" si="46"/>
        <v>42693</v>
      </c>
      <c r="N555" s="3">
        <f>SUMIFS('Direct Costs'!J:J,'Direct Costs'!A:A,Sales!A555)</f>
        <v>21502.414256339132</v>
      </c>
      <c r="O555" s="3">
        <f t="shared" si="47"/>
        <v>21190.585743660868</v>
      </c>
      <c r="P555" s="7">
        <f t="shared" si="48"/>
        <v>0.49634801357742175</v>
      </c>
      <c r="Q555" s="3"/>
      <c r="R555" s="3"/>
      <c r="S555" s="3"/>
      <c r="T555" s="3"/>
      <c r="U555" s="3"/>
      <c r="V555" s="3"/>
    </row>
    <row r="556" spans="1:22" x14ac:dyDescent="0.25">
      <c r="A556">
        <v>555</v>
      </c>
      <c r="B556" t="s">
        <v>14</v>
      </c>
      <c r="C556" t="s">
        <v>22</v>
      </c>
      <c r="D556">
        <v>36</v>
      </c>
      <c r="E556">
        <v>149</v>
      </c>
      <c r="F556" t="s">
        <v>0</v>
      </c>
      <c r="G556">
        <v>9</v>
      </c>
      <c r="H556">
        <v>2018</v>
      </c>
      <c r="I556" t="s">
        <v>42</v>
      </c>
      <c r="J556">
        <f>VLOOKUP(G556,Currency!$G$3:$H$14,2,FALSE)</f>
        <v>0.85776296200000002</v>
      </c>
      <c r="K556">
        <f t="shared" si="44"/>
        <v>1</v>
      </c>
      <c r="L556">
        <f t="shared" si="45"/>
        <v>149</v>
      </c>
      <c r="M556" s="3">
        <f t="shared" si="46"/>
        <v>5364</v>
      </c>
      <c r="N556" s="3">
        <f>SUMIFS('Direct Costs'!J:J,'Direct Costs'!A:A,Sales!A556)</f>
        <v>3168</v>
      </c>
      <c r="O556" s="3">
        <f t="shared" si="47"/>
        <v>2196</v>
      </c>
      <c r="P556" s="7">
        <f t="shared" si="48"/>
        <v>0.40939597315436244</v>
      </c>
      <c r="Q556" s="3"/>
      <c r="R556" s="3"/>
      <c r="S556" s="3"/>
      <c r="T556" s="3"/>
      <c r="U556" s="3"/>
      <c r="V556" s="3"/>
    </row>
    <row r="557" spans="1:22" x14ac:dyDescent="0.25">
      <c r="A557">
        <v>556</v>
      </c>
      <c r="B557" t="s">
        <v>14</v>
      </c>
      <c r="C557" t="s">
        <v>17</v>
      </c>
      <c r="D557">
        <v>128</v>
      </c>
      <c r="E557">
        <v>144</v>
      </c>
      <c r="F557" t="s">
        <v>37</v>
      </c>
      <c r="G557">
        <v>4</v>
      </c>
      <c r="H557">
        <v>2018</v>
      </c>
      <c r="I557" t="s">
        <v>38</v>
      </c>
      <c r="J557">
        <f>VLOOKUP(G557,Currency!$G$3:$H$14,2,FALSE)</f>
        <v>0.81462485449999988</v>
      </c>
      <c r="K557">
        <f t="shared" si="44"/>
        <v>0.81462485449999988</v>
      </c>
      <c r="L557">
        <f t="shared" si="45"/>
        <v>117.30597904799998</v>
      </c>
      <c r="M557" s="3">
        <f t="shared" si="46"/>
        <v>15015.165318143998</v>
      </c>
      <c r="N557" s="3">
        <f>SUMIFS('Direct Costs'!J:J,'Direct Costs'!A:A,Sales!A557)</f>
        <v>10546.494733567999</v>
      </c>
      <c r="O557" s="3">
        <f t="shared" si="47"/>
        <v>4468.6705845759989</v>
      </c>
      <c r="P557" s="7">
        <f t="shared" si="48"/>
        <v>0.29761048179577182</v>
      </c>
      <c r="Q557" s="3"/>
      <c r="R557" s="3"/>
      <c r="S557" s="3"/>
      <c r="T557" s="3"/>
      <c r="U557" s="3"/>
      <c r="V557" s="3"/>
    </row>
    <row r="558" spans="1:22" x14ac:dyDescent="0.25">
      <c r="A558">
        <v>557</v>
      </c>
      <c r="B558" t="s">
        <v>13</v>
      </c>
      <c r="C558" t="s">
        <v>28</v>
      </c>
      <c r="D558">
        <v>65</v>
      </c>
      <c r="E558">
        <v>131</v>
      </c>
      <c r="F558" t="s">
        <v>0</v>
      </c>
      <c r="G558">
        <v>7</v>
      </c>
      <c r="H558">
        <v>2018</v>
      </c>
      <c r="I558" t="s">
        <v>44</v>
      </c>
      <c r="J558">
        <f>VLOOKUP(G558,Currency!$G$3:$H$14,2,FALSE)</f>
        <v>0.85575857954545465</v>
      </c>
      <c r="K558">
        <f t="shared" si="44"/>
        <v>1</v>
      </c>
      <c r="L558">
        <f t="shared" si="45"/>
        <v>131</v>
      </c>
      <c r="M558" s="3">
        <f t="shared" si="46"/>
        <v>8515</v>
      </c>
      <c r="N558" s="3">
        <f>SUMIFS('Direct Costs'!J:J,'Direct Costs'!A:A,Sales!A558)</f>
        <v>5005</v>
      </c>
      <c r="O558" s="3">
        <f t="shared" si="47"/>
        <v>3510</v>
      </c>
      <c r="P558" s="7">
        <f t="shared" si="48"/>
        <v>0.41221374045801529</v>
      </c>
      <c r="Q558" s="3"/>
      <c r="R558" s="3"/>
      <c r="S558" s="3"/>
      <c r="T558" s="3"/>
      <c r="U558" s="3"/>
      <c r="V558" s="3"/>
    </row>
    <row r="559" spans="1:22" x14ac:dyDescent="0.25">
      <c r="A559">
        <v>558</v>
      </c>
      <c r="B559" t="s">
        <v>12</v>
      </c>
      <c r="C559" t="s">
        <v>17</v>
      </c>
      <c r="D559">
        <v>54</v>
      </c>
      <c r="E559">
        <v>186</v>
      </c>
      <c r="F559" t="s">
        <v>37</v>
      </c>
      <c r="G559">
        <v>4</v>
      </c>
      <c r="H559">
        <v>2018</v>
      </c>
      <c r="I559" t="s">
        <v>38</v>
      </c>
      <c r="J559">
        <f>VLOOKUP(G559,Currency!$G$3:$H$14,2,FALSE)</f>
        <v>0.81462485449999988</v>
      </c>
      <c r="K559">
        <f t="shared" si="44"/>
        <v>0.81462485449999988</v>
      </c>
      <c r="L559">
        <f t="shared" si="45"/>
        <v>151.52022293699997</v>
      </c>
      <c r="M559" s="3">
        <f t="shared" si="46"/>
        <v>8182.0920385979989</v>
      </c>
      <c r="N559" s="3">
        <f>SUMIFS('Direct Costs'!J:J,'Direct Costs'!A:A,Sales!A559)</f>
        <v>4212</v>
      </c>
      <c r="O559" s="3">
        <f t="shared" si="47"/>
        <v>3970.0920385979989</v>
      </c>
      <c r="P559" s="7">
        <f t="shared" si="48"/>
        <v>0.48521723049185767</v>
      </c>
      <c r="Q559" s="3"/>
      <c r="R559" s="3"/>
      <c r="S559" s="3"/>
      <c r="T559" s="3"/>
      <c r="U559" s="3"/>
      <c r="V559" s="3"/>
    </row>
    <row r="560" spans="1:22" x14ac:dyDescent="0.25">
      <c r="A560">
        <v>559</v>
      </c>
      <c r="B560" t="s">
        <v>12</v>
      </c>
      <c r="C560" t="s">
        <v>19</v>
      </c>
      <c r="D560">
        <v>120</v>
      </c>
      <c r="E560">
        <v>164</v>
      </c>
      <c r="F560" t="s">
        <v>0</v>
      </c>
      <c r="G560">
        <v>5</v>
      </c>
      <c r="H560">
        <v>2018</v>
      </c>
      <c r="I560" t="s">
        <v>40</v>
      </c>
      <c r="J560">
        <f>VLOOKUP(G560,Currency!$G$3:$H$14,2,FALSE)</f>
        <v>0.84667593318181822</v>
      </c>
      <c r="K560">
        <f t="shared" si="44"/>
        <v>1</v>
      </c>
      <c r="L560">
        <f t="shared" si="45"/>
        <v>164</v>
      </c>
      <c r="M560" s="3">
        <f t="shared" si="46"/>
        <v>19680</v>
      </c>
      <c r="N560" s="3">
        <f>SUMIFS('Direct Costs'!J:J,'Direct Costs'!A:A,Sales!A560)</f>
        <v>9448.9034143090903</v>
      </c>
      <c r="O560" s="3">
        <f t="shared" si="47"/>
        <v>10231.09658569091</v>
      </c>
      <c r="P560" s="7">
        <f t="shared" si="48"/>
        <v>0.51987279398835928</v>
      </c>
      <c r="Q560" s="3"/>
      <c r="R560" s="3"/>
      <c r="S560" s="3"/>
      <c r="T560" s="3"/>
      <c r="U560" s="3"/>
      <c r="V560" s="3"/>
    </row>
    <row r="561" spans="1:22" x14ac:dyDescent="0.25">
      <c r="A561">
        <v>560</v>
      </c>
      <c r="B561" t="s">
        <v>16</v>
      </c>
      <c r="C561" t="s">
        <v>19</v>
      </c>
      <c r="D561">
        <v>75</v>
      </c>
      <c r="E561">
        <v>208</v>
      </c>
      <c r="F561" t="s">
        <v>0</v>
      </c>
      <c r="G561">
        <v>12</v>
      </c>
      <c r="H561">
        <v>2018</v>
      </c>
      <c r="I561" t="s">
        <v>40</v>
      </c>
      <c r="J561">
        <f>VLOOKUP(G561,Currency!$G$3:$H$14,2,FALSE)</f>
        <v>0.87842254526315788</v>
      </c>
      <c r="K561">
        <f t="shared" si="44"/>
        <v>1</v>
      </c>
      <c r="L561">
        <f t="shared" si="45"/>
        <v>208</v>
      </c>
      <c r="M561" s="3">
        <f t="shared" si="46"/>
        <v>15600</v>
      </c>
      <c r="N561" s="3">
        <f>SUMIFS('Direct Costs'!J:J,'Direct Costs'!A:A,Sales!A561)</f>
        <v>11775</v>
      </c>
      <c r="O561" s="3">
        <f t="shared" si="47"/>
        <v>3825</v>
      </c>
      <c r="P561" s="7">
        <f t="shared" si="48"/>
        <v>0.24519230769230768</v>
      </c>
      <c r="Q561" s="3"/>
      <c r="R561" s="3"/>
      <c r="S561" s="3"/>
      <c r="T561" s="3"/>
      <c r="U561" s="3"/>
      <c r="V561" s="3"/>
    </row>
    <row r="562" spans="1:22" x14ac:dyDescent="0.25">
      <c r="A562">
        <v>561</v>
      </c>
      <c r="B562" t="s">
        <v>13</v>
      </c>
      <c r="C562" t="s">
        <v>17</v>
      </c>
      <c r="D562">
        <v>108</v>
      </c>
      <c r="E562">
        <v>140</v>
      </c>
      <c r="F562" t="s">
        <v>37</v>
      </c>
      <c r="G562">
        <v>3</v>
      </c>
      <c r="H562">
        <v>2018</v>
      </c>
      <c r="I562" t="s">
        <v>38</v>
      </c>
      <c r="J562">
        <f>VLOOKUP(G562,Currency!$G$3:$H$14,2,FALSE)</f>
        <v>0.81064183952380953</v>
      </c>
      <c r="K562">
        <f t="shared" si="44"/>
        <v>0.81064183952380953</v>
      </c>
      <c r="L562">
        <f t="shared" si="45"/>
        <v>113.48985753333334</v>
      </c>
      <c r="M562" s="3">
        <f t="shared" si="46"/>
        <v>12256.9046136</v>
      </c>
      <c r="N562" s="3">
        <f>SUMIFS('Direct Costs'!J:J,'Direct Costs'!A:A,Sales!A562)</f>
        <v>8928.8452306799991</v>
      </c>
      <c r="O562" s="3">
        <f t="shared" si="47"/>
        <v>3328.0593829200006</v>
      </c>
      <c r="P562" s="7">
        <f t="shared" si="48"/>
        <v>0.27152527394455345</v>
      </c>
      <c r="Q562" s="3"/>
      <c r="R562" s="3"/>
      <c r="S562" s="3"/>
      <c r="T562" s="3"/>
      <c r="U562" s="3"/>
      <c r="V562" s="3"/>
    </row>
    <row r="563" spans="1:22" x14ac:dyDescent="0.25">
      <c r="A563">
        <v>562</v>
      </c>
      <c r="B563" t="s">
        <v>16</v>
      </c>
      <c r="C563" t="s">
        <v>19</v>
      </c>
      <c r="D563">
        <v>40</v>
      </c>
      <c r="E563">
        <v>204</v>
      </c>
      <c r="F563" t="s">
        <v>0</v>
      </c>
      <c r="G563">
        <v>12</v>
      </c>
      <c r="H563">
        <v>2018</v>
      </c>
      <c r="I563" t="s">
        <v>40</v>
      </c>
      <c r="J563">
        <f>VLOOKUP(G563,Currency!$G$3:$H$14,2,FALSE)</f>
        <v>0.87842254526315788</v>
      </c>
      <c r="K563">
        <f t="shared" si="44"/>
        <v>1</v>
      </c>
      <c r="L563">
        <f t="shared" si="45"/>
        <v>204</v>
      </c>
      <c r="M563" s="3">
        <f t="shared" si="46"/>
        <v>8160</v>
      </c>
      <c r="N563" s="3">
        <f>SUMIFS('Direct Costs'!J:J,'Direct Costs'!A:A,Sales!A563)</f>
        <v>5436.9758245052635</v>
      </c>
      <c r="O563" s="3">
        <f t="shared" si="47"/>
        <v>2723.0241754947365</v>
      </c>
      <c r="P563" s="7">
        <f t="shared" si="48"/>
        <v>0.33370394307533535</v>
      </c>
      <c r="Q563" s="3"/>
      <c r="R563" s="3"/>
      <c r="S563" s="3"/>
      <c r="T563" s="3"/>
      <c r="U563" s="3"/>
      <c r="V563" s="3"/>
    </row>
    <row r="564" spans="1:22" x14ac:dyDescent="0.25">
      <c r="A564">
        <v>563</v>
      </c>
      <c r="B564" t="s">
        <v>15</v>
      </c>
      <c r="C564" t="s">
        <v>18</v>
      </c>
      <c r="D564">
        <v>417</v>
      </c>
      <c r="E564">
        <v>440</v>
      </c>
      <c r="F564" t="s">
        <v>0</v>
      </c>
      <c r="G564">
        <v>10</v>
      </c>
      <c r="H564">
        <v>2018</v>
      </c>
      <c r="I564" t="s">
        <v>39</v>
      </c>
      <c r="J564">
        <f>VLOOKUP(G564,Currency!$G$3:$H$14,2,FALSE)</f>
        <v>0.87081632260869579</v>
      </c>
      <c r="K564">
        <f t="shared" si="44"/>
        <v>1</v>
      </c>
      <c r="L564">
        <f t="shared" si="45"/>
        <v>440</v>
      </c>
      <c r="M564" s="3">
        <f t="shared" si="46"/>
        <v>183480</v>
      </c>
      <c r="N564" s="3">
        <f>SUMIFS('Direct Costs'!J:J,'Direct Costs'!A:A,Sales!A564)</f>
        <v>99627.256913895661</v>
      </c>
      <c r="O564" s="3">
        <f t="shared" si="47"/>
        <v>83852.743086104339</v>
      </c>
      <c r="P564" s="7">
        <f t="shared" si="48"/>
        <v>0.4570129882608695</v>
      </c>
      <c r="Q564" s="3"/>
      <c r="R564" s="3"/>
      <c r="S564" s="3"/>
      <c r="T564" s="3"/>
      <c r="U564" s="3"/>
      <c r="V564" s="3"/>
    </row>
    <row r="565" spans="1:22" x14ac:dyDescent="0.25">
      <c r="A565">
        <v>564</v>
      </c>
      <c r="B565" t="s">
        <v>12</v>
      </c>
      <c r="C565" t="s">
        <v>18</v>
      </c>
      <c r="D565">
        <v>43</v>
      </c>
      <c r="E565">
        <v>164</v>
      </c>
      <c r="F565" t="s">
        <v>0</v>
      </c>
      <c r="G565">
        <v>7</v>
      </c>
      <c r="H565">
        <v>2018</v>
      </c>
      <c r="I565" t="s">
        <v>39</v>
      </c>
      <c r="J565">
        <f>VLOOKUP(G565,Currency!$G$3:$H$14,2,FALSE)</f>
        <v>0.85575857954545465</v>
      </c>
      <c r="K565">
        <f t="shared" si="44"/>
        <v>1</v>
      </c>
      <c r="L565">
        <f t="shared" si="45"/>
        <v>164</v>
      </c>
      <c r="M565" s="3">
        <f t="shared" si="46"/>
        <v>7052</v>
      </c>
      <c r="N565" s="3">
        <f>SUMIFS('Direct Costs'!J:J,'Direct Costs'!A:A,Sales!A565)</f>
        <v>3354</v>
      </c>
      <c r="O565" s="3">
        <f t="shared" si="47"/>
        <v>3698</v>
      </c>
      <c r="P565" s="7">
        <f t="shared" si="48"/>
        <v>0.52439024390243905</v>
      </c>
      <c r="Q565" s="3"/>
      <c r="R565" s="3"/>
      <c r="S565" s="3"/>
      <c r="T565" s="3"/>
      <c r="U565" s="3"/>
      <c r="V565" s="3"/>
    </row>
    <row r="566" spans="1:22" x14ac:dyDescent="0.25">
      <c r="A566">
        <v>565</v>
      </c>
      <c r="B566" t="s">
        <v>14</v>
      </c>
      <c r="C566" t="s">
        <v>31</v>
      </c>
      <c r="D566">
        <v>1</v>
      </c>
      <c r="E566">
        <v>139</v>
      </c>
      <c r="F566" t="s">
        <v>0</v>
      </c>
      <c r="G566">
        <v>4</v>
      </c>
      <c r="H566">
        <v>2018</v>
      </c>
      <c r="I566" t="s">
        <v>43</v>
      </c>
      <c r="J566">
        <f>VLOOKUP(G566,Currency!$G$3:$H$14,2,FALSE)</f>
        <v>0.81462485449999988</v>
      </c>
      <c r="K566">
        <f t="shared" si="44"/>
        <v>1</v>
      </c>
      <c r="L566">
        <f t="shared" si="45"/>
        <v>139</v>
      </c>
      <c r="M566" s="3">
        <f t="shared" si="46"/>
        <v>139</v>
      </c>
      <c r="N566" s="3">
        <f>SUMIFS('Direct Costs'!J:J,'Direct Costs'!A:A,Sales!A566)</f>
        <v>72.877491269999993</v>
      </c>
      <c r="O566" s="3">
        <f t="shared" si="47"/>
        <v>66.122508730000007</v>
      </c>
      <c r="P566" s="7">
        <f t="shared" si="48"/>
        <v>0.47570150165467628</v>
      </c>
      <c r="Q566" s="3"/>
      <c r="R566" s="3"/>
      <c r="S566" s="3"/>
      <c r="T566" s="3"/>
      <c r="U566" s="3"/>
      <c r="V566" s="3"/>
    </row>
    <row r="567" spans="1:22" x14ac:dyDescent="0.25">
      <c r="A567">
        <v>566</v>
      </c>
      <c r="B567" t="s">
        <v>16</v>
      </c>
      <c r="C567" t="s">
        <v>17</v>
      </c>
      <c r="D567">
        <v>68</v>
      </c>
      <c r="E567">
        <v>242</v>
      </c>
      <c r="F567" t="s">
        <v>37</v>
      </c>
      <c r="G567">
        <v>12</v>
      </c>
      <c r="H567">
        <v>2018</v>
      </c>
      <c r="I567" t="s">
        <v>38</v>
      </c>
      <c r="J567">
        <f>VLOOKUP(G567,Currency!$G$3:$H$14,2,FALSE)</f>
        <v>0.87842254526315788</v>
      </c>
      <c r="K567">
        <f t="shared" si="44"/>
        <v>0.87842254526315788</v>
      </c>
      <c r="L567">
        <f t="shared" si="45"/>
        <v>212.57825595368422</v>
      </c>
      <c r="M567" s="3">
        <f t="shared" si="46"/>
        <v>14455.321404850527</v>
      </c>
      <c r="N567" s="3">
        <f>SUMIFS('Direct Costs'!J:J,'Direct Costs'!A:A,Sales!A567)</f>
        <v>9239.9549808421052</v>
      </c>
      <c r="O567" s="3">
        <f t="shared" si="47"/>
        <v>5215.3664240084217</v>
      </c>
      <c r="P567" s="7">
        <f t="shared" si="48"/>
        <v>0.36079214553184474</v>
      </c>
      <c r="Q567" s="3"/>
      <c r="R567" s="3"/>
      <c r="S567" s="3"/>
      <c r="T567" s="3"/>
      <c r="U567" s="3"/>
      <c r="V567" s="3"/>
    </row>
    <row r="568" spans="1:22" x14ac:dyDescent="0.25">
      <c r="A568">
        <v>567</v>
      </c>
      <c r="B568" t="s">
        <v>12</v>
      </c>
      <c r="C568" t="s">
        <v>19</v>
      </c>
      <c r="D568">
        <v>64</v>
      </c>
      <c r="E568">
        <v>159</v>
      </c>
      <c r="F568" t="s">
        <v>0</v>
      </c>
      <c r="G568">
        <v>5</v>
      </c>
      <c r="H568">
        <v>2018</v>
      </c>
      <c r="I568" t="s">
        <v>40</v>
      </c>
      <c r="J568">
        <f>VLOOKUP(G568,Currency!$G$3:$H$14,2,FALSE)</f>
        <v>0.84667593318181822</v>
      </c>
      <c r="K568">
        <f t="shared" si="44"/>
        <v>1</v>
      </c>
      <c r="L568">
        <f t="shared" si="45"/>
        <v>159</v>
      </c>
      <c r="M568" s="3">
        <f t="shared" si="46"/>
        <v>10176</v>
      </c>
      <c r="N568" s="3">
        <f>SUMIFS('Direct Costs'!J:J,'Direct Costs'!A:A,Sales!A568)</f>
        <v>5061.9923111563639</v>
      </c>
      <c r="O568" s="3">
        <f t="shared" si="47"/>
        <v>5114.0076888436361</v>
      </c>
      <c r="P568" s="7">
        <f t="shared" si="48"/>
        <v>0.50255578703259007</v>
      </c>
      <c r="Q568" s="3"/>
      <c r="R568" s="3"/>
      <c r="S568" s="3"/>
      <c r="T568" s="3"/>
      <c r="U568" s="3"/>
      <c r="V568" s="3"/>
    </row>
    <row r="569" spans="1:22" x14ac:dyDescent="0.25">
      <c r="A569">
        <v>568</v>
      </c>
      <c r="B569" t="s">
        <v>16</v>
      </c>
      <c r="C569" t="s">
        <v>17</v>
      </c>
      <c r="D569">
        <v>98</v>
      </c>
      <c r="E569">
        <v>243</v>
      </c>
      <c r="F569" t="s">
        <v>37</v>
      </c>
      <c r="G569">
        <v>12</v>
      </c>
      <c r="H569">
        <v>2018</v>
      </c>
      <c r="I569" t="s">
        <v>38</v>
      </c>
      <c r="J569">
        <f>VLOOKUP(G569,Currency!$G$3:$H$14,2,FALSE)</f>
        <v>0.87842254526315788</v>
      </c>
      <c r="K569">
        <f t="shared" si="44"/>
        <v>0.87842254526315788</v>
      </c>
      <c r="L569">
        <f t="shared" si="45"/>
        <v>213.45667849894735</v>
      </c>
      <c r="M569" s="3">
        <f t="shared" si="46"/>
        <v>20918.754492896842</v>
      </c>
      <c r="N569" s="3">
        <f>SUMIFS('Direct Costs'!J:J,'Direct Costs'!A:A,Sales!A569)</f>
        <v>13426</v>
      </c>
      <c r="O569" s="3">
        <f t="shared" si="47"/>
        <v>7492.7544928968418</v>
      </c>
      <c r="P569" s="7">
        <f t="shared" si="48"/>
        <v>0.35818358571209757</v>
      </c>
      <c r="Q569" s="3"/>
      <c r="R569" s="3"/>
      <c r="S569" s="3"/>
      <c r="T569" s="3"/>
      <c r="U569" s="3"/>
      <c r="V569" s="3"/>
    </row>
    <row r="570" spans="1:22" x14ac:dyDescent="0.25">
      <c r="A570">
        <v>569</v>
      </c>
      <c r="B570" t="s">
        <v>13</v>
      </c>
      <c r="C570" t="s">
        <v>28</v>
      </c>
      <c r="D570">
        <v>104</v>
      </c>
      <c r="E570">
        <v>134</v>
      </c>
      <c r="F570" t="s">
        <v>0</v>
      </c>
      <c r="G570">
        <v>8</v>
      </c>
      <c r="H570">
        <v>2018</v>
      </c>
      <c r="I570" t="s">
        <v>44</v>
      </c>
      <c r="J570">
        <f>VLOOKUP(G570,Currency!$G$3:$H$14,2,FALSE)</f>
        <v>0.86596289695652162</v>
      </c>
      <c r="K570">
        <f t="shared" si="44"/>
        <v>1</v>
      </c>
      <c r="L570">
        <f t="shared" si="45"/>
        <v>134</v>
      </c>
      <c r="M570" s="3">
        <f t="shared" si="46"/>
        <v>13936</v>
      </c>
      <c r="N570" s="3">
        <f>SUMIFS('Direct Costs'!J:J,'Direct Costs'!A:A,Sales!A570)</f>
        <v>8112</v>
      </c>
      <c r="O570" s="3">
        <f t="shared" si="47"/>
        <v>5824</v>
      </c>
      <c r="P570" s="7">
        <f t="shared" si="48"/>
        <v>0.41791044776119401</v>
      </c>
      <c r="Q570" s="3"/>
      <c r="R570" s="3"/>
      <c r="S570" s="3"/>
      <c r="T570" s="3"/>
      <c r="U570" s="3"/>
      <c r="V570" s="3"/>
    </row>
    <row r="571" spans="1:22" x14ac:dyDescent="0.25">
      <c r="A571">
        <v>570</v>
      </c>
      <c r="B571" t="s">
        <v>12</v>
      </c>
      <c r="C571" t="s">
        <v>17</v>
      </c>
      <c r="D571">
        <v>38</v>
      </c>
      <c r="E571">
        <v>192</v>
      </c>
      <c r="F571" t="s">
        <v>37</v>
      </c>
      <c r="G571">
        <v>5</v>
      </c>
      <c r="H571">
        <v>2018</v>
      </c>
      <c r="I571" t="s">
        <v>38</v>
      </c>
      <c r="J571">
        <f>VLOOKUP(G571,Currency!$G$3:$H$14,2,FALSE)</f>
        <v>0.84667593318181822</v>
      </c>
      <c r="K571">
        <f t="shared" si="44"/>
        <v>0.84667593318181822</v>
      </c>
      <c r="L571">
        <f t="shared" si="45"/>
        <v>162.56177917090909</v>
      </c>
      <c r="M571" s="3">
        <f t="shared" si="46"/>
        <v>6177.3476084945451</v>
      </c>
      <c r="N571" s="3">
        <f>SUMIFS('Direct Costs'!J:J,'Direct Costs'!A:A,Sales!A571)</f>
        <v>3031.905305670909</v>
      </c>
      <c r="O571" s="3">
        <f t="shared" si="47"/>
        <v>3145.4423028236361</v>
      </c>
      <c r="P571" s="7">
        <f t="shared" si="48"/>
        <v>0.50918978535355541</v>
      </c>
      <c r="Q571" s="3"/>
      <c r="R571" s="3"/>
      <c r="S571" s="3"/>
      <c r="T571" s="3"/>
      <c r="U571" s="3"/>
      <c r="V571" s="3"/>
    </row>
    <row r="572" spans="1:22" x14ac:dyDescent="0.25">
      <c r="A572">
        <v>571</v>
      </c>
      <c r="B572" t="s">
        <v>13</v>
      </c>
      <c r="C572" t="s">
        <v>18</v>
      </c>
      <c r="D572">
        <v>93</v>
      </c>
      <c r="E572">
        <v>135</v>
      </c>
      <c r="F572" t="s">
        <v>0</v>
      </c>
      <c r="G572">
        <v>4</v>
      </c>
      <c r="H572">
        <v>2018</v>
      </c>
      <c r="I572" t="s">
        <v>39</v>
      </c>
      <c r="J572">
        <f>VLOOKUP(G572,Currency!$G$3:$H$14,2,FALSE)</f>
        <v>0.81462485449999988</v>
      </c>
      <c r="K572">
        <f t="shared" si="44"/>
        <v>1</v>
      </c>
      <c r="L572">
        <f t="shared" si="45"/>
        <v>135</v>
      </c>
      <c r="M572" s="3">
        <f t="shared" si="46"/>
        <v>12555</v>
      </c>
      <c r="N572" s="3">
        <f>SUMIFS('Direct Costs'!J:J,'Direct Costs'!A:A,Sales!A572)</f>
        <v>6575.3207802794996</v>
      </c>
      <c r="O572" s="3">
        <f t="shared" si="47"/>
        <v>5979.6792197205004</v>
      </c>
      <c r="P572" s="7">
        <f t="shared" si="48"/>
        <v>0.47627871124814819</v>
      </c>
      <c r="Q572" s="3"/>
      <c r="R572" s="3"/>
      <c r="S572" s="3"/>
      <c r="T572" s="3"/>
      <c r="U572" s="3"/>
      <c r="V572" s="3"/>
    </row>
    <row r="573" spans="1:22" x14ac:dyDescent="0.25">
      <c r="A573">
        <v>572</v>
      </c>
      <c r="B573" t="s">
        <v>12</v>
      </c>
      <c r="C573" t="s">
        <v>23</v>
      </c>
      <c r="D573">
        <v>27</v>
      </c>
      <c r="E573">
        <v>176</v>
      </c>
      <c r="F573" t="s">
        <v>0</v>
      </c>
      <c r="G573">
        <v>6</v>
      </c>
      <c r="H573">
        <v>2018</v>
      </c>
      <c r="I573" t="s">
        <v>41</v>
      </c>
      <c r="J573">
        <f>VLOOKUP(G573,Currency!$G$3:$H$14,2,FALSE)</f>
        <v>0.85633569142857147</v>
      </c>
      <c r="K573">
        <f t="shared" si="44"/>
        <v>1</v>
      </c>
      <c r="L573">
        <f t="shared" si="45"/>
        <v>176</v>
      </c>
      <c r="M573" s="3">
        <f t="shared" si="46"/>
        <v>4752</v>
      </c>
      <c r="N573" s="3">
        <f>SUMIFS('Direct Costs'!J:J,'Direct Costs'!A:A,Sales!A573)</f>
        <v>1908.6319100571429</v>
      </c>
      <c r="O573" s="3">
        <f t="shared" si="47"/>
        <v>2843.3680899428573</v>
      </c>
      <c r="P573" s="7">
        <f t="shared" si="48"/>
        <v>0.59835187077922081</v>
      </c>
      <c r="Q573" s="3"/>
      <c r="R573" s="3"/>
      <c r="S573" s="3"/>
      <c r="T573" s="3"/>
      <c r="U573" s="3"/>
      <c r="V573" s="3"/>
    </row>
    <row r="574" spans="1:22" x14ac:dyDescent="0.25">
      <c r="A574">
        <v>573</v>
      </c>
      <c r="B574" t="s">
        <v>13</v>
      </c>
      <c r="C574" t="s">
        <v>22</v>
      </c>
      <c r="D574">
        <v>128</v>
      </c>
      <c r="E574">
        <v>134</v>
      </c>
      <c r="F574" t="s">
        <v>0</v>
      </c>
      <c r="G574">
        <v>3</v>
      </c>
      <c r="H574">
        <v>2018</v>
      </c>
      <c r="I574" t="s">
        <v>42</v>
      </c>
      <c r="J574">
        <f>VLOOKUP(G574,Currency!$G$3:$H$14,2,FALSE)</f>
        <v>0.81064183952380953</v>
      </c>
      <c r="K574">
        <f t="shared" si="44"/>
        <v>1</v>
      </c>
      <c r="L574">
        <f t="shared" si="45"/>
        <v>134</v>
      </c>
      <c r="M574" s="3">
        <f t="shared" si="46"/>
        <v>17152</v>
      </c>
      <c r="N574" s="3">
        <f>SUMIFS('Direct Costs'!J:J,'Direct Costs'!A:A,Sales!A574)</f>
        <v>10896.626819230476</v>
      </c>
      <c r="O574" s="3">
        <f t="shared" si="47"/>
        <v>6255.373180769524</v>
      </c>
      <c r="P574" s="7">
        <f t="shared" si="48"/>
        <v>0.36470226100568587</v>
      </c>
      <c r="Q574" s="3"/>
      <c r="R574" s="3"/>
      <c r="S574" s="3"/>
      <c r="T574" s="3"/>
      <c r="U574" s="3"/>
      <c r="V574" s="3"/>
    </row>
    <row r="575" spans="1:22" x14ac:dyDescent="0.25">
      <c r="A575">
        <v>574</v>
      </c>
      <c r="B575" t="s">
        <v>12</v>
      </c>
      <c r="C575" t="s">
        <v>17</v>
      </c>
      <c r="D575">
        <v>59</v>
      </c>
      <c r="E575">
        <v>178</v>
      </c>
      <c r="F575" t="s">
        <v>37</v>
      </c>
      <c r="G575">
        <v>6</v>
      </c>
      <c r="H575">
        <v>2018</v>
      </c>
      <c r="I575" t="s">
        <v>38</v>
      </c>
      <c r="J575">
        <f>VLOOKUP(G575,Currency!$G$3:$H$14,2,FALSE)</f>
        <v>0.85633569142857147</v>
      </c>
      <c r="K575">
        <f t="shared" si="44"/>
        <v>0.85633569142857147</v>
      </c>
      <c r="L575">
        <f t="shared" si="45"/>
        <v>152.42775307428573</v>
      </c>
      <c r="M575" s="3">
        <f t="shared" si="46"/>
        <v>8993.2374313828586</v>
      </c>
      <c r="N575" s="3">
        <f>SUMIFS('Direct Costs'!J:J,'Direct Costs'!A:A,Sales!A575)</f>
        <v>4329.4283476571436</v>
      </c>
      <c r="O575" s="3">
        <f t="shared" si="47"/>
        <v>4663.809083725715</v>
      </c>
      <c r="P575" s="7">
        <f t="shared" si="48"/>
        <v>0.51859067652888347</v>
      </c>
      <c r="Q575" s="3"/>
      <c r="R575" s="3"/>
      <c r="S575" s="3"/>
      <c r="T575" s="3"/>
      <c r="U575" s="3"/>
      <c r="V575" s="3"/>
    </row>
    <row r="576" spans="1:22" x14ac:dyDescent="0.25">
      <c r="A576">
        <v>575</v>
      </c>
      <c r="B576" t="s">
        <v>12</v>
      </c>
      <c r="C576" t="s">
        <v>17</v>
      </c>
      <c r="D576">
        <v>91</v>
      </c>
      <c r="E576">
        <v>191</v>
      </c>
      <c r="F576" t="s">
        <v>37</v>
      </c>
      <c r="G576">
        <v>5</v>
      </c>
      <c r="H576">
        <v>2018</v>
      </c>
      <c r="I576" t="s">
        <v>38</v>
      </c>
      <c r="J576">
        <f>VLOOKUP(G576,Currency!$G$3:$H$14,2,FALSE)</f>
        <v>0.84667593318181822</v>
      </c>
      <c r="K576">
        <f t="shared" si="44"/>
        <v>0.84667593318181822</v>
      </c>
      <c r="L576">
        <f t="shared" si="45"/>
        <v>161.71510323772728</v>
      </c>
      <c r="M576" s="3">
        <f t="shared" si="46"/>
        <v>14716.074394633182</v>
      </c>
      <c r="N576" s="3">
        <f>SUMIFS('Direct Costs'!J:J,'Direct Costs'!A:A,Sales!A576)</f>
        <v>5162.1831646095461</v>
      </c>
      <c r="O576" s="3">
        <f t="shared" si="47"/>
        <v>9553.891230023637</v>
      </c>
      <c r="P576" s="7">
        <f t="shared" si="48"/>
        <v>0.64921465968586389</v>
      </c>
      <c r="Q576" s="3"/>
      <c r="R576" s="3"/>
      <c r="S576" s="3"/>
      <c r="T576" s="3"/>
      <c r="U576" s="3"/>
      <c r="V576" s="3"/>
    </row>
    <row r="577" spans="1:22" x14ac:dyDescent="0.25">
      <c r="A577">
        <v>576</v>
      </c>
      <c r="B577" t="s">
        <v>12</v>
      </c>
      <c r="C577" t="s">
        <v>17</v>
      </c>
      <c r="D577">
        <v>114</v>
      </c>
      <c r="E577">
        <v>191</v>
      </c>
      <c r="F577" t="s">
        <v>37</v>
      </c>
      <c r="G577">
        <v>5</v>
      </c>
      <c r="H577">
        <v>2018</v>
      </c>
      <c r="I577" t="s">
        <v>38</v>
      </c>
      <c r="J577">
        <f>VLOOKUP(G577,Currency!$G$3:$H$14,2,FALSE)</f>
        <v>0.84667593318181822</v>
      </c>
      <c r="K577">
        <f t="shared" si="44"/>
        <v>0.84667593318181822</v>
      </c>
      <c r="L577">
        <f t="shared" si="45"/>
        <v>161.71510323772728</v>
      </c>
      <c r="M577" s="3">
        <f t="shared" si="46"/>
        <v>18435.521769100909</v>
      </c>
      <c r="N577" s="3">
        <f>SUMIFS('Direct Costs'!J:J,'Direct Costs'!A:A,Sales!A577)</f>
        <v>9314.5895787163645</v>
      </c>
      <c r="O577" s="3">
        <f t="shared" si="47"/>
        <v>9120.9321903845448</v>
      </c>
      <c r="P577" s="7">
        <f t="shared" si="48"/>
        <v>0.49474771067623369</v>
      </c>
      <c r="Q577" s="3"/>
      <c r="R577" s="3"/>
      <c r="S577" s="3"/>
      <c r="T577" s="3"/>
      <c r="U577" s="3"/>
      <c r="V577" s="3"/>
    </row>
    <row r="578" spans="1:22" x14ac:dyDescent="0.25">
      <c r="A578">
        <v>577</v>
      </c>
      <c r="B578" t="s">
        <v>14</v>
      </c>
      <c r="C578" t="s">
        <v>20</v>
      </c>
      <c r="D578">
        <v>49</v>
      </c>
      <c r="E578">
        <v>177</v>
      </c>
      <c r="F578" t="s">
        <v>37</v>
      </c>
      <c r="G578">
        <v>9</v>
      </c>
      <c r="H578">
        <v>2018</v>
      </c>
      <c r="I578" t="s">
        <v>39</v>
      </c>
      <c r="J578">
        <f>VLOOKUP(G578,Currency!$G$3:$H$14,2,FALSE)</f>
        <v>0.85776296200000002</v>
      </c>
      <c r="K578">
        <f t="shared" si="44"/>
        <v>0.85776296200000002</v>
      </c>
      <c r="L578">
        <f t="shared" si="45"/>
        <v>151.82404427400002</v>
      </c>
      <c r="M578" s="3">
        <f t="shared" si="46"/>
        <v>7439.3781694260006</v>
      </c>
      <c r="N578" s="3">
        <f>SUMIFS('Direct Costs'!J:J,'Direct Costs'!A:A,Sales!A578)</f>
        <v>4312</v>
      </c>
      <c r="O578" s="3">
        <f t="shared" si="47"/>
        <v>3127.3781694260006</v>
      </c>
      <c r="P578" s="7">
        <f t="shared" si="48"/>
        <v>0.42038166338669936</v>
      </c>
      <c r="Q578" s="3"/>
      <c r="R578" s="3"/>
      <c r="S578" s="3"/>
      <c r="T578" s="3"/>
      <c r="U578" s="3"/>
      <c r="V578" s="3"/>
    </row>
    <row r="579" spans="1:22" x14ac:dyDescent="0.25">
      <c r="A579">
        <v>578</v>
      </c>
      <c r="B579" t="s">
        <v>12</v>
      </c>
      <c r="C579" t="s">
        <v>23</v>
      </c>
      <c r="D579">
        <v>96</v>
      </c>
      <c r="E579">
        <v>168</v>
      </c>
      <c r="F579" t="s">
        <v>0</v>
      </c>
      <c r="G579">
        <v>6</v>
      </c>
      <c r="H579">
        <v>2018</v>
      </c>
      <c r="I579" t="s">
        <v>41</v>
      </c>
      <c r="J579">
        <f>VLOOKUP(G579,Currency!$G$3:$H$14,2,FALSE)</f>
        <v>0.85633569142857147</v>
      </c>
      <c r="K579">
        <f t="shared" ref="K579:K642" si="49">IF(F579="Dollar",J579,1)</f>
        <v>1</v>
      </c>
      <c r="L579">
        <f t="shared" ref="L579:L642" si="50">E579*K579</f>
        <v>168</v>
      </c>
      <c r="M579" s="3">
        <f t="shared" ref="M579:M642" si="51">D579*L579</f>
        <v>16128</v>
      </c>
      <c r="N579" s="3">
        <f>SUMIFS('Direct Costs'!J:J,'Direct Costs'!A:A,Sales!A579)</f>
        <v>7483.1182617600007</v>
      </c>
      <c r="O579" s="3">
        <f t="shared" ref="O579:O642" si="52">M579-N579</f>
        <v>8644.8817382399993</v>
      </c>
      <c r="P579" s="7">
        <f t="shared" ref="P579:P642" si="53">O579/M579</f>
        <v>0.53601697285714278</v>
      </c>
      <c r="Q579" s="3"/>
      <c r="R579" s="3"/>
      <c r="S579" s="3"/>
      <c r="T579" s="3"/>
      <c r="U579" s="3"/>
      <c r="V579" s="3"/>
    </row>
    <row r="580" spans="1:22" x14ac:dyDescent="0.25">
      <c r="A580">
        <v>579</v>
      </c>
      <c r="B580" t="s">
        <v>15</v>
      </c>
      <c r="C580" t="s">
        <v>17</v>
      </c>
      <c r="D580">
        <v>366</v>
      </c>
      <c r="E580">
        <v>502</v>
      </c>
      <c r="F580" t="s">
        <v>37</v>
      </c>
      <c r="G580">
        <v>10</v>
      </c>
      <c r="H580">
        <v>2018</v>
      </c>
      <c r="I580" t="s">
        <v>38</v>
      </c>
      <c r="J580">
        <f>VLOOKUP(G580,Currency!$G$3:$H$14,2,FALSE)</f>
        <v>0.87081632260869579</v>
      </c>
      <c r="K580">
        <f t="shared" si="49"/>
        <v>0.87081632260869579</v>
      </c>
      <c r="L580">
        <f t="shared" si="50"/>
        <v>437.14979394956526</v>
      </c>
      <c r="M580" s="3">
        <f t="shared" si="51"/>
        <v>159996.82458554089</v>
      </c>
      <c r="N580" s="3">
        <f>SUMIFS('Direct Costs'!J:J,'Direct Costs'!A:A,Sales!A580)</f>
        <v>73625.754814956541</v>
      </c>
      <c r="O580" s="3">
        <f t="shared" si="52"/>
        <v>86371.069770584349</v>
      </c>
      <c r="P580" s="7">
        <f t="shared" si="53"/>
        <v>0.53982989971408346</v>
      </c>
      <c r="Q580" s="3"/>
      <c r="R580" s="3"/>
      <c r="S580" s="3"/>
      <c r="T580" s="3"/>
      <c r="U580" s="3"/>
      <c r="V580" s="3"/>
    </row>
    <row r="581" spans="1:22" x14ac:dyDescent="0.25">
      <c r="A581">
        <v>580</v>
      </c>
      <c r="B581" t="s">
        <v>12</v>
      </c>
      <c r="C581" t="s">
        <v>17</v>
      </c>
      <c r="D581">
        <v>10</v>
      </c>
      <c r="E581">
        <v>195</v>
      </c>
      <c r="F581" t="s">
        <v>37</v>
      </c>
      <c r="G581">
        <v>7</v>
      </c>
      <c r="H581">
        <v>2018</v>
      </c>
      <c r="I581" t="s">
        <v>38</v>
      </c>
      <c r="J581">
        <f>VLOOKUP(G581,Currency!$G$3:$H$14,2,FALSE)</f>
        <v>0.85575857954545465</v>
      </c>
      <c r="K581">
        <f t="shared" si="49"/>
        <v>0.85575857954545465</v>
      </c>
      <c r="L581">
        <f t="shared" si="50"/>
        <v>166.87292301136367</v>
      </c>
      <c r="M581" s="3">
        <f t="shared" si="51"/>
        <v>1668.7292301136367</v>
      </c>
      <c r="N581" s="3">
        <f>SUMIFS('Direct Costs'!J:J,'Direct Costs'!A:A,Sales!A581)</f>
        <v>800</v>
      </c>
      <c r="O581" s="3">
        <f t="shared" si="52"/>
        <v>868.72923011363673</v>
      </c>
      <c r="P581" s="7">
        <f t="shared" si="53"/>
        <v>0.52059328406111649</v>
      </c>
      <c r="Q581" s="3"/>
      <c r="R581" s="3"/>
      <c r="S581" s="3"/>
      <c r="T581" s="3"/>
      <c r="U581" s="3"/>
      <c r="V581" s="3"/>
    </row>
    <row r="582" spans="1:22" x14ac:dyDescent="0.25">
      <c r="A582">
        <v>581</v>
      </c>
      <c r="B582" t="s">
        <v>14</v>
      </c>
      <c r="C582" t="s">
        <v>18</v>
      </c>
      <c r="D582">
        <v>100</v>
      </c>
      <c r="E582">
        <v>138</v>
      </c>
      <c r="F582" t="s">
        <v>0</v>
      </c>
      <c r="G582">
        <v>3</v>
      </c>
      <c r="H582">
        <v>2018</v>
      </c>
      <c r="I582" t="s">
        <v>39</v>
      </c>
      <c r="J582">
        <f>VLOOKUP(G582,Currency!$G$3:$H$14,2,FALSE)</f>
        <v>0.81064183952380953</v>
      </c>
      <c r="K582">
        <f t="shared" si="49"/>
        <v>1</v>
      </c>
      <c r="L582">
        <f t="shared" si="50"/>
        <v>138</v>
      </c>
      <c r="M582" s="3">
        <f t="shared" si="51"/>
        <v>13800</v>
      </c>
      <c r="N582" s="3">
        <f>SUMIFS('Direct Costs'!J:J,'Direct Costs'!A:A,Sales!A582)</f>
        <v>9500</v>
      </c>
      <c r="O582" s="3">
        <f t="shared" si="52"/>
        <v>4300</v>
      </c>
      <c r="P582" s="7">
        <f t="shared" si="53"/>
        <v>0.31159420289855072</v>
      </c>
      <c r="Q582" s="3"/>
      <c r="R582" s="3"/>
      <c r="S582" s="3"/>
      <c r="T582" s="3"/>
      <c r="U582" s="3"/>
      <c r="V582" s="3"/>
    </row>
    <row r="583" spans="1:22" x14ac:dyDescent="0.25">
      <c r="A583">
        <v>582</v>
      </c>
      <c r="B583" t="s">
        <v>15</v>
      </c>
      <c r="C583" t="s">
        <v>21</v>
      </c>
      <c r="D583">
        <v>43</v>
      </c>
      <c r="E583">
        <v>437</v>
      </c>
      <c r="F583" t="s">
        <v>0</v>
      </c>
      <c r="G583">
        <v>10</v>
      </c>
      <c r="H583">
        <v>2018</v>
      </c>
      <c r="I583" t="s">
        <v>41</v>
      </c>
      <c r="J583">
        <f>VLOOKUP(G583,Currency!$G$3:$H$14,2,FALSE)</f>
        <v>0.87081632260869579</v>
      </c>
      <c r="K583">
        <f t="shared" si="49"/>
        <v>1</v>
      </c>
      <c r="L583">
        <f t="shared" si="50"/>
        <v>437</v>
      </c>
      <c r="M583" s="3">
        <f t="shared" si="51"/>
        <v>18791</v>
      </c>
      <c r="N583" s="3">
        <f>SUMIFS('Direct Costs'!J:J,'Direct Costs'!A:A,Sales!A583)</f>
        <v>9460</v>
      </c>
      <c r="O583" s="3">
        <f t="shared" si="52"/>
        <v>9331</v>
      </c>
      <c r="P583" s="7">
        <f t="shared" si="53"/>
        <v>0.49656750572082381</v>
      </c>
      <c r="Q583" s="3"/>
      <c r="R583" s="3"/>
      <c r="S583" s="3"/>
      <c r="T583" s="3"/>
      <c r="U583" s="3"/>
      <c r="V583" s="3"/>
    </row>
    <row r="584" spans="1:22" x14ac:dyDescent="0.25">
      <c r="A584">
        <v>583</v>
      </c>
      <c r="B584" t="s">
        <v>13</v>
      </c>
      <c r="C584" t="s">
        <v>17</v>
      </c>
      <c r="D584">
        <v>107</v>
      </c>
      <c r="E584">
        <v>132</v>
      </c>
      <c r="F584" t="s">
        <v>37</v>
      </c>
      <c r="G584">
        <v>4</v>
      </c>
      <c r="H584">
        <v>2018</v>
      </c>
      <c r="I584" t="s">
        <v>38</v>
      </c>
      <c r="J584">
        <f>VLOOKUP(G584,Currency!$G$3:$H$14,2,FALSE)</f>
        <v>0.81462485449999988</v>
      </c>
      <c r="K584">
        <f t="shared" si="49"/>
        <v>0.81462485449999988</v>
      </c>
      <c r="L584">
        <f t="shared" si="50"/>
        <v>107.53048079399998</v>
      </c>
      <c r="M584" s="3">
        <f t="shared" si="51"/>
        <v>11505.761444957998</v>
      </c>
      <c r="N584" s="3">
        <f>SUMIFS('Direct Costs'!J:J,'Direct Costs'!A:A,Sales!A584)</f>
        <v>7683.0672687324986</v>
      </c>
      <c r="O584" s="3">
        <f t="shared" si="52"/>
        <v>3822.6941762254992</v>
      </c>
      <c r="P584" s="7">
        <f t="shared" si="53"/>
        <v>0.33224173771659959</v>
      </c>
      <c r="Q584" s="3"/>
      <c r="R584" s="3"/>
      <c r="S584" s="3"/>
      <c r="T584" s="3"/>
      <c r="U584" s="3"/>
      <c r="V584" s="3"/>
    </row>
    <row r="585" spans="1:22" x14ac:dyDescent="0.25">
      <c r="A585">
        <v>584</v>
      </c>
      <c r="B585" t="s">
        <v>13</v>
      </c>
      <c r="C585" t="s">
        <v>18</v>
      </c>
      <c r="D585">
        <v>113</v>
      </c>
      <c r="E585">
        <v>127</v>
      </c>
      <c r="F585" t="s">
        <v>0</v>
      </c>
      <c r="G585">
        <v>4</v>
      </c>
      <c r="H585">
        <v>2018</v>
      </c>
      <c r="I585" t="s">
        <v>39</v>
      </c>
      <c r="J585">
        <f>VLOOKUP(G585,Currency!$G$3:$H$14,2,FALSE)</f>
        <v>0.81462485449999988</v>
      </c>
      <c r="K585">
        <f t="shared" si="49"/>
        <v>1</v>
      </c>
      <c r="L585">
        <f t="shared" si="50"/>
        <v>127</v>
      </c>
      <c r="M585" s="3">
        <f t="shared" si="51"/>
        <v>14351</v>
      </c>
      <c r="N585" s="3">
        <f>SUMIFS('Direct Costs'!J:J,'Direct Costs'!A:A,Sales!A585)</f>
        <v>7745.6830364834996</v>
      </c>
      <c r="O585" s="3">
        <f t="shared" si="52"/>
        <v>6605.3169635165004</v>
      </c>
      <c r="P585" s="7">
        <f t="shared" si="53"/>
        <v>0.46026875921653548</v>
      </c>
      <c r="Q585" s="3"/>
      <c r="R585" s="3"/>
      <c r="S585" s="3"/>
      <c r="T585" s="3"/>
      <c r="U585" s="3"/>
      <c r="V585" s="3"/>
    </row>
    <row r="586" spans="1:22" x14ac:dyDescent="0.25">
      <c r="A586">
        <v>585</v>
      </c>
      <c r="B586" t="s">
        <v>14</v>
      </c>
      <c r="C586" t="s">
        <v>29</v>
      </c>
      <c r="D586">
        <v>131</v>
      </c>
      <c r="E586">
        <v>149</v>
      </c>
      <c r="F586" t="s">
        <v>0</v>
      </c>
      <c r="G586">
        <v>2</v>
      </c>
      <c r="H586">
        <v>2018</v>
      </c>
      <c r="I586" t="s">
        <v>42</v>
      </c>
      <c r="J586">
        <f>VLOOKUP(G586,Currency!$G$3:$H$14,2,FALSE)</f>
        <v>0.80989594699999989</v>
      </c>
      <c r="K586">
        <f t="shared" si="49"/>
        <v>1</v>
      </c>
      <c r="L586">
        <f t="shared" si="50"/>
        <v>149</v>
      </c>
      <c r="M586" s="3">
        <f t="shared" si="51"/>
        <v>19519</v>
      </c>
      <c r="N586" s="3">
        <f>SUMIFS('Direct Costs'!J:J,'Direct Costs'!A:A,Sales!A586)</f>
        <v>12707</v>
      </c>
      <c r="O586" s="3">
        <f t="shared" si="52"/>
        <v>6812</v>
      </c>
      <c r="P586" s="7">
        <f t="shared" si="53"/>
        <v>0.34899328859060402</v>
      </c>
      <c r="Q586" s="3"/>
      <c r="R586" s="3"/>
      <c r="S586" s="3"/>
      <c r="T586" s="3"/>
      <c r="U586" s="3"/>
      <c r="V586" s="3"/>
    </row>
    <row r="587" spans="1:22" x14ac:dyDescent="0.25">
      <c r="A587">
        <v>586</v>
      </c>
      <c r="B587" t="s">
        <v>13</v>
      </c>
      <c r="C587" t="s">
        <v>29</v>
      </c>
      <c r="D587">
        <v>138</v>
      </c>
      <c r="E587">
        <v>128</v>
      </c>
      <c r="F587" t="s">
        <v>0</v>
      </c>
      <c r="G587">
        <v>6</v>
      </c>
      <c r="H587">
        <v>2018</v>
      </c>
      <c r="I587" t="s">
        <v>42</v>
      </c>
      <c r="J587">
        <f>VLOOKUP(G587,Currency!$G$3:$H$14,2,FALSE)</f>
        <v>0.85633569142857147</v>
      </c>
      <c r="K587">
        <f t="shared" si="49"/>
        <v>1</v>
      </c>
      <c r="L587">
        <f t="shared" si="50"/>
        <v>128</v>
      </c>
      <c r="M587" s="3">
        <f t="shared" si="51"/>
        <v>17664</v>
      </c>
      <c r="N587" s="3">
        <f>SUMIFS('Direct Costs'!J:J,'Direct Costs'!A:A,Sales!A587)</f>
        <v>10763.22027792</v>
      </c>
      <c r="O587" s="3">
        <f t="shared" si="52"/>
        <v>6900.7797220800003</v>
      </c>
      <c r="P587" s="7">
        <f t="shared" si="53"/>
        <v>0.39066914187500001</v>
      </c>
      <c r="Q587" s="3"/>
      <c r="R587" s="3"/>
      <c r="S587" s="3"/>
      <c r="T587" s="3"/>
      <c r="U587" s="3"/>
      <c r="V587" s="3"/>
    </row>
    <row r="588" spans="1:22" x14ac:dyDescent="0.25">
      <c r="A588">
        <v>587</v>
      </c>
      <c r="B588" t="s">
        <v>16</v>
      </c>
      <c r="C588" t="s">
        <v>17</v>
      </c>
      <c r="D588">
        <v>91</v>
      </c>
      <c r="E588">
        <v>246</v>
      </c>
      <c r="F588" t="s">
        <v>37</v>
      </c>
      <c r="G588">
        <v>12</v>
      </c>
      <c r="H588">
        <v>2018</v>
      </c>
      <c r="I588" t="s">
        <v>38</v>
      </c>
      <c r="J588">
        <f>VLOOKUP(G588,Currency!$G$3:$H$14,2,FALSE)</f>
        <v>0.87842254526315788</v>
      </c>
      <c r="K588">
        <f t="shared" si="49"/>
        <v>0.87842254526315788</v>
      </c>
      <c r="L588">
        <f t="shared" si="50"/>
        <v>216.09194613473684</v>
      </c>
      <c r="M588" s="3">
        <f t="shared" si="51"/>
        <v>19664.367098261053</v>
      </c>
      <c r="N588" s="3">
        <f>SUMIFS('Direct Costs'!J:J,'Direct Costs'!A:A,Sales!A588)</f>
        <v>11332.437742654736</v>
      </c>
      <c r="O588" s="3">
        <f t="shared" si="52"/>
        <v>8331.9293556063167</v>
      </c>
      <c r="P588" s="7">
        <f t="shared" si="53"/>
        <v>0.42370696773368927</v>
      </c>
      <c r="Q588" s="3"/>
      <c r="R588" s="3"/>
      <c r="S588" s="3"/>
      <c r="T588" s="3"/>
      <c r="U588" s="3"/>
      <c r="V588" s="3"/>
    </row>
    <row r="589" spans="1:22" x14ac:dyDescent="0.25">
      <c r="A589">
        <v>588</v>
      </c>
      <c r="B589" t="s">
        <v>13</v>
      </c>
      <c r="C589" t="s">
        <v>19</v>
      </c>
      <c r="D589">
        <v>133</v>
      </c>
      <c r="E589">
        <v>122</v>
      </c>
      <c r="F589" t="s">
        <v>0</v>
      </c>
      <c r="G589">
        <v>4</v>
      </c>
      <c r="H589">
        <v>2018</v>
      </c>
      <c r="I589" t="s">
        <v>40</v>
      </c>
      <c r="J589">
        <f>VLOOKUP(G589,Currency!$G$3:$H$14,2,FALSE)</f>
        <v>0.81462485449999988</v>
      </c>
      <c r="K589">
        <f t="shared" si="49"/>
        <v>1</v>
      </c>
      <c r="L589">
        <f t="shared" si="50"/>
        <v>122</v>
      </c>
      <c r="M589" s="3">
        <f t="shared" si="51"/>
        <v>16226</v>
      </c>
      <c r="N589" s="3">
        <f>SUMIFS('Direct Costs'!J:J,'Direct Costs'!A:A,Sales!A589)</f>
        <v>10047.600388073499</v>
      </c>
      <c r="O589" s="3">
        <f t="shared" si="52"/>
        <v>6178.3996119265012</v>
      </c>
      <c r="P589" s="7">
        <f t="shared" si="53"/>
        <v>0.38077157721721316</v>
      </c>
      <c r="Q589" s="3"/>
      <c r="R589" s="3"/>
      <c r="S589" s="3"/>
      <c r="T589" s="3"/>
      <c r="U589" s="3"/>
      <c r="V589" s="3"/>
    </row>
    <row r="590" spans="1:22" x14ac:dyDescent="0.25">
      <c r="A590">
        <v>589</v>
      </c>
      <c r="B590" t="s">
        <v>14</v>
      </c>
      <c r="C590" t="s">
        <v>29</v>
      </c>
      <c r="D590">
        <v>90</v>
      </c>
      <c r="E590">
        <v>146</v>
      </c>
      <c r="F590" t="s">
        <v>0</v>
      </c>
      <c r="G590">
        <v>9</v>
      </c>
      <c r="H590">
        <v>2018</v>
      </c>
      <c r="I590" t="s">
        <v>42</v>
      </c>
      <c r="J590">
        <f>VLOOKUP(G590,Currency!$G$3:$H$14,2,FALSE)</f>
        <v>0.85776296200000002</v>
      </c>
      <c r="K590">
        <f t="shared" si="49"/>
        <v>1</v>
      </c>
      <c r="L590">
        <f t="shared" si="50"/>
        <v>146</v>
      </c>
      <c r="M590" s="3">
        <f t="shared" si="51"/>
        <v>13140</v>
      </c>
      <c r="N590" s="3">
        <f>SUMIFS('Direct Costs'!J:J,'Direct Costs'!A:A,Sales!A590)</f>
        <v>7370.7146611200005</v>
      </c>
      <c r="O590" s="3">
        <f t="shared" si="52"/>
        <v>5769.2853388799995</v>
      </c>
      <c r="P590" s="7">
        <f t="shared" si="53"/>
        <v>0.43906281117808216</v>
      </c>
      <c r="Q590" s="3"/>
      <c r="R590" s="3"/>
      <c r="S590" s="3"/>
      <c r="T590" s="3"/>
      <c r="U590" s="3"/>
      <c r="V590" s="3"/>
    </row>
    <row r="591" spans="1:22" x14ac:dyDescent="0.25">
      <c r="A591">
        <v>590</v>
      </c>
      <c r="B591" t="s">
        <v>16</v>
      </c>
      <c r="C591" t="s">
        <v>17</v>
      </c>
      <c r="D591">
        <v>155</v>
      </c>
      <c r="E591">
        <v>241</v>
      </c>
      <c r="F591" t="s">
        <v>37</v>
      </c>
      <c r="G591">
        <v>11</v>
      </c>
      <c r="H591">
        <v>2018</v>
      </c>
      <c r="I591" t="s">
        <v>38</v>
      </c>
      <c r="J591">
        <f>VLOOKUP(G591,Currency!$G$3:$H$14,2,FALSE)</f>
        <v>0.87977327500000013</v>
      </c>
      <c r="K591">
        <f t="shared" si="49"/>
        <v>0.87977327500000013</v>
      </c>
      <c r="L591">
        <f t="shared" si="50"/>
        <v>212.02535927500003</v>
      </c>
      <c r="M591" s="3">
        <f t="shared" si="51"/>
        <v>32863.930687625005</v>
      </c>
      <c r="N591" s="3">
        <f>SUMIFS('Direct Costs'!J:J,'Direct Costs'!A:A,Sales!A591)</f>
        <v>21759.188610000001</v>
      </c>
      <c r="O591" s="3">
        <f t="shared" si="52"/>
        <v>11104.742077625004</v>
      </c>
      <c r="P591" s="7">
        <f t="shared" si="53"/>
        <v>0.33790060547463735</v>
      </c>
      <c r="Q591" s="3"/>
      <c r="R591" s="3"/>
      <c r="S591" s="3"/>
      <c r="T591" s="3"/>
      <c r="U591" s="3"/>
      <c r="V591" s="3"/>
    </row>
    <row r="592" spans="1:22" x14ac:dyDescent="0.25">
      <c r="A592">
        <v>591</v>
      </c>
      <c r="B592" t="s">
        <v>13</v>
      </c>
      <c r="C592" t="s">
        <v>19</v>
      </c>
      <c r="D592">
        <v>86</v>
      </c>
      <c r="E592">
        <v>118</v>
      </c>
      <c r="F592" t="s">
        <v>0</v>
      </c>
      <c r="G592">
        <v>6</v>
      </c>
      <c r="H592">
        <v>2018</v>
      </c>
      <c r="I592" t="s">
        <v>40</v>
      </c>
      <c r="J592">
        <f>VLOOKUP(G592,Currency!$G$3:$H$14,2,FALSE)</f>
        <v>0.85633569142857147</v>
      </c>
      <c r="K592">
        <f t="shared" si="49"/>
        <v>1</v>
      </c>
      <c r="L592">
        <f t="shared" si="50"/>
        <v>118</v>
      </c>
      <c r="M592" s="3">
        <f t="shared" si="51"/>
        <v>10148</v>
      </c>
      <c r="N592" s="3">
        <f>SUMIFS('Direct Costs'!J:J,'Direct Costs'!A:A,Sales!A592)</f>
        <v>7825.5140862400003</v>
      </c>
      <c r="O592" s="3">
        <f t="shared" si="52"/>
        <v>2322.4859137599997</v>
      </c>
      <c r="P592" s="7">
        <f t="shared" si="53"/>
        <v>0.22886144203389827</v>
      </c>
      <c r="Q592" s="3"/>
      <c r="R592" s="3"/>
      <c r="S592" s="3"/>
      <c r="T592" s="3"/>
      <c r="U592" s="3"/>
      <c r="V592" s="3"/>
    </row>
    <row r="593" spans="1:22" x14ac:dyDescent="0.25">
      <c r="A593">
        <v>592</v>
      </c>
      <c r="B593" t="s">
        <v>13</v>
      </c>
      <c r="C593" t="s">
        <v>19</v>
      </c>
      <c r="D593">
        <v>94</v>
      </c>
      <c r="E593">
        <v>119</v>
      </c>
      <c r="F593" t="s">
        <v>0</v>
      </c>
      <c r="G593">
        <v>4</v>
      </c>
      <c r="H593">
        <v>2018</v>
      </c>
      <c r="I593" t="s">
        <v>40</v>
      </c>
      <c r="J593">
        <f>VLOOKUP(G593,Currency!$G$3:$H$14,2,FALSE)</f>
        <v>0.81462485449999988</v>
      </c>
      <c r="K593">
        <f t="shared" si="49"/>
        <v>1</v>
      </c>
      <c r="L593">
        <f t="shared" si="50"/>
        <v>119</v>
      </c>
      <c r="M593" s="3">
        <f t="shared" si="51"/>
        <v>11186</v>
      </c>
      <c r="N593" s="3">
        <f>SUMIFS('Direct Costs'!J:J,'Direct Costs'!A:A,Sales!A593)</f>
        <v>5889.8631345349986</v>
      </c>
      <c r="O593" s="3">
        <f t="shared" si="52"/>
        <v>5296.1368654650014</v>
      </c>
      <c r="P593" s="7">
        <f t="shared" si="53"/>
        <v>0.47346118947479005</v>
      </c>
      <c r="Q593" s="3"/>
      <c r="R593" s="3"/>
      <c r="S593" s="3"/>
      <c r="T593" s="3"/>
      <c r="U593" s="3"/>
      <c r="V593" s="3"/>
    </row>
    <row r="594" spans="1:22" x14ac:dyDescent="0.25">
      <c r="A594">
        <v>593</v>
      </c>
      <c r="B594" t="s">
        <v>12</v>
      </c>
      <c r="C594" t="s">
        <v>21</v>
      </c>
      <c r="D594">
        <v>65</v>
      </c>
      <c r="E594">
        <v>174</v>
      </c>
      <c r="F594" t="s">
        <v>0</v>
      </c>
      <c r="G594">
        <v>6</v>
      </c>
      <c r="H594">
        <v>2018</v>
      </c>
      <c r="I594" t="s">
        <v>41</v>
      </c>
      <c r="J594">
        <f>VLOOKUP(G594,Currency!$G$3:$H$14,2,FALSE)</f>
        <v>0.85633569142857147</v>
      </c>
      <c r="K594">
        <f t="shared" si="49"/>
        <v>1</v>
      </c>
      <c r="L594">
        <f t="shared" si="50"/>
        <v>174</v>
      </c>
      <c r="M594" s="3">
        <f t="shared" si="51"/>
        <v>11310</v>
      </c>
      <c r="N594" s="3">
        <f>SUMIFS('Direct Costs'!J:J,'Direct Costs'!A:A,Sales!A594)</f>
        <v>5330</v>
      </c>
      <c r="O594" s="3">
        <f t="shared" si="52"/>
        <v>5980</v>
      </c>
      <c r="P594" s="7">
        <f t="shared" si="53"/>
        <v>0.52873563218390807</v>
      </c>
      <c r="Q594" s="3"/>
      <c r="R594" s="3"/>
      <c r="S594" s="3"/>
      <c r="T594" s="3"/>
      <c r="U594" s="3"/>
      <c r="V594" s="3"/>
    </row>
    <row r="595" spans="1:22" x14ac:dyDescent="0.25">
      <c r="A595">
        <v>594</v>
      </c>
      <c r="B595" t="s">
        <v>13</v>
      </c>
      <c r="C595" t="s">
        <v>17</v>
      </c>
      <c r="D595">
        <v>102</v>
      </c>
      <c r="E595">
        <v>137</v>
      </c>
      <c r="F595" t="s">
        <v>37</v>
      </c>
      <c r="G595">
        <v>4</v>
      </c>
      <c r="H595">
        <v>2018</v>
      </c>
      <c r="I595" t="s">
        <v>38</v>
      </c>
      <c r="J595">
        <f>VLOOKUP(G595,Currency!$G$3:$H$14,2,FALSE)</f>
        <v>0.81462485449999988</v>
      </c>
      <c r="K595">
        <f t="shared" si="49"/>
        <v>0.81462485449999988</v>
      </c>
      <c r="L595">
        <f t="shared" si="50"/>
        <v>111.60360506649998</v>
      </c>
      <c r="M595" s="3">
        <f t="shared" si="51"/>
        <v>11383.567716782998</v>
      </c>
      <c r="N595" s="3">
        <f>SUMIFS('Direct Costs'!J:J,'Direct Costs'!A:A,Sales!A595)</f>
        <v>8537.6421461129994</v>
      </c>
      <c r="O595" s="3">
        <f t="shared" si="52"/>
        <v>2845.9255706699987</v>
      </c>
      <c r="P595" s="7">
        <f t="shared" si="53"/>
        <v>0.25000295526631777</v>
      </c>
      <c r="Q595" s="3"/>
      <c r="R595" s="3"/>
      <c r="S595" s="3"/>
      <c r="T595" s="3"/>
      <c r="U595" s="3"/>
      <c r="V595" s="3"/>
    </row>
    <row r="596" spans="1:22" x14ac:dyDescent="0.25">
      <c r="A596">
        <v>595</v>
      </c>
      <c r="B596" t="s">
        <v>14</v>
      </c>
      <c r="C596" t="s">
        <v>18</v>
      </c>
      <c r="D596">
        <v>14</v>
      </c>
      <c r="E596">
        <v>146</v>
      </c>
      <c r="F596" t="s">
        <v>0</v>
      </c>
      <c r="G596">
        <v>4</v>
      </c>
      <c r="H596">
        <v>2018</v>
      </c>
      <c r="I596" t="s">
        <v>39</v>
      </c>
      <c r="J596">
        <f>VLOOKUP(G596,Currency!$G$3:$H$14,2,FALSE)</f>
        <v>0.81462485449999988</v>
      </c>
      <c r="K596">
        <f t="shared" si="49"/>
        <v>1</v>
      </c>
      <c r="L596">
        <f t="shared" si="50"/>
        <v>146</v>
      </c>
      <c r="M596" s="3">
        <f t="shared" si="51"/>
        <v>2044</v>
      </c>
      <c r="N596" s="3">
        <f>SUMIFS('Direct Costs'!J:J,'Direct Costs'!A:A,Sales!A596)</f>
        <v>1274</v>
      </c>
      <c r="O596" s="3">
        <f t="shared" si="52"/>
        <v>770</v>
      </c>
      <c r="P596" s="7">
        <f t="shared" si="53"/>
        <v>0.37671232876712329</v>
      </c>
      <c r="Q596" s="3"/>
      <c r="R596" s="3"/>
      <c r="S596" s="3"/>
      <c r="T596" s="3"/>
      <c r="U596" s="3"/>
      <c r="V596" s="3"/>
    </row>
    <row r="597" spans="1:22" x14ac:dyDescent="0.25">
      <c r="A597">
        <v>596</v>
      </c>
      <c r="B597" t="s">
        <v>13</v>
      </c>
      <c r="C597" t="s">
        <v>17</v>
      </c>
      <c r="D597">
        <v>129</v>
      </c>
      <c r="E597">
        <v>140</v>
      </c>
      <c r="F597" t="s">
        <v>37</v>
      </c>
      <c r="G597">
        <v>7</v>
      </c>
      <c r="H597">
        <v>2018</v>
      </c>
      <c r="I597" t="s">
        <v>38</v>
      </c>
      <c r="J597">
        <f>VLOOKUP(G597,Currency!$G$3:$H$14,2,FALSE)</f>
        <v>0.85575857954545465</v>
      </c>
      <c r="K597">
        <f t="shared" si="49"/>
        <v>0.85575857954545465</v>
      </c>
      <c r="L597">
        <f t="shared" si="50"/>
        <v>119.80620113636365</v>
      </c>
      <c r="M597" s="3">
        <f t="shared" si="51"/>
        <v>15454.999946590911</v>
      </c>
      <c r="N597" s="3">
        <f>SUMIFS('Direct Costs'!J:J,'Direct Costs'!A:A,Sales!A597)</f>
        <v>7457.1428434090913</v>
      </c>
      <c r="O597" s="3">
        <f t="shared" si="52"/>
        <v>7997.8571031818201</v>
      </c>
      <c r="P597" s="7">
        <f t="shared" si="53"/>
        <v>0.51749318219480167</v>
      </c>
      <c r="Q597" s="3"/>
      <c r="R597" s="3"/>
      <c r="S597" s="3"/>
      <c r="T597" s="3"/>
      <c r="U597" s="3"/>
      <c r="V597" s="3"/>
    </row>
    <row r="598" spans="1:22" x14ac:dyDescent="0.25">
      <c r="A598">
        <v>597</v>
      </c>
      <c r="B598" t="s">
        <v>15</v>
      </c>
      <c r="C598" t="s">
        <v>18</v>
      </c>
      <c r="D598">
        <v>201</v>
      </c>
      <c r="E598">
        <v>441</v>
      </c>
      <c r="F598" t="s">
        <v>0</v>
      </c>
      <c r="G598">
        <v>10</v>
      </c>
      <c r="H598">
        <v>2018</v>
      </c>
      <c r="I598" t="s">
        <v>39</v>
      </c>
      <c r="J598">
        <f>VLOOKUP(G598,Currency!$G$3:$H$14,2,FALSE)</f>
        <v>0.87081632260869579</v>
      </c>
      <c r="K598">
        <f t="shared" si="49"/>
        <v>1</v>
      </c>
      <c r="L598">
        <f t="shared" si="50"/>
        <v>441</v>
      </c>
      <c r="M598" s="3">
        <f t="shared" si="51"/>
        <v>88641</v>
      </c>
      <c r="N598" s="3">
        <f>SUMIFS('Direct Costs'!J:J,'Direct Costs'!A:A,Sales!A598)</f>
        <v>43215</v>
      </c>
      <c r="O598" s="3">
        <f t="shared" si="52"/>
        <v>45426</v>
      </c>
      <c r="P598" s="7">
        <f t="shared" si="53"/>
        <v>0.51247165532879824</v>
      </c>
      <c r="Q598" s="3"/>
      <c r="R598" s="3"/>
      <c r="S598" s="3"/>
      <c r="T598" s="3"/>
      <c r="U598" s="3"/>
      <c r="V598" s="3"/>
    </row>
    <row r="599" spans="1:22" x14ac:dyDescent="0.25">
      <c r="A599">
        <v>598</v>
      </c>
      <c r="B599" t="s">
        <v>16</v>
      </c>
      <c r="C599" t="s">
        <v>25</v>
      </c>
      <c r="D599">
        <v>129</v>
      </c>
      <c r="E599">
        <v>217</v>
      </c>
      <c r="F599" t="s">
        <v>0</v>
      </c>
      <c r="G599">
        <v>1</v>
      </c>
      <c r="H599">
        <v>2018</v>
      </c>
      <c r="I599" t="s">
        <v>43</v>
      </c>
      <c r="J599">
        <f>VLOOKUP(G599,Currency!$G$3:$H$14,2,FALSE)</f>
        <v>0.8198508345454546</v>
      </c>
      <c r="K599">
        <f t="shared" si="49"/>
        <v>1</v>
      </c>
      <c r="L599">
        <f t="shared" si="50"/>
        <v>217</v>
      </c>
      <c r="M599" s="3">
        <f t="shared" si="51"/>
        <v>27993</v>
      </c>
      <c r="N599" s="3">
        <f>SUMIFS('Direct Costs'!J:J,'Direct Costs'!A:A,Sales!A599)</f>
        <v>17673</v>
      </c>
      <c r="O599" s="3">
        <f t="shared" si="52"/>
        <v>10320</v>
      </c>
      <c r="P599" s="7">
        <f t="shared" si="53"/>
        <v>0.3686635944700461</v>
      </c>
      <c r="Q599" s="3"/>
      <c r="R599" s="3"/>
      <c r="S599" s="3"/>
      <c r="T599" s="3"/>
      <c r="U599" s="3"/>
      <c r="V599" s="3"/>
    </row>
    <row r="600" spans="1:22" x14ac:dyDescent="0.25">
      <c r="A600">
        <v>599</v>
      </c>
      <c r="B600" t="s">
        <v>14</v>
      </c>
      <c r="C600" t="s">
        <v>28</v>
      </c>
      <c r="D600">
        <v>34</v>
      </c>
      <c r="E600">
        <v>155</v>
      </c>
      <c r="F600" t="s">
        <v>0</v>
      </c>
      <c r="G600">
        <v>11</v>
      </c>
      <c r="H600">
        <v>2018</v>
      </c>
      <c r="I600" t="s">
        <v>44</v>
      </c>
      <c r="J600">
        <f>VLOOKUP(G600,Currency!$G$3:$H$14,2,FALSE)</f>
        <v>0.87977327500000013</v>
      </c>
      <c r="K600">
        <f t="shared" si="49"/>
        <v>1</v>
      </c>
      <c r="L600">
        <f t="shared" si="50"/>
        <v>155</v>
      </c>
      <c r="M600" s="3">
        <f t="shared" si="51"/>
        <v>5270</v>
      </c>
      <c r="N600" s="3">
        <f>SUMIFS('Direct Costs'!J:J,'Direct Costs'!A:A,Sales!A600)</f>
        <v>2714.0358118000004</v>
      </c>
      <c r="O600" s="3">
        <f t="shared" si="52"/>
        <v>2555.9641881999996</v>
      </c>
      <c r="P600" s="7">
        <f t="shared" si="53"/>
        <v>0.48500269225806447</v>
      </c>
      <c r="Q600" s="3"/>
      <c r="R600" s="3"/>
      <c r="S600" s="3"/>
      <c r="T600" s="3"/>
      <c r="U600" s="3"/>
      <c r="V600" s="3"/>
    </row>
    <row r="601" spans="1:22" x14ac:dyDescent="0.25">
      <c r="A601">
        <v>600</v>
      </c>
      <c r="B601" t="s">
        <v>16</v>
      </c>
      <c r="C601" t="s">
        <v>17</v>
      </c>
      <c r="D601">
        <v>84</v>
      </c>
      <c r="E601">
        <v>245</v>
      </c>
      <c r="F601" t="s">
        <v>37</v>
      </c>
      <c r="G601">
        <v>12</v>
      </c>
      <c r="H601">
        <v>2018</v>
      </c>
      <c r="I601" t="s">
        <v>38</v>
      </c>
      <c r="J601">
        <f>VLOOKUP(G601,Currency!$G$3:$H$14,2,FALSE)</f>
        <v>0.87842254526315788</v>
      </c>
      <c r="K601">
        <f t="shared" si="49"/>
        <v>0.87842254526315788</v>
      </c>
      <c r="L601">
        <f t="shared" si="50"/>
        <v>215.21352358947368</v>
      </c>
      <c r="M601" s="3">
        <f t="shared" si="51"/>
        <v>18077.935981515788</v>
      </c>
      <c r="N601" s="3">
        <f>SUMIFS('Direct Costs'!J:J,'Direct Costs'!A:A,Sales!A601)</f>
        <v>11054.324367814737</v>
      </c>
      <c r="O601" s="3">
        <f t="shared" si="52"/>
        <v>7023.6116137010504</v>
      </c>
      <c r="P601" s="7">
        <f t="shared" si="53"/>
        <v>0.38851844706621974</v>
      </c>
      <c r="Q601" s="3"/>
      <c r="R601" s="3"/>
      <c r="S601" s="3"/>
      <c r="T601" s="3"/>
      <c r="U601" s="3"/>
      <c r="V601" s="3"/>
    </row>
    <row r="602" spans="1:22" x14ac:dyDescent="0.25">
      <c r="A602">
        <v>601</v>
      </c>
      <c r="B602" t="s">
        <v>13</v>
      </c>
      <c r="C602" t="s">
        <v>17</v>
      </c>
      <c r="D602">
        <v>81</v>
      </c>
      <c r="E602">
        <v>140</v>
      </c>
      <c r="F602" t="s">
        <v>37</v>
      </c>
      <c r="G602">
        <v>3</v>
      </c>
      <c r="H602">
        <v>2018</v>
      </c>
      <c r="I602" t="s">
        <v>38</v>
      </c>
      <c r="J602">
        <f>VLOOKUP(G602,Currency!$G$3:$H$14,2,FALSE)</f>
        <v>0.81064183952380953</v>
      </c>
      <c r="K602">
        <f t="shared" si="49"/>
        <v>0.81064183952380953</v>
      </c>
      <c r="L602">
        <f t="shared" si="50"/>
        <v>113.48985753333334</v>
      </c>
      <c r="M602" s="3">
        <f t="shared" si="51"/>
        <v>9192.6784602000007</v>
      </c>
      <c r="N602" s="3">
        <f>SUMIFS('Direct Costs'!J:J,'Direct Costs'!A:A,Sales!A602)</f>
        <v>5671.3953620828579</v>
      </c>
      <c r="O602" s="3">
        <f t="shared" si="52"/>
        <v>3521.2830981171428</v>
      </c>
      <c r="P602" s="7">
        <f t="shared" si="53"/>
        <v>0.38305300390551589</v>
      </c>
      <c r="Q602" s="3"/>
      <c r="R602" s="3"/>
      <c r="S602" s="3"/>
      <c r="T602" s="3"/>
      <c r="U602" s="3"/>
      <c r="V602" s="3"/>
    </row>
    <row r="603" spans="1:22" x14ac:dyDescent="0.25">
      <c r="A603">
        <v>602</v>
      </c>
      <c r="B603" t="s">
        <v>13</v>
      </c>
      <c r="C603" t="s">
        <v>17</v>
      </c>
      <c r="D603">
        <v>131</v>
      </c>
      <c r="E603">
        <v>146</v>
      </c>
      <c r="F603" t="s">
        <v>37</v>
      </c>
      <c r="G603">
        <v>8</v>
      </c>
      <c r="H603">
        <v>2018</v>
      </c>
      <c r="I603" t="s">
        <v>38</v>
      </c>
      <c r="J603">
        <f>VLOOKUP(G603,Currency!$G$3:$H$14,2,FALSE)</f>
        <v>0.86596289695652162</v>
      </c>
      <c r="K603">
        <f t="shared" si="49"/>
        <v>0.86596289695652162</v>
      </c>
      <c r="L603">
        <f t="shared" si="50"/>
        <v>126.43058295565216</v>
      </c>
      <c r="M603" s="3">
        <f t="shared" si="51"/>
        <v>16562.406367190433</v>
      </c>
      <c r="N603" s="3">
        <f>SUMIFS('Direct Costs'!J:J,'Direct Costs'!A:A,Sales!A603)</f>
        <v>10218</v>
      </c>
      <c r="O603" s="3">
        <f t="shared" si="52"/>
        <v>6344.4063671904332</v>
      </c>
      <c r="P603" s="7">
        <f t="shared" si="53"/>
        <v>0.38306066319918869</v>
      </c>
      <c r="Q603" s="3"/>
      <c r="R603" s="3"/>
      <c r="S603" s="3"/>
      <c r="T603" s="3"/>
      <c r="U603" s="3"/>
      <c r="V603" s="3"/>
    </row>
    <row r="604" spans="1:22" x14ac:dyDescent="0.25">
      <c r="A604">
        <v>603</v>
      </c>
      <c r="B604" t="s">
        <v>14</v>
      </c>
      <c r="C604" t="s">
        <v>24</v>
      </c>
      <c r="D604">
        <v>53</v>
      </c>
      <c r="E604">
        <v>136</v>
      </c>
      <c r="F604" t="s">
        <v>0</v>
      </c>
      <c r="G604">
        <v>12</v>
      </c>
      <c r="H604">
        <v>2018</v>
      </c>
      <c r="I604" t="s">
        <v>43</v>
      </c>
      <c r="J604">
        <f>VLOOKUP(G604,Currency!$G$3:$H$14,2,FALSE)</f>
        <v>0.87842254526315788</v>
      </c>
      <c r="K604">
        <f t="shared" si="49"/>
        <v>1</v>
      </c>
      <c r="L604">
        <f t="shared" si="50"/>
        <v>136</v>
      </c>
      <c r="M604" s="3">
        <f t="shared" si="51"/>
        <v>7208</v>
      </c>
      <c r="N604" s="3">
        <f>SUMIFS('Direct Costs'!J:J,'Direct Costs'!A:A,Sales!A604)</f>
        <v>5724</v>
      </c>
      <c r="O604" s="3">
        <f t="shared" si="52"/>
        <v>1484</v>
      </c>
      <c r="P604" s="7">
        <f t="shared" si="53"/>
        <v>0.20588235294117646</v>
      </c>
      <c r="Q604" s="3"/>
      <c r="R604" s="3"/>
      <c r="S604" s="3"/>
      <c r="T604" s="3"/>
      <c r="U604" s="3"/>
      <c r="V604" s="3"/>
    </row>
    <row r="605" spans="1:22" x14ac:dyDescent="0.25">
      <c r="A605">
        <v>604</v>
      </c>
      <c r="B605" t="s">
        <v>16</v>
      </c>
      <c r="C605" t="s">
        <v>19</v>
      </c>
      <c r="D605">
        <v>64</v>
      </c>
      <c r="E605">
        <v>204</v>
      </c>
      <c r="F605" t="s">
        <v>0</v>
      </c>
      <c r="G605">
        <v>12</v>
      </c>
      <c r="H605">
        <v>2018</v>
      </c>
      <c r="I605" t="s">
        <v>40</v>
      </c>
      <c r="J605">
        <f>VLOOKUP(G605,Currency!$G$3:$H$14,2,FALSE)</f>
        <v>0.87842254526315788</v>
      </c>
      <c r="K605">
        <f t="shared" si="49"/>
        <v>1</v>
      </c>
      <c r="L605">
        <f t="shared" si="50"/>
        <v>204</v>
      </c>
      <c r="M605" s="3">
        <f t="shared" si="51"/>
        <v>13056</v>
      </c>
      <c r="N605" s="3">
        <f>SUMIFS('Direct Costs'!J:J,'Direct Costs'!A:A,Sales!A605)</f>
        <v>8824.4282172631574</v>
      </c>
      <c r="O605" s="3">
        <f t="shared" si="52"/>
        <v>4231.5717827368426</v>
      </c>
      <c r="P605" s="7">
        <f t="shared" si="53"/>
        <v>0.32410935835913318</v>
      </c>
      <c r="Q605" s="3"/>
      <c r="R605" s="3"/>
      <c r="S605" s="3"/>
      <c r="T605" s="3"/>
      <c r="U605" s="3"/>
      <c r="V605" s="3"/>
    </row>
    <row r="606" spans="1:22" x14ac:dyDescent="0.25">
      <c r="A606">
        <v>605</v>
      </c>
      <c r="B606" t="s">
        <v>16</v>
      </c>
      <c r="C606" t="s">
        <v>19</v>
      </c>
      <c r="D606">
        <v>72</v>
      </c>
      <c r="E606">
        <v>206</v>
      </c>
      <c r="F606" t="s">
        <v>0</v>
      </c>
      <c r="G606">
        <v>12</v>
      </c>
      <c r="H606">
        <v>2018</v>
      </c>
      <c r="I606" t="s">
        <v>40</v>
      </c>
      <c r="J606">
        <f>VLOOKUP(G606,Currency!$G$3:$H$14,2,FALSE)</f>
        <v>0.87842254526315788</v>
      </c>
      <c r="K606">
        <f t="shared" si="49"/>
        <v>1</v>
      </c>
      <c r="L606">
        <f t="shared" si="50"/>
        <v>206</v>
      </c>
      <c r="M606" s="3">
        <f t="shared" si="51"/>
        <v>14832</v>
      </c>
      <c r="N606" s="3">
        <f>SUMIFS('Direct Costs'!J:J,'Direct Costs'!A:A,Sales!A606)</f>
        <v>11592</v>
      </c>
      <c r="O606" s="3">
        <f t="shared" si="52"/>
        <v>3240</v>
      </c>
      <c r="P606" s="7">
        <f t="shared" si="53"/>
        <v>0.21844660194174756</v>
      </c>
      <c r="Q606" s="3"/>
      <c r="R606" s="3"/>
      <c r="S606" s="3"/>
      <c r="T606" s="3"/>
      <c r="U606" s="3"/>
      <c r="V606" s="3"/>
    </row>
    <row r="607" spans="1:22" x14ac:dyDescent="0.25">
      <c r="A607">
        <v>606</v>
      </c>
      <c r="B607" t="s">
        <v>16</v>
      </c>
      <c r="C607" t="s">
        <v>19</v>
      </c>
      <c r="D607">
        <v>157</v>
      </c>
      <c r="E607">
        <v>207</v>
      </c>
      <c r="F607" t="s">
        <v>0</v>
      </c>
      <c r="G607">
        <v>12</v>
      </c>
      <c r="H607">
        <v>2018</v>
      </c>
      <c r="I607" t="s">
        <v>40</v>
      </c>
      <c r="J607">
        <f>VLOOKUP(G607,Currency!$G$3:$H$14,2,FALSE)</f>
        <v>0.87842254526315788</v>
      </c>
      <c r="K607">
        <f t="shared" si="49"/>
        <v>1</v>
      </c>
      <c r="L607">
        <f t="shared" si="50"/>
        <v>207</v>
      </c>
      <c r="M607" s="3">
        <f t="shared" si="51"/>
        <v>32499</v>
      </c>
      <c r="N607" s="3">
        <f>SUMIFS('Direct Costs'!J:J,'Direct Costs'!A:A,Sales!A607)</f>
        <v>21770.548866536839</v>
      </c>
      <c r="O607" s="3">
        <f t="shared" si="52"/>
        <v>10728.451133463161</v>
      </c>
      <c r="P607" s="7">
        <f t="shared" si="53"/>
        <v>0.33011634614797875</v>
      </c>
      <c r="Q607" s="3"/>
      <c r="R607" s="3"/>
      <c r="S607" s="3"/>
      <c r="T607" s="3"/>
      <c r="U607" s="3"/>
      <c r="V607" s="3"/>
    </row>
    <row r="608" spans="1:22" x14ac:dyDescent="0.25">
      <c r="A608">
        <v>607</v>
      </c>
      <c r="B608" t="s">
        <v>12</v>
      </c>
      <c r="C608" t="s">
        <v>29</v>
      </c>
      <c r="D608">
        <v>88</v>
      </c>
      <c r="E608">
        <v>174</v>
      </c>
      <c r="F608" t="s">
        <v>0</v>
      </c>
      <c r="G608">
        <v>5</v>
      </c>
      <c r="H608">
        <v>2018</v>
      </c>
      <c r="I608" t="s">
        <v>42</v>
      </c>
      <c r="J608">
        <f>VLOOKUP(G608,Currency!$G$3:$H$14,2,FALSE)</f>
        <v>0.84667593318181822</v>
      </c>
      <c r="K608">
        <f t="shared" si="49"/>
        <v>1</v>
      </c>
      <c r="L608">
        <f t="shared" si="50"/>
        <v>174</v>
      </c>
      <c r="M608" s="3">
        <f t="shared" si="51"/>
        <v>15312</v>
      </c>
      <c r="N608" s="3">
        <f>SUMIFS('Direct Costs'!J:J,'Direct Costs'!A:A,Sales!A608)</f>
        <v>6250.3890702400004</v>
      </c>
      <c r="O608" s="3">
        <f t="shared" si="52"/>
        <v>9061.6109297599996</v>
      </c>
      <c r="P608" s="7">
        <f t="shared" si="53"/>
        <v>0.59179799698014623</v>
      </c>
      <c r="Q608" s="3"/>
      <c r="R608" s="3"/>
      <c r="S608" s="3"/>
      <c r="T608" s="3"/>
      <c r="U608" s="3"/>
      <c r="V608" s="3"/>
    </row>
    <row r="609" spans="1:22" x14ac:dyDescent="0.25">
      <c r="A609">
        <v>608</v>
      </c>
      <c r="B609" t="s">
        <v>12</v>
      </c>
      <c r="C609" t="s">
        <v>19</v>
      </c>
      <c r="D609">
        <v>179</v>
      </c>
      <c r="E609">
        <v>163</v>
      </c>
      <c r="F609" t="s">
        <v>0</v>
      </c>
      <c r="G609">
        <v>5</v>
      </c>
      <c r="H609">
        <v>2018</v>
      </c>
      <c r="I609" t="s">
        <v>40</v>
      </c>
      <c r="J609">
        <f>VLOOKUP(G609,Currency!$G$3:$H$14,2,FALSE)</f>
        <v>0.84667593318181822</v>
      </c>
      <c r="K609">
        <f t="shared" si="49"/>
        <v>1</v>
      </c>
      <c r="L609">
        <f t="shared" si="50"/>
        <v>163</v>
      </c>
      <c r="M609" s="3">
        <f t="shared" si="51"/>
        <v>29177</v>
      </c>
      <c r="N609" s="3">
        <f>SUMIFS('Direct Costs'!J:J,'Direct Costs'!A:A,Sales!A609)</f>
        <v>15394</v>
      </c>
      <c r="O609" s="3">
        <f t="shared" si="52"/>
        <v>13783</v>
      </c>
      <c r="P609" s="7">
        <f t="shared" si="53"/>
        <v>0.47239263803680981</v>
      </c>
      <c r="Q609" s="3"/>
      <c r="R609" s="3"/>
      <c r="S609" s="3"/>
      <c r="T609" s="3"/>
      <c r="U609" s="3"/>
      <c r="V609" s="3"/>
    </row>
    <row r="610" spans="1:22" x14ac:dyDescent="0.25">
      <c r="A610">
        <v>609</v>
      </c>
      <c r="B610" t="s">
        <v>14</v>
      </c>
      <c r="C610" t="s">
        <v>28</v>
      </c>
      <c r="D610">
        <v>44</v>
      </c>
      <c r="E610">
        <v>144</v>
      </c>
      <c r="F610" t="s">
        <v>0</v>
      </c>
      <c r="G610">
        <v>11</v>
      </c>
      <c r="H610">
        <v>2018</v>
      </c>
      <c r="I610" t="s">
        <v>44</v>
      </c>
      <c r="J610">
        <f>VLOOKUP(G610,Currency!$G$3:$H$14,2,FALSE)</f>
        <v>0.87977327500000013</v>
      </c>
      <c r="K610">
        <f t="shared" si="49"/>
        <v>1</v>
      </c>
      <c r="L610">
        <f t="shared" si="50"/>
        <v>144</v>
      </c>
      <c r="M610" s="3">
        <f t="shared" si="51"/>
        <v>6336</v>
      </c>
      <c r="N610" s="3">
        <f>SUMIFS('Direct Costs'!J:J,'Direct Costs'!A:A,Sales!A610)</f>
        <v>3556.2816388000006</v>
      </c>
      <c r="O610" s="3">
        <f t="shared" si="52"/>
        <v>2779.7183611999994</v>
      </c>
      <c r="P610" s="7">
        <f t="shared" si="53"/>
        <v>0.43871817569444438</v>
      </c>
      <c r="Q610" s="3"/>
      <c r="R610" s="3"/>
      <c r="S610" s="3"/>
      <c r="T610" s="3"/>
      <c r="U610" s="3"/>
      <c r="V610" s="3"/>
    </row>
    <row r="611" spans="1:22" x14ac:dyDescent="0.25">
      <c r="A611">
        <v>610</v>
      </c>
      <c r="B611" t="s">
        <v>13</v>
      </c>
      <c r="C611" t="s">
        <v>17</v>
      </c>
      <c r="D611">
        <v>107</v>
      </c>
      <c r="E611">
        <v>145</v>
      </c>
      <c r="F611" t="s">
        <v>37</v>
      </c>
      <c r="G611">
        <v>6</v>
      </c>
      <c r="H611">
        <v>2018</v>
      </c>
      <c r="I611" t="s">
        <v>38</v>
      </c>
      <c r="J611">
        <f>VLOOKUP(G611,Currency!$G$3:$H$14,2,FALSE)</f>
        <v>0.85633569142857147</v>
      </c>
      <c r="K611">
        <f t="shared" si="49"/>
        <v>0.85633569142857147</v>
      </c>
      <c r="L611">
        <f t="shared" si="50"/>
        <v>124.16867525714287</v>
      </c>
      <c r="M611" s="3">
        <f t="shared" si="51"/>
        <v>13286.048252514287</v>
      </c>
      <c r="N611" s="3">
        <f>SUMIFS('Direct Costs'!J:J,'Direct Costs'!A:A,Sales!A611)</f>
        <v>7394.1401111771429</v>
      </c>
      <c r="O611" s="3">
        <f t="shared" si="52"/>
        <v>5891.9081413371441</v>
      </c>
      <c r="P611" s="7">
        <f t="shared" si="53"/>
        <v>0.44346580934794844</v>
      </c>
      <c r="Q611" s="3"/>
      <c r="R611" s="3"/>
      <c r="S611" s="3"/>
      <c r="T611" s="3"/>
      <c r="U611" s="3"/>
      <c r="V611" s="3"/>
    </row>
    <row r="612" spans="1:22" x14ac:dyDescent="0.25">
      <c r="A612">
        <v>611</v>
      </c>
      <c r="B612" t="s">
        <v>16</v>
      </c>
      <c r="C612" t="s">
        <v>25</v>
      </c>
      <c r="D612">
        <v>108</v>
      </c>
      <c r="E612">
        <v>216</v>
      </c>
      <c r="F612" t="s">
        <v>0</v>
      </c>
      <c r="G612">
        <v>1</v>
      </c>
      <c r="H612">
        <v>2018</v>
      </c>
      <c r="I612" t="s">
        <v>43</v>
      </c>
      <c r="J612">
        <f>VLOOKUP(G612,Currency!$G$3:$H$14,2,FALSE)</f>
        <v>0.8198508345454546</v>
      </c>
      <c r="K612">
        <f t="shared" si="49"/>
        <v>1</v>
      </c>
      <c r="L612">
        <f t="shared" si="50"/>
        <v>216</v>
      </c>
      <c r="M612" s="3">
        <f t="shared" si="51"/>
        <v>23328</v>
      </c>
      <c r="N612" s="3">
        <f>SUMIFS('Direct Costs'!J:J,'Direct Costs'!A:A,Sales!A612)</f>
        <v>15842.230661127272</v>
      </c>
      <c r="O612" s="3">
        <f t="shared" si="52"/>
        <v>7485.7693388727275</v>
      </c>
      <c r="P612" s="7">
        <f t="shared" si="53"/>
        <v>0.32089203270202021</v>
      </c>
      <c r="Q612" s="3"/>
      <c r="R612" s="3"/>
      <c r="S612" s="3"/>
      <c r="T612" s="3"/>
      <c r="U612" s="3"/>
      <c r="V612" s="3"/>
    </row>
    <row r="613" spans="1:22" x14ac:dyDescent="0.25">
      <c r="A613">
        <v>612</v>
      </c>
      <c r="B613" t="s">
        <v>14</v>
      </c>
      <c r="C613" t="s">
        <v>28</v>
      </c>
      <c r="D613">
        <v>159</v>
      </c>
      <c r="E613">
        <v>142</v>
      </c>
      <c r="F613" t="s">
        <v>0</v>
      </c>
      <c r="G613">
        <v>11</v>
      </c>
      <c r="H613">
        <v>2018</v>
      </c>
      <c r="I613" t="s">
        <v>44</v>
      </c>
      <c r="J613">
        <f>VLOOKUP(G613,Currency!$G$3:$H$14,2,FALSE)</f>
        <v>0.87977327500000013</v>
      </c>
      <c r="K613">
        <f t="shared" si="49"/>
        <v>1</v>
      </c>
      <c r="L613">
        <f t="shared" si="50"/>
        <v>142</v>
      </c>
      <c r="M613" s="3">
        <f t="shared" si="51"/>
        <v>22578</v>
      </c>
      <c r="N613" s="3">
        <f>SUMIFS('Direct Costs'!J:J,'Direct Costs'!A:A,Sales!A613)</f>
        <v>12309.787663800002</v>
      </c>
      <c r="O613" s="3">
        <f t="shared" si="52"/>
        <v>10268.212336199998</v>
      </c>
      <c r="P613" s="7">
        <f t="shared" si="53"/>
        <v>0.45478839295774642</v>
      </c>
      <c r="Q613" s="3"/>
      <c r="R613" s="3"/>
      <c r="S613" s="3"/>
      <c r="T613" s="3"/>
      <c r="U613" s="3"/>
      <c r="V613" s="3"/>
    </row>
    <row r="614" spans="1:22" x14ac:dyDescent="0.25">
      <c r="A614">
        <v>613</v>
      </c>
      <c r="B614" t="s">
        <v>14</v>
      </c>
      <c r="C614" t="s">
        <v>32</v>
      </c>
      <c r="D614">
        <v>172</v>
      </c>
      <c r="E614">
        <v>180</v>
      </c>
      <c r="F614" t="s">
        <v>37</v>
      </c>
      <c r="G614">
        <v>11</v>
      </c>
      <c r="H614">
        <v>2018</v>
      </c>
      <c r="I614" t="s">
        <v>43</v>
      </c>
      <c r="J614">
        <f>VLOOKUP(G614,Currency!$G$3:$H$14,2,FALSE)</f>
        <v>0.87977327500000013</v>
      </c>
      <c r="K614">
        <f t="shared" si="49"/>
        <v>0.87977327500000013</v>
      </c>
      <c r="L614">
        <f t="shared" si="50"/>
        <v>158.35918950000001</v>
      </c>
      <c r="M614" s="3">
        <f t="shared" si="51"/>
        <v>27237.780594000003</v>
      </c>
      <c r="N614" s="3">
        <f>SUMIFS('Direct Costs'!J:J,'Direct Costs'!A:A,Sales!A614)</f>
        <v>12862.285280500002</v>
      </c>
      <c r="O614" s="3">
        <f t="shared" si="52"/>
        <v>14375.495313500001</v>
      </c>
      <c r="P614" s="7">
        <f t="shared" si="53"/>
        <v>0.52777777777777779</v>
      </c>
      <c r="Q614" s="3"/>
      <c r="R614" s="3"/>
      <c r="S614" s="3"/>
      <c r="T614" s="3"/>
      <c r="U614" s="3"/>
      <c r="V614" s="3"/>
    </row>
    <row r="615" spans="1:22" x14ac:dyDescent="0.25">
      <c r="A615">
        <v>614</v>
      </c>
      <c r="B615" t="s">
        <v>14</v>
      </c>
      <c r="C615" t="s">
        <v>18</v>
      </c>
      <c r="D615">
        <v>1</v>
      </c>
      <c r="E615">
        <v>142</v>
      </c>
      <c r="F615" t="s">
        <v>0</v>
      </c>
      <c r="G615">
        <v>10</v>
      </c>
      <c r="H615">
        <v>2018</v>
      </c>
      <c r="I615" t="s">
        <v>39</v>
      </c>
      <c r="J615">
        <f>VLOOKUP(G615,Currency!$G$3:$H$14,2,FALSE)</f>
        <v>0.87081632260869579</v>
      </c>
      <c r="K615">
        <f t="shared" si="49"/>
        <v>1</v>
      </c>
      <c r="L615">
        <f t="shared" si="50"/>
        <v>142</v>
      </c>
      <c r="M615" s="3">
        <f t="shared" si="51"/>
        <v>142</v>
      </c>
      <c r="N615" s="3">
        <f>SUMIFS('Direct Costs'!J:J,'Direct Costs'!A:A,Sales!A615)</f>
        <v>83.215509937391317</v>
      </c>
      <c r="O615" s="3">
        <f t="shared" si="52"/>
        <v>58.784490062608683</v>
      </c>
      <c r="P615" s="7">
        <f t="shared" si="53"/>
        <v>0.41397528213104706</v>
      </c>
      <c r="Q615" s="3"/>
      <c r="R615" s="3"/>
      <c r="S615" s="3"/>
      <c r="T615" s="3"/>
      <c r="U615" s="3"/>
      <c r="V615" s="3"/>
    </row>
    <row r="616" spans="1:22" x14ac:dyDescent="0.25">
      <c r="A616">
        <v>615</v>
      </c>
      <c r="B616" t="s">
        <v>14</v>
      </c>
      <c r="C616" t="s">
        <v>18</v>
      </c>
      <c r="D616">
        <v>150</v>
      </c>
      <c r="E616">
        <v>142</v>
      </c>
      <c r="F616" t="s">
        <v>0</v>
      </c>
      <c r="G616">
        <v>8</v>
      </c>
      <c r="H616">
        <v>2018</v>
      </c>
      <c r="I616" t="s">
        <v>39</v>
      </c>
      <c r="J616">
        <f>VLOOKUP(G616,Currency!$G$3:$H$14,2,FALSE)</f>
        <v>0.86596289695652162</v>
      </c>
      <c r="K616">
        <f t="shared" si="49"/>
        <v>1</v>
      </c>
      <c r="L616">
        <f t="shared" si="50"/>
        <v>142</v>
      </c>
      <c r="M616" s="3">
        <f t="shared" si="51"/>
        <v>21300</v>
      </c>
      <c r="N616" s="3">
        <f>SUMIFS('Direct Costs'!J:J,'Direct Costs'!A:A,Sales!A616)</f>
        <v>11313.243810782607</v>
      </c>
      <c r="O616" s="3">
        <f t="shared" si="52"/>
        <v>9986.7561892173926</v>
      </c>
      <c r="P616" s="7">
        <f t="shared" si="53"/>
        <v>0.46886179292100433</v>
      </c>
      <c r="Q616" s="3"/>
      <c r="R616" s="3"/>
      <c r="S616" s="3"/>
      <c r="T616" s="3"/>
      <c r="U616" s="3"/>
      <c r="V616" s="3"/>
    </row>
    <row r="617" spans="1:22" x14ac:dyDescent="0.25">
      <c r="A617">
        <v>616</v>
      </c>
      <c r="B617" t="s">
        <v>14</v>
      </c>
      <c r="C617" t="s">
        <v>34</v>
      </c>
      <c r="D617">
        <v>87</v>
      </c>
      <c r="E617">
        <v>136</v>
      </c>
      <c r="F617" t="s">
        <v>0</v>
      </c>
      <c r="G617">
        <v>2</v>
      </c>
      <c r="H617">
        <v>2018</v>
      </c>
      <c r="I617" t="s">
        <v>43</v>
      </c>
      <c r="J617">
        <f>VLOOKUP(G617,Currency!$G$3:$H$14,2,FALSE)</f>
        <v>0.80989594699999989</v>
      </c>
      <c r="K617">
        <f t="shared" si="49"/>
        <v>1</v>
      </c>
      <c r="L617">
        <f t="shared" si="50"/>
        <v>136</v>
      </c>
      <c r="M617" s="3">
        <f t="shared" si="51"/>
        <v>11832</v>
      </c>
      <c r="N617" s="3">
        <f>SUMIFS('Direct Costs'!J:J,'Direct Costs'!A:A,Sales!A617)</f>
        <v>8961</v>
      </c>
      <c r="O617" s="3">
        <f t="shared" si="52"/>
        <v>2871</v>
      </c>
      <c r="P617" s="7">
        <f t="shared" si="53"/>
        <v>0.24264705882352941</v>
      </c>
      <c r="Q617" s="3"/>
      <c r="R617" s="3"/>
      <c r="S617" s="3"/>
      <c r="T617" s="3"/>
      <c r="U617" s="3"/>
      <c r="V617" s="3"/>
    </row>
    <row r="618" spans="1:22" x14ac:dyDescent="0.25">
      <c r="A618">
        <v>617</v>
      </c>
      <c r="B618" t="s">
        <v>14</v>
      </c>
      <c r="C618" t="s">
        <v>19</v>
      </c>
      <c r="D618">
        <v>23</v>
      </c>
      <c r="E618">
        <v>121</v>
      </c>
      <c r="F618" t="s">
        <v>0</v>
      </c>
      <c r="G618">
        <v>9</v>
      </c>
      <c r="H618">
        <v>2018</v>
      </c>
      <c r="I618" t="s">
        <v>40</v>
      </c>
      <c r="J618">
        <f>VLOOKUP(G618,Currency!$G$3:$H$14,2,FALSE)</f>
        <v>0.85776296200000002</v>
      </c>
      <c r="K618">
        <f t="shared" si="49"/>
        <v>1</v>
      </c>
      <c r="L618">
        <f t="shared" si="50"/>
        <v>121</v>
      </c>
      <c r="M618" s="3">
        <f t="shared" si="51"/>
        <v>2783</v>
      </c>
      <c r="N618" s="3">
        <f>SUMIFS('Direct Costs'!J:J,'Direct Costs'!A:A,Sales!A618)</f>
        <v>1485.884502552</v>
      </c>
      <c r="O618" s="3">
        <f t="shared" si="52"/>
        <v>1297.115497448</v>
      </c>
      <c r="P618" s="7">
        <f t="shared" si="53"/>
        <v>0.46608533864462809</v>
      </c>
      <c r="Q618" s="3"/>
      <c r="R618" s="3"/>
      <c r="S618" s="3"/>
      <c r="T618" s="3"/>
      <c r="U618" s="3"/>
      <c r="V618" s="3"/>
    </row>
    <row r="619" spans="1:22" x14ac:dyDescent="0.25">
      <c r="A619">
        <v>618</v>
      </c>
      <c r="B619" t="s">
        <v>16</v>
      </c>
      <c r="C619" t="s">
        <v>19</v>
      </c>
      <c r="D619">
        <v>59</v>
      </c>
      <c r="E619">
        <v>203</v>
      </c>
      <c r="F619" t="s">
        <v>0</v>
      </c>
      <c r="G619">
        <v>12</v>
      </c>
      <c r="H619">
        <v>2018</v>
      </c>
      <c r="I619" t="s">
        <v>40</v>
      </c>
      <c r="J619">
        <f>VLOOKUP(G619,Currency!$G$3:$H$14,2,FALSE)</f>
        <v>0.87842254526315788</v>
      </c>
      <c r="K619">
        <f t="shared" si="49"/>
        <v>1</v>
      </c>
      <c r="L619">
        <f t="shared" si="50"/>
        <v>203</v>
      </c>
      <c r="M619" s="3">
        <f t="shared" si="51"/>
        <v>11977</v>
      </c>
      <c r="N619" s="3">
        <f>SUMIFS('Direct Costs'!J:J,'Direct Costs'!A:A,Sales!A619)</f>
        <v>8596.8086428505267</v>
      </c>
      <c r="O619" s="3">
        <f t="shared" si="52"/>
        <v>3380.1913571494733</v>
      </c>
      <c r="P619" s="7">
        <f t="shared" si="53"/>
        <v>0.28222354155042778</v>
      </c>
      <c r="Q619" s="3"/>
      <c r="R619" s="3"/>
      <c r="S619" s="3"/>
      <c r="T619" s="3"/>
      <c r="U619" s="3"/>
      <c r="V619" s="3"/>
    </row>
    <row r="620" spans="1:22" x14ac:dyDescent="0.25">
      <c r="A620">
        <v>619</v>
      </c>
      <c r="B620" t="s">
        <v>12</v>
      </c>
      <c r="C620" t="s">
        <v>17</v>
      </c>
      <c r="D620">
        <v>96</v>
      </c>
      <c r="E620">
        <v>190</v>
      </c>
      <c r="F620" t="s">
        <v>37</v>
      </c>
      <c r="G620">
        <v>5</v>
      </c>
      <c r="H620">
        <v>2018</v>
      </c>
      <c r="I620" t="s">
        <v>38</v>
      </c>
      <c r="J620">
        <f>VLOOKUP(G620,Currency!$G$3:$H$14,2,FALSE)</f>
        <v>0.84667593318181822</v>
      </c>
      <c r="K620">
        <f t="shared" si="49"/>
        <v>0.84667593318181822</v>
      </c>
      <c r="L620">
        <f t="shared" si="50"/>
        <v>160.86842730454546</v>
      </c>
      <c r="M620" s="3">
        <f t="shared" si="51"/>
        <v>15443.369021236365</v>
      </c>
      <c r="N620" s="3">
        <f>SUMIFS('Direct Costs'!J:J,'Direct Costs'!A:A,Sales!A620)</f>
        <v>8160</v>
      </c>
      <c r="O620" s="3">
        <f t="shared" si="52"/>
        <v>7283.3690212363654</v>
      </c>
      <c r="P620" s="7">
        <f t="shared" si="53"/>
        <v>0.47161788410423372</v>
      </c>
      <c r="Q620" s="3"/>
      <c r="R620" s="3"/>
      <c r="S620" s="3"/>
      <c r="T620" s="3"/>
      <c r="U620" s="3"/>
      <c r="V620" s="3"/>
    </row>
    <row r="621" spans="1:22" x14ac:dyDescent="0.25">
      <c r="A621">
        <v>620</v>
      </c>
      <c r="B621" t="s">
        <v>16</v>
      </c>
      <c r="C621" t="s">
        <v>25</v>
      </c>
      <c r="D621">
        <v>10</v>
      </c>
      <c r="E621">
        <v>221</v>
      </c>
      <c r="F621" t="s">
        <v>0</v>
      </c>
      <c r="G621">
        <v>11</v>
      </c>
      <c r="H621">
        <v>2018</v>
      </c>
      <c r="I621" t="s">
        <v>43</v>
      </c>
      <c r="J621">
        <f>VLOOKUP(G621,Currency!$G$3:$H$14,2,FALSE)</f>
        <v>0.87977327500000013</v>
      </c>
      <c r="K621">
        <f t="shared" si="49"/>
        <v>1</v>
      </c>
      <c r="L621">
        <f t="shared" si="50"/>
        <v>221</v>
      </c>
      <c r="M621" s="3">
        <f t="shared" si="51"/>
        <v>2210</v>
      </c>
      <c r="N621" s="3">
        <f>SUMIFS('Direct Costs'!J:J,'Direct Costs'!A:A,Sales!A621)</f>
        <v>1427.8072837500001</v>
      </c>
      <c r="O621" s="3">
        <f t="shared" si="52"/>
        <v>782.19271624999988</v>
      </c>
      <c r="P621" s="7">
        <f t="shared" si="53"/>
        <v>0.35393335576923074</v>
      </c>
      <c r="Q621" s="3"/>
      <c r="R621" s="3"/>
      <c r="S621" s="3"/>
      <c r="T621" s="3"/>
      <c r="U621" s="3"/>
      <c r="V621" s="3"/>
    </row>
    <row r="622" spans="1:22" x14ac:dyDescent="0.25">
      <c r="A622">
        <v>621</v>
      </c>
      <c r="B622" t="s">
        <v>14</v>
      </c>
      <c r="C622" t="s">
        <v>21</v>
      </c>
      <c r="D622">
        <v>54</v>
      </c>
      <c r="E622">
        <v>146</v>
      </c>
      <c r="F622" t="s">
        <v>0</v>
      </c>
      <c r="G622">
        <v>8</v>
      </c>
      <c r="H622">
        <v>2018</v>
      </c>
      <c r="I622" t="s">
        <v>41</v>
      </c>
      <c r="J622">
        <f>VLOOKUP(G622,Currency!$G$3:$H$14,2,FALSE)</f>
        <v>0.86596289695652162</v>
      </c>
      <c r="K622">
        <f t="shared" si="49"/>
        <v>1</v>
      </c>
      <c r="L622">
        <f t="shared" si="50"/>
        <v>146</v>
      </c>
      <c r="M622" s="3">
        <f t="shared" si="51"/>
        <v>7884</v>
      </c>
      <c r="N622" s="3">
        <f>SUMIFS('Direct Costs'!J:J,'Direct Costs'!A:A,Sales!A622)</f>
        <v>5616</v>
      </c>
      <c r="O622" s="3">
        <f t="shared" si="52"/>
        <v>2268</v>
      </c>
      <c r="P622" s="7">
        <f t="shared" si="53"/>
        <v>0.28767123287671231</v>
      </c>
      <c r="Q622" s="3"/>
      <c r="R622" s="3"/>
      <c r="S622" s="3"/>
      <c r="T622" s="3"/>
      <c r="U622" s="3"/>
      <c r="V622" s="3"/>
    </row>
    <row r="623" spans="1:22" x14ac:dyDescent="0.25">
      <c r="A623">
        <v>622</v>
      </c>
      <c r="B623" t="s">
        <v>14</v>
      </c>
      <c r="C623" t="s">
        <v>19</v>
      </c>
      <c r="D623">
        <v>90</v>
      </c>
      <c r="E623">
        <v>127</v>
      </c>
      <c r="F623" t="s">
        <v>0</v>
      </c>
      <c r="G623">
        <v>4</v>
      </c>
      <c r="H623">
        <v>2018</v>
      </c>
      <c r="I623" t="s">
        <v>40</v>
      </c>
      <c r="J623">
        <f>VLOOKUP(G623,Currency!$G$3:$H$14,2,FALSE)</f>
        <v>0.81462485449999988</v>
      </c>
      <c r="K623">
        <f t="shared" si="49"/>
        <v>1</v>
      </c>
      <c r="L623">
        <f t="shared" si="50"/>
        <v>127</v>
      </c>
      <c r="M623" s="3">
        <f t="shared" si="51"/>
        <v>11430</v>
      </c>
      <c r="N623" s="3">
        <f>SUMIFS('Direct Costs'!J:J,'Direct Costs'!A:A,Sales!A623)</f>
        <v>7470</v>
      </c>
      <c r="O623" s="3">
        <f t="shared" si="52"/>
        <v>3960</v>
      </c>
      <c r="P623" s="7">
        <f t="shared" si="53"/>
        <v>0.34645669291338582</v>
      </c>
      <c r="Q623" s="3"/>
      <c r="R623" s="3"/>
      <c r="S623" s="3"/>
      <c r="T623" s="3"/>
      <c r="U623" s="3"/>
      <c r="V623" s="3"/>
    </row>
    <row r="624" spans="1:22" x14ac:dyDescent="0.25">
      <c r="A624">
        <v>623</v>
      </c>
      <c r="B624" t="s">
        <v>16</v>
      </c>
      <c r="C624" t="s">
        <v>19</v>
      </c>
      <c r="D624">
        <v>90</v>
      </c>
      <c r="E624">
        <v>204</v>
      </c>
      <c r="F624" t="s">
        <v>0</v>
      </c>
      <c r="G624">
        <v>12</v>
      </c>
      <c r="H624">
        <v>2018</v>
      </c>
      <c r="I624" t="s">
        <v>40</v>
      </c>
      <c r="J624">
        <f>VLOOKUP(G624,Currency!$G$3:$H$14,2,FALSE)</f>
        <v>0.87842254526315788</v>
      </c>
      <c r="K624">
        <f t="shared" si="49"/>
        <v>1</v>
      </c>
      <c r="L624">
        <f t="shared" si="50"/>
        <v>204</v>
      </c>
      <c r="M624" s="3">
        <f t="shared" si="51"/>
        <v>18360</v>
      </c>
      <c r="N624" s="3">
        <f>SUMIFS('Direct Costs'!J:J,'Direct Costs'!A:A,Sales!A624)</f>
        <v>12290.369692357894</v>
      </c>
      <c r="O624" s="3">
        <f t="shared" si="52"/>
        <v>6069.6303076421063</v>
      </c>
      <c r="P624" s="7">
        <f t="shared" si="53"/>
        <v>0.33058988603715178</v>
      </c>
      <c r="Q624" s="3"/>
      <c r="R624" s="3"/>
      <c r="S624" s="3"/>
      <c r="T624" s="3"/>
      <c r="U624" s="3"/>
      <c r="V624" s="3"/>
    </row>
    <row r="625" spans="1:22" x14ac:dyDescent="0.25">
      <c r="A625">
        <v>624</v>
      </c>
      <c r="B625" t="s">
        <v>14</v>
      </c>
      <c r="C625" t="s">
        <v>33</v>
      </c>
      <c r="D625">
        <v>88</v>
      </c>
      <c r="E625">
        <v>144</v>
      </c>
      <c r="F625" t="s">
        <v>0</v>
      </c>
      <c r="G625">
        <v>8</v>
      </c>
      <c r="H625">
        <v>2018</v>
      </c>
      <c r="I625" t="s">
        <v>42</v>
      </c>
      <c r="J625">
        <f>VLOOKUP(G625,Currency!$G$3:$H$14,2,FALSE)</f>
        <v>0.86596289695652162</v>
      </c>
      <c r="K625">
        <f t="shared" si="49"/>
        <v>1</v>
      </c>
      <c r="L625">
        <f t="shared" si="50"/>
        <v>144</v>
      </c>
      <c r="M625" s="3">
        <f t="shared" si="51"/>
        <v>12672</v>
      </c>
      <c r="N625" s="3">
        <f>SUMIFS('Direct Costs'!J:J,'Direct Costs'!A:A,Sales!A625)</f>
        <v>8360</v>
      </c>
      <c r="O625" s="3">
        <f t="shared" si="52"/>
        <v>4312</v>
      </c>
      <c r="P625" s="7">
        <f t="shared" si="53"/>
        <v>0.34027777777777779</v>
      </c>
      <c r="Q625" s="3"/>
      <c r="R625" s="3"/>
      <c r="S625" s="3"/>
      <c r="T625" s="3"/>
      <c r="U625" s="3"/>
      <c r="V625" s="3"/>
    </row>
    <row r="626" spans="1:22" x14ac:dyDescent="0.25">
      <c r="A626">
        <v>625</v>
      </c>
      <c r="B626" t="s">
        <v>14</v>
      </c>
      <c r="C626" t="s">
        <v>33</v>
      </c>
      <c r="D626">
        <v>153</v>
      </c>
      <c r="E626">
        <v>143</v>
      </c>
      <c r="F626" t="s">
        <v>0</v>
      </c>
      <c r="G626">
        <v>4</v>
      </c>
      <c r="H626">
        <v>2018</v>
      </c>
      <c r="I626" t="s">
        <v>42</v>
      </c>
      <c r="J626">
        <f>VLOOKUP(G626,Currency!$G$3:$H$14,2,FALSE)</f>
        <v>0.81462485449999988</v>
      </c>
      <c r="K626">
        <f t="shared" si="49"/>
        <v>1</v>
      </c>
      <c r="L626">
        <f t="shared" si="50"/>
        <v>143</v>
      </c>
      <c r="M626" s="3">
        <f t="shared" si="51"/>
        <v>21879</v>
      </c>
      <c r="N626" s="3">
        <f>SUMIFS('Direct Costs'!J:J,'Direct Costs'!A:A,Sales!A626)</f>
        <v>11303.256164309998</v>
      </c>
      <c r="O626" s="3">
        <f t="shared" si="52"/>
        <v>10575.743835690002</v>
      </c>
      <c r="P626" s="7">
        <f t="shared" si="53"/>
        <v>0.48337418692307704</v>
      </c>
      <c r="Q626" s="3"/>
      <c r="R626" s="3"/>
      <c r="S626" s="3"/>
      <c r="T626" s="3"/>
      <c r="U626" s="3"/>
      <c r="V626" s="3"/>
    </row>
    <row r="627" spans="1:22" x14ac:dyDescent="0.25">
      <c r="A627">
        <v>626</v>
      </c>
      <c r="B627" t="s">
        <v>14</v>
      </c>
      <c r="C627" t="s">
        <v>17</v>
      </c>
      <c r="D627">
        <v>149</v>
      </c>
      <c r="E627">
        <v>158</v>
      </c>
      <c r="F627" t="s">
        <v>37</v>
      </c>
      <c r="G627">
        <v>11</v>
      </c>
      <c r="H627">
        <v>2018</v>
      </c>
      <c r="I627" t="s">
        <v>38</v>
      </c>
      <c r="J627">
        <f>VLOOKUP(G627,Currency!$G$3:$H$14,2,FALSE)</f>
        <v>0.87977327500000013</v>
      </c>
      <c r="K627">
        <f t="shared" si="49"/>
        <v>0.87977327500000013</v>
      </c>
      <c r="L627">
        <f t="shared" si="50"/>
        <v>139.00417745000001</v>
      </c>
      <c r="M627" s="3">
        <f t="shared" si="51"/>
        <v>20711.622440050003</v>
      </c>
      <c r="N627" s="3">
        <f>SUMIFS('Direct Costs'!J:J,'Direct Costs'!A:A,Sales!A627)</f>
        <v>12516</v>
      </c>
      <c r="O627" s="3">
        <f t="shared" si="52"/>
        <v>8195.6224400500032</v>
      </c>
      <c r="P627" s="7">
        <f t="shared" si="53"/>
        <v>0.39570161457762731</v>
      </c>
      <c r="Q627" s="3"/>
      <c r="R627" s="3"/>
      <c r="S627" s="3"/>
      <c r="T627" s="3"/>
      <c r="U627" s="3"/>
      <c r="V627" s="3"/>
    </row>
    <row r="628" spans="1:22" x14ac:dyDescent="0.25">
      <c r="A628">
        <v>627</v>
      </c>
      <c r="B628" t="s">
        <v>14</v>
      </c>
      <c r="C628" t="s">
        <v>27</v>
      </c>
      <c r="D628">
        <v>112</v>
      </c>
      <c r="E628">
        <v>138</v>
      </c>
      <c r="F628" t="s">
        <v>0</v>
      </c>
      <c r="G628">
        <v>10</v>
      </c>
      <c r="H628">
        <v>2018</v>
      </c>
      <c r="I628" t="s">
        <v>42</v>
      </c>
      <c r="J628">
        <f>VLOOKUP(G628,Currency!$G$3:$H$14,2,FALSE)</f>
        <v>0.87081632260869579</v>
      </c>
      <c r="K628">
        <f t="shared" si="49"/>
        <v>1</v>
      </c>
      <c r="L628">
        <f t="shared" si="50"/>
        <v>138</v>
      </c>
      <c r="M628" s="3">
        <f t="shared" si="51"/>
        <v>15456</v>
      </c>
      <c r="N628" s="3">
        <f>SUMIFS('Direct Costs'!J:J,'Direct Costs'!A:A,Sales!A628)</f>
        <v>9768.137112987828</v>
      </c>
      <c r="O628" s="3">
        <f t="shared" si="52"/>
        <v>5687.862887012172</v>
      </c>
      <c r="P628" s="7">
        <f t="shared" si="53"/>
        <v>0.36800355117832378</v>
      </c>
      <c r="Q628" s="3"/>
      <c r="R628" s="3"/>
      <c r="S628" s="3"/>
      <c r="T628" s="3"/>
      <c r="U628" s="3"/>
      <c r="V628" s="3"/>
    </row>
    <row r="629" spans="1:22" x14ac:dyDescent="0.25">
      <c r="A629">
        <v>628</v>
      </c>
      <c r="B629" t="s">
        <v>16</v>
      </c>
      <c r="C629" t="s">
        <v>25</v>
      </c>
      <c r="D629">
        <v>153</v>
      </c>
      <c r="E629">
        <v>219</v>
      </c>
      <c r="F629" t="s">
        <v>0</v>
      </c>
      <c r="G629">
        <v>12</v>
      </c>
      <c r="H629">
        <v>2018</v>
      </c>
      <c r="I629" t="s">
        <v>43</v>
      </c>
      <c r="J629">
        <f>VLOOKUP(G629,Currency!$G$3:$H$14,2,FALSE)</f>
        <v>0.87842254526315788</v>
      </c>
      <c r="K629">
        <f t="shared" si="49"/>
        <v>1</v>
      </c>
      <c r="L629">
        <f t="shared" si="50"/>
        <v>219</v>
      </c>
      <c r="M629" s="3">
        <f t="shared" si="51"/>
        <v>33507</v>
      </c>
      <c r="N629" s="3">
        <f>SUMIFS('Direct Costs'!J:J,'Direct Costs'!A:A,Sales!A629)</f>
        <v>21215.885201147368</v>
      </c>
      <c r="O629" s="3">
        <f t="shared" si="52"/>
        <v>12291.114798852632</v>
      </c>
      <c r="P629" s="7">
        <f t="shared" si="53"/>
        <v>0.36682229978370584</v>
      </c>
      <c r="Q629" s="3"/>
      <c r="R629" s="3"/>
      <c r="S629" s="3"/>
      <c r="T629" s="3"/>
      <c r="U629" s="3"/>
      <c r="V629" s="3"/>
    </row>
    <row r="630" spans="1:22" x14ac:dyDescent="0.25">
      <c r="A630">
        <v>629</v>
      </c>
      <c r="B630" t="s">
        <v>16</v>
      </c>
      <c r="C630" t="s">
        <v>19</v>
      </c>
      <c r="D630">
        <v>15</v>
      </c>
      <c r="E630">
        <v>206</v>
      </c>
      <c r="F630" t="s">
        <v>0</v>
      </c>
      <c r="G630">
        <v>11</v>
      </c>
      <c r="H630">
        <v>2018</v>
      </c>
      <c r="I630" t="s">
        <v>40</v>
      </c>
      <c r="J630">
        <f>VLOOKUP(G630,Currency!$G$3:$H$14,2,FALSE)</f>
        <v>0.87977327500000013</v>
      </c>
      <c r="K630">
        <f t="shared" si="49"/>
        <v>1</v>
      </c>
      <c r="L630">
        <f t="shared" si="50"/>
        <v>206</v>
      </c>
      <c r="M630" s="3">
        <f t="shared" si="51"/>
        <v>3090</v>
      </c>
      <c r="N630" s="3">
        <f>SUMIFS('Direct Costs'!J:J,'Direct Costs'!A:A,Sales!A630)</f>
        <v>2145</v>
      </c>
      <c r="O630" s="3">
        <f t="shared" si="52"/>
        <v>945</v>
      </c>
      <c r="P630" s="7">
        <f t="shared" si="53"/>
        <v>0.30582524271844658</v>
      </c>
      <c r="Q630" s="3"/>
      <c r="R630" s="3"/>
      <c r="S630" s="3"/>
      <c r="T630" s="3"/>
      <c r="U630" s="3"/>
      <c r="V630" s="3"/>
    </row>
    <row r="631" spans="1:22" x14ac:dyDescent="0.25">
      <c r="A631">
        <v>630</v>
      </c>
      <c r="B631" t="s">
        <v>13</v>
      </c>
      <c r="C631" t="s">
        <v>19</v>
      </c>
      <c r="D631">
        <v>108</v>
      </c>
      <c r="E631">
        <v>121</v>
      </c>
      <c r="F631" t="s">
        <v>0</v>
      </c>
      <c r="G631">
        <v>3</v>
      </c>
      <c r="H631">
        <v>2018</v>
      </c>
      <c r="I631" t="s">
        <v>40</v>
      </c>
      <c r="J631">
        <f>VLOOKUP(G631,Currency!$G$3:$H$14,2,FALSE)</f>
        <v>0.81064183952380953</v>
      </c>
      <c r="K631">
        <f t="shared" si="49"/>
        <v>1</v>
      </c>
      <c r="L631">
        <f t="shared" si="50"/>
        <v>121</v>
      </c>
      <c r="M631" s="3">
        <f t="shared" si="51"/>
        <v>13068</v>
      </c>
      <c r="N631" s="3">
        <f>SUMIFS('Direct Costs'!J:J,'Direct Costs'!A:A,Sales!A631)</f>
        <v>7740.84523068</v>
      </c>
      <c r="O631" s="3">
        <f t="shared" si="52"/>
        <v>5327.15476932</v>
      </c>
      <c r="P631" s="7">
        <f t="shared" si="53"/>
        <v>0.40764881920110191</v>
      </c>
      <c r="Q631" s="3"/>
      <c r="R631" s="3"/>
      <c r="S631" s="3"/>
      <c r="T631" s="3"/>
      <c r="U631" s="3"/>
      <c r="V631" s="3"/>
    </row>
    <row r="632" spans="1:22" x14ac:dyDescent="0.25">
      <c r="A632">
        <v>631</v>
      </c>
      <c r="B632" t="s">
        <v>12</v>
      </c>
      <c r="C632" t="s">
        <v>17</v>
      </c>
      <c r="D632">
        <v>127</v>
      </c>
      <c r="E632">
        <v>181</v>
      </c>
      <c r="F632" t="s">
        <v>37</v>
      </c>
      <c r="G632">
        <v>5</v>
      </c>
      <c r="H632">
        <v>2018</v>
      </c>
      <c r="I632" t="s">
        <v>38</v>
      </c>
      <c r="J632">
        <f>VLOOKUP(G632,Currency!$G$3:$H$14,2,FALSE)</f>
        <v>0.84667593318181822</v>
      </c>
      <c r="K632">
        <f t="shared" si="49"/>
        <v>0.84667593318181822</v>
      </c>
      <c r="L632">
        <f t="shared" si="50"/>
        <v>153.24834390590911</v>
      </c>
      <c r="M632" s="3">
        <f t="shared" si="51"/>
        <v>19462.539676050455</v>
      </c>
      <c r="N632" s="3">
        <f>SUMIFS('Direct Costs'!J:J,'Direct Costs'!A:A,Sales!A632)</f>
        <v>9663.8909924509098</v>
      </c>
      <c r="O632" s="3">
        <f t="shared" si="52"/>
        <v>9798.6486835995456</v>
      </c>
      <c r="P632" s="7">
        <f t="shared" si="53"/>
        <v>0.50346197601627662</v>
      </c>
      <c r="Q632" s="3"/>
      <c r="R632" s="3"/>
      <c r="S632" s="3"/>
      <c r="T632" s="3"/>
      <c r="U632" s="3"/>
      <c r="V632" s="3"/>
    </row>
    <row r="633" spans="1:22" x14ac:dyDescent="0.25">
      <c r="A633">
        <v>632</v>
      </c>
      <c r="B633" t="s">
        <v>13</v>
      </c>
      <c r="C633" t="s">
        <v>19</v>
      </c>
      <c r="D633">
        <v>113</v>
      </c>
      <c r="E633">
        <v>121</v>
      </c>
      <c r="F633" t="s">
        <v>0</v>
      </c>
      <c r="G633">
        <v>4</v>
      </c>
      <c r="H633">
        <v>2018</v>
      </c>
      <c r="I633" t="s">
        <v>40</v>
      </c>
      <c r="J633">
        <f>VLOOKUP(G633,Currency!$G$3:$H$14,2,FALSE)</f>
        <v>0.81462485449999988</v>
      </c>
      <c r="K633">
        <f t="shared" si="49"/>
        <v>1</v>
      </c>
      <c r="L633">
        <f t="shared" si="50"/>
        <v>121</v>
      </c>
      <c r="M633" s="3">
        <f t="shared" si="51"/>
        <v>13673</v>
      </c>
      <c r="N633" s="3">
        <f>SUMIFS('Direct Costs'!J:J,'Direct Costs'!A:A,Sales!A633)</f>
        <v>7489.8930333289991</v>
      </c>
      <c r="O633" s="3">
        <f t="shared" si="52"/>
        <v>6183.1069666710009</v>
      </c>
      <c r="P633" s="7">
        <f t="shared" si="53"/>
        <v>0.4522128989008265</v>
      </c>
      <c r="Q633" s="3"/>
      <c r="R633" s="3"/>
      <c r="S633" s="3"/>
      <c r="T633" s="3"/>
      <c r="U633" s="3"/>
      <c r="V633" s="3"/>
    </row>
    <row r="634" spans="1:22" x14ac:dyDescent="0.25">
      <c r="A634">
        <v>633</v>
      </c>
      <c r="B634" t="s">
        <v>14</v>
      </c>
      <c r="C634" t="s">
        <v>21</v>
      </c>
      <c r="D634">
        <v>154</v>
      </c>
      <c r="E634">
        <v>149</v>
      </c>
      <c r="F634" t="s">
        <v>0</v>
      </c>
      <c r="G634">
        <v>2</v>
      </c>
      <c r="H634">
        <v>2018</v>
      </c>
      <c r="I634" t="s">
        <v>41</v>
      </c>
      <c r="J634">
        <f>VLOOKUP(G634,Currency!$G$3:$H$14,2,FALSE)</f>
        <v>0.80989594699999989</v>
      </c>
      <c r="K634">
        <f t="shared" si="49"/>
        <v>1</v>
      </c>
      <c r="L634">
        <f t="shared" si="50"/>
        <v>149</v>
      </c>
      <c r="M634" s="3">
        <f t="shared" si="51"/>
        <v>22946</v>
      </c>
      <c r="N634" s="3">
        <f>SUMIFS('Direct Costs'!J:J,'Direct Costs'!A:A,Sales!A634)</f>
        <v>11678.334453632</v>
      </c>
      <c r="O634" s="3">
        <f t="shared" si="52"/>
        <v>11267.665546368</v>
      </c>
      <c r="P634" s="7">
        <f t="shared" si="53"/>
        <v>0.49105140531543623</v>
      </c>
      <c r="Q634" s="3"/>
      <c r="R634" s="3"/>
      <c r="S634" s="3"/>
      <c r="T634" s="3"/>
      <c r="U634" s="3"/>
      <c r="V634" s="3"/>
    </row>
    <row r="635" spans="1:22" x14ac:dyDescent="0.25">
      <c r="A635">
        <v>634</v>
      </c>
      <c r="B635" t="s">
        <v>13</v>
      </c>
      <c r="C635" t="s">
        <v>18</v>
      </c>
      <c r="D635">
        <v>117</v>
      </c>
      <c r="E635">
        <v>129</v>
      </c>
      <c r="F635" t="s">
        <v>0</v>
      </c>
      <c r="G635">
        <v>3</v>
      </c>
      <c r="H635">
        <v>2018</v>
      </c>
      <c r="I635" t="s">
        <v>39</v>
      </c>
      <c r="J635">
        <f>VLOOKUP(G635,Currency!$G$3:$H$14,2,FALSE)</f>
        <v>0.81064183952380953</v>
      </c>
      <c r="K635">
        <f t="shared" si="49"/>
        <v>1</v>
      </c>
      <c r="L635">
        <f t="shared" si="50"/>
        <v>129</v>
      </c>
      <c r="M635" s="3">
        <f t="shared" si="51"/>
        <v>15093</v>
      </c>
      <c r="N635" s="3">
        <f>SUMIFS('Direct Costs'!J:J,'Direct Costs'!A:A,Sales!A635)</f>
        <v>8619.9156665699993</v>
      </c>
      <c r="O635" s="3">
        <f t="shared" si="52"/>
        <v>6473.0843334300007</v>
      </c>
      <c r="P635" s="7">
        <f t="shared" si="53"/>
        <v>0.42887990018087863</v>
      </c>
      <c r="Q635" s="3"/>
      <c r="R635" s="3"/>
      <c r="S635" s="3"/>
      <c r="T635" s="3"/>
      <c r="U635" s="3"/>
      <c r="V635" s="3"/>
    </row>
    <row r="636" spans="1:22" x14ac:dyDescent="0.25">
      <c r="A636">
        <v>635</v>
      </c>
      <c r="B636" t="s">
        <v>14</v>
      </c>
      <c r="C636" t="s">
        <v>27</v>
      </c>
      <c r="D636">
        <v>116</v>
      </c>
      <c r="E636">
        <v>148</v>
      </c>
      <c r="F636" t="s">
        <v>0</v>
      </c>
      <c r="G636">
        <v>1</v>
      </c>
      <c r="H636">
        <v>2018</v>
      </c>
      <c r="I636" t="s">
        <v>42</v>
      </c>
      <c r="J636">
        <f>VLOOKUP(G636,Currency!$G$3:$H$14,2,FALSE)</f>
        <v>0.8198508345454546</v>
      </c>
      <c r="K636">
        <f t="shared" si="49"/>
        <v>1</v>
      </c>
      <c r="L636">
        <f t="shared" si="50"/>
        <v>148</v>
      </c>
      <c r="M636" s="3">
        <f t="shared" si="51"/>
        <v>17168</v>
      </c>
      <c r="N636" s="3">
        <f>SUMIFS('Direct Costs'!J:J,'Direct Costs'!A:A,Sales!A636)</f>
        <v>10556</v>
      </c>
      <c r="O636" s="3">
        <f t="shared" si="52"/>
        <v>6612</v>
      </c>
      <c r="P636" s="7">
        <f t="shared" si="53"/>
        <v>0.38513513513513514</v>
      </c>
      <c r="Q636" s="3"/>
      <c r="R636" s="3"/>
      <c r="S636" s="3"/>
      <c r="T636" s="3"/>
      <c r="U636" s="3"/>
      <c r="V636" s="3"/>
    </row>
    <row r="637" spans="1:22" x14ac:dyDescent="0.25">
      <c r="A637">
        <v>636</v>
      </c>
      <c r="B637" t="s">
        <v>16</v>
      </c>
      <c r="C637" t="s">
        <v>25</v>
      </c>
      <c r="D637">
        <v>105</v>
      </c>
      <c r="E637">
        <v>218</v>
      </c>
      <c r="F637" t="s">
        <v>0</v>
      </c>
      <c r="G637">
        <v>12</v>
      </c>
      <c r="H637">
        <v>2018</v>
      </c>
      <c r="I637" t="s">
        <v>43</v>
      </c>
      <c r="J637">
        <f>VLOOKUP(G637,Currency!$G$3:$H$14,2,FALSE)</f>
        <v>0.87842254526315788</v>
      </c>
      <c r="K637">
        <f t="shared" si="49"/>
        <v>1</v>
      </c>
      <c r="L637">
        <f t="shared" si="50"/>
        <v>218</v>
      </c>
      <c r="M637" s="3">
        <f t="shared" si="51"/>
        <v>22890</v>
      </c>
      <c r="N637" s="3">
        <f>SUMIFS('Direct Costs'!J:J,'Direct Costs'!A:A,Sales!A637)</f>
        <v>15750</v>
      </c>
      <c r="O637" s="3">
        <f t="shared" si="52"/>
        <v>7140</v>
      </c>
      <c r="P637" s="7">
        <f t="shared" si="53"/>
        <v>0.31192660550458717</v>
      </c>
      <c r="Q637" s="3"/>
      <c r="R637" s="3"/>
      <c r="S637" s="3"/>
      <c r="T637" s="3"/>
      <c r="U637" s="3"/>
      <c r="V637" s="3"/>
    </row>
    <row r="638" spans="1:22" x14ac:dyDescent="0.25">
      <c r="A638">
        <v>637</v>
      </c>
      <c r="B638" t="s">
        <v>13</v>
      </c>
      <c r="C638" t="s">
        <v>17</v>
      </c>
      <c r="D638">
        <v>71</v>
      </c>
      <c r="E638">
        <v>138</v>
      </c>
      <c r="F638" t="s">
        <v>37</v>
      </c>
      <c r="G638">
        <v>3</v>
      </c>
      <c r="H638">
        <v>2018</v>
      </c>
      <c r="I638" t="s">
        <v>38</v>
      </c>
      <c r="J638">
        <f>VLOOKUP(G638,Currency!$G$3:$H$14,2,FALSE)</f>
        <v>0.81064183952380953</v>
      </c>
      <c r="K638">
        <f t="shared" si="49"/>
        <v>0.81064183952380953</v>
      </c>
      <c r="L638">
        <f t="shared" si="50"/>
        <v>111.86857385428571</v>
      </c>
      <c r="M638" s="3">
        <f t="shared" si="51"/>
        <v>7942.6687436542861</v>
      </c>
      <c r="N638" s="3">
        <f>SUMIFS('Direct Costs'!J:J,'Direct Costs'!A:A,Sales!A638)</f>
        <v>4568.3341009157139</v>
      </c>
      <c r="O638" s="3">
        <f t="shared" si="52"/>
        <v>3374.3346427385723</v>
      </c>
      <c r="P638" s="7">
        <f t="shared" si="53"/>
        <v>0.42483638077371189</v>
      </c>
      <c r="Q638" s="3"/>
      <c r="R638" s="3"/>
      <c r="S638" s="3"/>
      <c r="T638" s="3"/>
      <c r="U638" s="3"/>
      <c r="V638" s="3"/>
    </row>
    <row r="639" spans="1:22" x14ac:dyDescent="0.25">
      <c r="A639">
        <v>638</v>
      </c>
      <c r="B639" t="s">
        <v>15</v>
      </c>
      <c r="C639" t="s">
        <v>19</v>
      </c>
      <c r="D639">
        <v>173</v>
      </c>
      <c r="E639">
        <v>410</v>
      </c>
      <c r="F639" t="s">
        <v>0</v>
      </c>
      <c r="G639">
        <v>10</v>
      </c>
      <c r="H639">
        <v>2018</v>
      </c>
      <c r="I639" t="s">
        <v>40</v>
      </c>
      <c r="J639">
        <f>VLOOKUP(G639,Currency!$G$3:$H$14,2,FALSE)</f>
        <v>0.87081632260869579</v>
      </c>
      <c r="K639">
        <f t="shared" si="49"/>
        <v>1</v>
      </c>
      <c r="L639">
        <f t="shared" si="50"/>
        <v>410</v>
      </c>
      <c r="M639" s="3">
        <f t="shared" si="51"/>
        <v>70930</v>
      </c>
      <c r="N639" s="3">
        <f>SUMIFS('Direct Costs'!J:J,'Direct Costs'!A:A,Sales!A639)</f>
        <v>35691.841785847828</v>
      </c>
      <c r="O639" s="3">
        <f t="shared" si="52"/>
        <v>35238.158214152172</v>
      </c>
      <c r="P639" s="7">
        <f t="shared" si="53"/>
        <v>0.4968018922057264</v>
      </c>
      <c r="Q639" s="3"/>
      <c r="R639" s="3"/>
      <c r="S639" s="3"/>
      <c r="T639" s="3"/>
      <c r="U639" s="3"/>
      <c r="V639" s="3"/>
    </row>
    <row r="640" spans="1:22" x14ac:dyDescent="0.25">
      <c r="A640">
        <v>639</v>
      </c>
      <c r="B640" t="s">
        <v>13</v>
      </c>
      <c r="C640" t="s">
        <v>19</v>
      </c>
      <c r="D640">
        <v>112</v>
      </c>
      <c r="E640">
        <v>121</v>
      </c>
      <c r="F640" t="s">
        <v>0</v>
      </c>
      <c r="G640">
        <v>7</v>
      </c>
      <c r="H640">
        <v>2018</v>
      </c>
      <c r="I640" t="s">
        <v>40</v>
      </c>
      <c r="J640">
        <f>VLOOKUP(G640,Currency!$G$3:$H$14,2,FALSE)</f>
        <v>0.85575857954545465</v>
      </c>
      <c r="K640">
        <f t="shared" si="49"/>
        <v>1</v>
      </c>
      <c r="L640">
        <f t="shared" si="50"/>
        <v>121</v>
      </c>
      <c r="M640" s="3">
        <f t="shared" si="51"/>
        <v>13552</v>
      </c>
      <c r="N640" s="3">
        <f>SUMIFS('Direct Costs'!J:J,'Direct Costs'!A:A,Sales!A640)</f>
        <v>8024.093006363637</v>
      </c>
      <c r="O640" s="3">
        <f t="shared" si="52"/>
        <v>5527.906993636363</v>
      </c>
      <c r="P640" s="7">
        <f t="shared" si="53"/>
        <v>0.40790340862133728</v>
      </c>
      <c r="Q640" s="3"/>
      <c r="R640" s="3"/>
      <c r="S640" s="3"/>
      <c r="T640" s="3"/>
      <c r="U640" s="3"/>
      <c r="V640" s="3"/>
    </row>
    <row r="641" spans="1:22" x14ac:dyDescent="0.25">
      <c r="A641">
        <v>640</v>
      </c>
      <c r="B641" t="s">
        <v>14</v>
      </c>
      <c r="C641" t="s">
        <v>31</v>
      </c>
      <c r="D641">
        <v>157</v>
      </c>
      <c r="E641">
        <v>140</v>
      </c>
      <c r="F641" t="s">
        <v>0</v>
      </c>
      <c r="G641">
        <v>12</v>
      </c>
      <c r="H641">
        <v>2018</v>
      </c>
      <c r="I641" t="s">
        <v>43</v>
      </c>
      <c r="J641">
        <f>VLOOKUP(G641,Currency!$G$3:$H$14,2,FALSE)</f>
        <v>0.87842254526315788</v>
      </c>
      <c r="K641">
        <f t="shared" si="49"/>
        <v>1</v>
      </c>
      <c r="L641">
        <f t="shared" si="50"/>
        <v>140</v>
      </c>
      <c r="M641" s="3">
        <f t="shared" si="51"/>
        <v>21980</v>
      </c>
      <c r="N641" s="3">
        <f>SUMIFS('Direct Costs'!J:J,'Direct Costs'!A:A,Sales!A641)</f>
        <v>12751.38973480421</v>
      </c>
      <c r="O641" s="3">
        <f t="shared" si="52"/>
        <v>9228.6102651957899</v>
      </c>
      <c r="P641" s="7">
        <f t="shared" si="53"/>
        <v>0.41986397930827069</v>
      </c>
      <c r="Q641" s="3"/>
      <c r="R641" s="3"/>
      <c r="S641" s="3"/>
      <c r="T641" s="3"/>
      <c r="U641" s="3"/>
      <c r="V641" s="3"/>
    </row>
    <row r="642" spans="1:22" x14ac:dyDescent="0.25">
      <c r="A642">
        <v>641</v>
      </c>
      <c r="B642" t="s">
        <v>14</v>
      </c>
      <c r="C642" t="s">
        <v>29</v>
      </c>
      <c r="D642">
        <v>142</v>
      </c>
      <c r="E642">
        <v>149</v>
      </c>
      <c r="F642" t="s">
        <v>0</v>
      </c>
      <c r="G642">
        <v>1</v>
      </c>
      <c r="H642">
        <v>2018</v>
      </c>
      <c r="I642" t="s">
        <v>42</v>
      </c>
      <c r="J642">
        <f>VLOOKUP(G642,Currency!$G$3:$H$14,2,FALSE)</f>
        <v>0.8198508345454546</v>
      </c>
      <c r="K642">
        <f t="shared" si="49"/>
        <v>1</v>
      </c>
      <c r="L642">
        <f t="shared" si="50"/>
        <v>149</v>
      </c>
      <c r="M642" s="3">
        <f t="shared" si="51"/>
        <v>21158</v>
      </c>
      <c r="N642" s="3">
        <f>SUMIFS('Direct Costs'!J:J,'Direct Costs'!A:A,Sales!A642)</f>
        <v>12922</v>
      </c>
      <c r="O642" s="3">
        <f t="shared" si="52"/>
        <v>8236</v>
      </c>
      <c r="P642" s="7">
        <f t="shared" si="53"/>
        <v>0.38926174496644295</v>
      </c>
      <c r="Q642" s="3"/>
      <c r="R642" s="3"/>
      <c r="S642" s="3"/>
      <c r="T642" s="3"/>
      <c r="U642" s="3"/>
      <c r="V642" s="3"/>
    </row>
    <row r="643" spans="1:22" x14ac:dyDescent="0.25">
      <c r="A643">
        <v>642</v>
      </c>
      <c r="B643" t="s">
        <v>12</v>
      </c>
      <c r="C643" t="s">
        <v>17</v>
      </c>
      <c r="D643">
        <v>32</v>
      </c>
      <c r="E643">
        <v>192</v>
      </c>
      <c r="F643" t="s">
        <v>37</v>
      </c>
      <c r="G643">
        <v>5</v>
      </c>
      <c r="H643">
        <v>2018</v>
      </c>
      <c r="I643" t="s">
        <v>38</v>
      </c>
      <c r="J643">
        <f>VLOOKUP(G643,Currency!$G$3:$H$14,2,FALSE)</f>
        <v>0.84667593318181822</v>
      </c>
      <c r="K643">
        <f t="shared" ref="K643:K706" si="54">IF(F643="Dollar",J643,1)</f>
        <v>0.84667593318181822</v>
      </c>
      <c r="L643">
        <f t="shared" ref="L643:L706" si="55">E643*K643</f>
        <v>162.56177917090909</v>
      </c>
      <c r="M643" s="3">
        <f t="shared" ref="M643:M706" si="56">D643*L643</f>
        <v>5201.9769334690909</v>
      </c>
      <c r="N643" s="3">
        <f>SUMIFS('Direct Costs'!J:J,'Direct Costs'!A:A,Sales!A643)</f>
        <v>2759.9025257163639</v>
      </c>
      <c r="O643" s="3">
        <f t="shared" ref="O643:O706" si="57">M643-N643</f>
        <v>2442.074407752727</v>
      </c>
      <c r="P643" s="7">
        <f t="shared" ref="P643:P706" si="58">O643/M643</f>
        <v>0.46945121806300627</v>
      </c>
      <c r="Q643" s="3"/>
      <c r="R643" s="3"/>
      <c r="S643" s="3"/>
      <c r="T643" s="3"/>
      <c r="U643" s="3"/>
      <c r="V643" s="3"/>
    </row>
    <row r="644" spans="1:22" x14ac:dyDescent="0.25">
      <c r="A644">
        <v>643</v>
      </c>
      <c r="B644" t="s">
        <v>16</v>
      </c>
      <c r="C644" t="s">
        <v>25</v>
      </c>
      <c r="D644">
        <v>70</v>
      </c>
      <c r="E644">
        <v>212</v>
      </c>
      <c r="F644" t="s">
        <v>0</v>
      </c>
      <c r="G644">
        <v>12</v>
      </c>
      <c r="H644">
        <v>2018</v>
      </c>
      <c r="I644" t="s">
        <v>43</v>
      </c>
      <c r="J644">
        <f>VLOOKUP(G644,Currency!$G$3:$H$14,2,FALSE)</f>
        <v>0.87842254526315788</v>
      </c>
      <c r="K644">
        <f t="shared" si="54"/>
        <v>1</v>
      </c>
      <c r="L644">
        <f t="shared" si="55"/>
        <v>212</v>
      </c>
      <c r="M644" s="3">
        <f t="shared" si="56"/>
        <v>14840</v>
      </c>
      <c r="N644" s="3">
        <f>SUMIFS('Direct Costs'!J:J,'Direct Costs'!A:A,Sales!A644)</f>
        <v>9457.8952858526318</v>
      </c>
      <c r="O644" s="3">
        <f t="shared" si="57"/>
        <v>5382.1047141473682</v>
      </c>
      <c r="P644" s="7">
        <f t="shared" si="58"/>
        <v>0.36267551982125124</v>
      </c>
      <c r="Q644" s="3"/>
      <c r="R644" s="3"/>
      <c r="S644" s="3"/>
      <c r="T644" s="3"/>
      <c r="U644" s="3"/>
      <c r="V644" s="3"/>
    </row>
    <row r="645" spans="1:22" x14ac:dyDescent="0.25">
      <c r="A645">
        <v>644</v>
      </c>
      <c r="B645" t="s">
        <v>14</v>
      </c>
      <c r="C645" t="s">
        <v>18</v>
      </c>
      <c r="D645">
        <v>125</v>
      </c>
      <c r="E645">
        <v>134</v>
      </c>
      <c r="F645" t="s">
        <v>0</v>
      </c>
      <c r="G645">
        <v>8</v>
      </c>
      <c r="H645">
        <v>2018</v>
      </c>
      <c r="I645" t="s">
        <v>39</v>
      </c>
      <c r="J645">
        <f>VLOOKUP(G645,Currency!$G$3:$H$14,2,FALSE)</f>
        <v>0.86596289695652162</v>
      </c>
      <c r="K645">
        <f t="shared" si="54"/>
        <v>1</v>
      </c>
      <c r="L645">
        <f t="shared" si="55"/>
        <v>134</v>
      </c>
      <c r="M645" s="3">
        <f t="shared" si="56"/>
        <v>16750</v>
      </c>
      <c r="N645" s="3">
        <f>SUMIFS('Direct Costs'!J:J,'Direct Costs'!A:A,Sales!A645)</f>
        <v>9427.7031756521719</v>
      </c>
      <c r="O645" s="3">
        <f t="shared" si="57"/>
        <v>7322.2968243478281</v>
      </c>
      <c r="P645" s="7">
        <f t="shared" si="58"/>
        <v>0.43715204921479572</v>
      </c>
      <c r="Q645" s="3"/>
      <c r="R645" s="3"/>
      <c r="S645" s="3"/>
      <c r="T645" s="3"/>
      <c r="U645" s="3"/>
      <c r="V645" s="3"/>
    </row>
    <row r="646" spans="1:22" x14ac:dyDescent="0.25">
      <c r="A646">
        <v>645</v>
      </c>
      <c r="B646" t="s">
        <v>16</v>
      </c>
      <c r="C646" t="s">
        <v>19</v>
      </c>
      <c r="D646">
        <v>231</v>
      </c>
      <c r="E646">
        <v>207</v>
      </c>
      <c r="F646" t="s">
        <v>0</v>
      </c>
      <c r="G646">
        <v>12</v>
      </c>
      <c r="H646">
        <v>2018</v>
      </c>
      <c r="I646" t="s">
        <v>40</v>
      </c>
      <c r="J646">
        <f>VLOOKUP(G646,Currency!$G$3:$H$14,2,FALSE)</f>
        <v>0.87842254526315788</v>
      </c>
      <c r="K646">
        <f t="shared" si="54"/>
        <v>1</v>
      </c>
      <c r="L646">
        <f t="shared" si="55"/>
        <v>207</v>
      </c>
      <c r="M646" s="3">
        <f t="shared" si="56"/>
        <v>47817</v>
      </c>
      <c r="N646" s="3">
        <f>SUMIFS('Direct Costs'!J:J,'Direct Costs'!A:A,Sales!A646)</f>
        <v>31391.455534143155</v>
      </c>
      <c r="O646" s="3">
        <f t="shared" si="57"/>
        <v>16425.544465856845</v>
      </c>
      <c r="P646" s="7">
        <f t="shared" si="58"/>
        <v>0.34350846907704047</v>
      </c>
      <c r="Q646" s="3"/>
      <c r="R646" s="3"/>
      <c r="S646" s="3"/>
      <c r="T646" s="3"/>
      <c r="U646" s="3"/>
      <c r="V646" s="3"/>
    </row>
    <row r="647" spans="1:22" x14ac:dyDescent="0.25">
      <c r="A647">
        <v>646</v>
      </c>
      <c r="B647" t="s">
        <v>12</v>
      </c>
      <c r="C647" t="s">
        <v>17</v>
      </c>
      <c r="D647">
        <v>114</v>
      </c>
      <c r="E647">
        <v>187</v>
      </c>
      <c r="F647" t="s">
        <v>37</v>
      </c>
      <c r="G647">
        <v>6</v>
      </c>
      <c r="H647">
        <v>2018</v>
      </c>
      <c r="I647" t="s">
        <v>38</v>
      </c>
      <c r="J647">
        <f>VLOOKUP(G647,Currency!$G$3:$H$14,2,FALSE)</f>
        <v>0.85633569142857147</v>
      </c>
      <c r="K647">
        <f t="shared" si="54"/>
        <v>0.85633569142857147</v>
      </c>
      <c r="L647">
        <f t="shared" si="55"/>
        <v>160.13477429714285</v>
      </c>
      <c r="M647" s="3">
        <f t="shared" si="56"/>
        <v>18255.364269874284</v>
      </c>
      <c r="N647" s="3">
        <f>SUMIFS('Direct Costs'!J:J,'Direct Costs'!A:A,Sales!A647)</f>
        <v>7977.4235270400004</v>
      </c>
      <c r="O647" s="3">
        <f t="shared" si="57"/>
        <v>10277.940742834284</v>
      </c>
      <c r="P647" s="7">
        <f t="shared" si="58"/>
        <v>0.56300934842452544</v>
      </c>
      <c r="Q647" s="3"/>
      <c r="R647" s="3"/>
      <c r="S647" s="3"/>
      <c r="T647" s="3"/>
      <c r="U647" s="3"/>
      <c r="V647" s="3"/>
    </row>
    <row r="648" spans="1:22" x14ac:dyDescent="0.25">
      <c r="A648">
        <v>647</v>
      </c>
      <c r="B648" t="s">
        <v>16</v>
      </c>
      <c r="C648" t="s">
        <v>19</v>
      </c>
      <c r="D648">
        <v>95</v>
      </c>
      <c r="E648">
        <v>204</v>
      </c>
      <c r="F648" t="s">
        <v>0</v>
      </c>
      <c r="G648">
        <v>12</v>
      </c>
      <c r="H648">
        <v>2018</v>
      </c>
      <c r="I648" t="s">
        <v>40</v>
      </c>
      <c r="J648">
        <f>VLOOKUP(G648,Currency!$G$3:$H$14,2,FALSE)</f>
        <v>0.87842254526315788</v>
      </c>
      <c r="K648">
        <f t="shared" si="54"/>
        <v>1</v>
      </c>
      <c r="L648">
        <f t="shared" si="55"/>
        <v>204</v>
      </c>
      <c r="M648" s="3">
        <f t="shared" si="56"/>
        <v>19380</v>
      </c>
      <c r="N648" s="3">
        <f>SUMIFS('Direct Costs'!J:J,'Direct Costs'!A:A,Sales!A648)</f>
        <v>13842.319001199998</v>
      </c>
      <c r="O648" s="3">
        <f t="shared" si="57"/>
        <v>5537.6809988000023</v>
      </c>
      <c r="P648" s="7">
        <f t="shared" si="58"/>
        <v>0.28574205360165128</v>
      </c>
      <c r="Q648" s="3"/>
      <c r="R648" s="3"/>
      <c r="S648" s="3"/>
      <c r="T648" s="3"/>
      <c r="U648" s="3"/>
      <c r="V648" s="3"/>
    </row>
    <row r="649" spans="1:22" x14ac:dyDescent="0.25">
      <c r="A649">
        <v>648</v>
      </c>
      <c r="B649" t="s">
        <v>15</v>
      </c>
      <c r="C649" t="s">
        <v>34</v>
      </c>
      <c r="D649">
        <v>1</v>
      </c>
      <c r="E649">
        <v>436</v>
      </c>
      <c r="F649" t="s">
        <v>0</v>
      </c>
      <c r="G649">
        <v>10</v>
      </c>
      <c r="H649">
        <v>2018</v>
      </c>
      <c r="I649" t="s">
        <v>43</v>
      </c>
      <c r="J649">
        <f>VLOOKUP(G649,Currency!$G$3:$H$14,2,FALSE)</f>
        <v>0.87081632260869579</v>
      </c>
      <c r="K649">
        <f t="shared" si="54"/>
        <v>1</v>
      </c>
      <c r="L649">
        <f t="shared" si="55"/>
        <v>436</v>
      </c>
      <c r="M649" s="3">
        <f t="shared" si="56"/>
        <v>436</v>
      </c>
      <c r="N649" s="3">
        <f>SUMIFS('Direct Costs'!J:J,'Direct Costs'!A:A,Sales!A649)</f>
        <v>209.86673374869568</v>
      </c>
      <c r="O649" s="3">
        <f t="shared" si="57"/>
        <v>226.13326625130432</v>
      </c>
      <c r="P649" s="7">
        <f t="shared" si="58"/>
        <v>0.51865428039289985</v>
      </c>
      <c r="Q649" s="3"/>
      <c r="R649" s="3"/>
      <c r="S649" s="3"/>
      <c r="T649" s="3"/>
      <c r="U649" s="3"/>
      <c r="V649" s="3"/>
    </row>
    <row r="650" spans="1:22" x14ac:dyDescent="0.25">
      <c r="A650">
        <v>649</v>
      </c>
      <c r="B650" t="s">
        <v>13</v>
      </c>
      <c r="C650" t="s">
        <v>19</v>
      </c>
      <c r="D650">
        <v>129</v>
      </c>
      <c r="E650">
        <v>116</v>
      </c>
      <c r="F650" t="s">
        <v>0</v>
      </c>
      <c r="G650">
        <v>6</v>
      </c>
      <c r="H650">
        <v>2018</v>
      </c>
      <c r="I650" t="s">
        <v>40</v>
      </c>
      <c r="J650">
        <f>VLOOKUP(G650,Currency!$G$3:$H$14,2,FALSE)</f>
        <v>0.85633569142857147</v>
      </c>
      <c r="K650">
        <f t="shared" si="54"/>
        <v>1</v>
      </c>
      <c r="L650">
        <f t="shared" si="55"/>
        <v>116</v>
      </c>
      <c r="M650" s="3">
        <f t="shared" si="56"/>
        <v>14964</v>
      </c>
      <c r="N650" s="3">
        <f>SUMIFS('Direct Costs'!J:J,'Direct Costs'!A:A,Sales!A650)</f>
        <v>10280.019125828572</v>
      </c>
      <c r="O650" s="3">
        <f t="shared" si="57"/>
        <v>4683.9808741714278</v>
      </c>
      <c r="P650" s="7">
        <f t="shared" si="58"/>
        <v>0.31301663152709353</v>
      </c>
      <c r="Q650" s="3"/>
      <c r="R650" s="3"/>
      <c r="S650" s="3"/>
      <c r="T650" s="3"/>
      <c r="U650" s="3"/>
      <c r="V650" s="3"/>
    </row>
    <row r="651" spans="1:22" x14ac:dyDescent="0.25">
      <c r="A651">
        <v>650</v>
      </c>
      <c r="B651" t="s">
        <v>14</v>
      </c>
      <c r="C651" t="s">
        <v>26</v>
      </c>
      <c r="D651">
        <v>227</v>
      </c>
      <c r="E651">
        <v>141</v>
      </c>
      <c r="F651" t="s">
        <v>0</v>
      </c>
      <c r="G651">
        <v>9</v>
      </c>
      <c r="H651">
        <v>2018</v>
      </c>
      <c r="I651" t="s">
        <v>44</v>
      </c>
      <c r="J651">
        <f>VLOOKUP(G651,Currency!$G$3:$H$14,2,FALSE)</f>
        <v>0.85776296200000002</v>
      </c>
      <c r="K651">
        <f t="shared" si="54"/>
        <v>1</v>
      </c>
      <c r="L651">
        <f t="shared" si="55"/>
        <v>141</v>
      </c>
      <c r="M651" s="3">
        <f t="shared" si="56"/>
        <v>32007</v>
      </c>
      <c r="N651" s="3">
        <f>SUMIFS('Direct Costs'!J:J,'Direct Costs'!A:A,Sales!A651)</f>
        <v>20657</v>
      </c>
      <c r="O651" s="3">
        <f t="shared" si="57"/>
        <v>11350</v>
      </c>
      <c r="P651" s="7">
        <f t="shared" si="58"/>
        <v>0.3546099290780142</v>
      </c>
      <c r="Q651" s="3"/>
      <c r="R651" s="3"/>
      <c r="S651" s="3"/>
      <c r="T651" s="3"/>
      <c r="U651" s="3"/>
      <c r="V651" s="3"/>
    </row>
    <row r="652" spans="1:22" x14ac:dyDescent="0.25">
      <c r="A652">
        <v>651</v>
      </c>
      <c r="B652" t="s">
        <v>14</v>
      </c>
      <c r="C652" t="s">
        <v>17</v>
      </c>
      <c r="D652">
        <v>41</v>
      </c>
      <c r="E652">
        <v>153</v>
      </c>
      <c r="F652" t="s">
        <v>37</v>
      </c>
      <c r="G652">
        <v>10</v>
      </c>
      <c r="H652">
        <v>2018</v>
      </c>
      <c r="I652" t="s">
        <v>38</v>
      </c>
      <c r="J652">
        <f>VLOOKUP(G652,Currency!$G$3:$H$14,2,FALSE)</f>
        <v>0.87081632260869579</v>
      </c>
      <c r="K652">
        <f t="shared" si="54"/>
        <v>0.87081632260869579</v>
      </c>
      <c r="L652">
        <f t="shared" si="55"/>
        <v>133.23489735913046</v>
      </c>
      <c r="M652" s="3">
        <f t="shared" si="56"/>
        <v>5462.6307917243485</v>
      </c>
      <c r="N652" s="3">
        <f>SUMIFS('Direct Costs'!J:J,'Direct Costs'!A:A,Sales!A652)</f>
        <v>3575.8359074330438</v>
      </c>
      <c r="O652" s="3">
        <f t="shared" si="57"/>
        <v>1886.7948842913047</v>
      </c>
      <c r="P652" s="7">
        <f t="shared" si="58"/>
        <v>0.34540040435273756</v>
      </c>
      <c r="Q652" s="3"/>
      <c r="R652" s="3"/>
      <c r="S652" s="3"/>
      <c r="T652" s="3"/>
      <c r="U652" s="3"/>
      <c r="V652" s="3"/>
    </row>
    <row r="653" spans="1:22" x14ac:dyDescent="0.25">
      <c r="A653">
        <v>652</v>
      </c>
      <c r="B653" t="s">
        <v>14</v>
      </c>
      <c r="C653" t="s">
        <v>30</v>
      </c>
      <c r="D653">
        <v>90</v>
      </c>
      <c r="E653">
        <v>177</v>
      </c>
      <c r="F653" t="s">
        <v>37</v>
      </c>
      <c r="G653">
        <v>11</v>
      </c>
      <c r="H653">
        <v>2018</v>
      </c>
      <c r="I653" t="s">
        <v>44</v>
      </c>
      <c r="J653">
        <f>VLOOKUP(G653,Currency!$G$3:$H$14,2,FALSE)</f>
        <v>0.87977327500000013</v>
      </c>
      <c r="K653">
        <f t="shared" si="54"/>
        <v>0.87977327500000013</v>
      </c>
      <c r="L653">
        <f t="shared" si="55"/>
        <v>155.71986967500001</v>
      </c>
      <c r="M653" s="3">
        <f t="shared" si="56"/>
        <v>14014.788270750001</v>
      </c>
      <c r="N653" s="3">
        <f>SUMIFS('Direct Costs'!J:J,'Direct Costs'!A:A,Sales!A653)</f>
        <v>9360</v>
      </c>
      <c r="O653" s="3">
        <f t="shared" si="57"/>
        <v>4654.7882707500012</v>
      </c>
      <c r="P653" s="7">
        <f t="shared" si="58"/>
        <v>0.33213404161552135</v>
      </c>
      <c r="Q653" s="3"/>
      <c r="R653" s="3"/>
      <c r="S653" s="3"/>
      <c r="T653" s="3"/>
      <c r="U653" s="3"/>
      <c r="V653" s="3"/>
    </row>
    <row r="654" spans="1:22" x14ac:dyDescent="0.25">
      <c r="A654">
        <v>653</v>
      </c>
      <c r="B654" t="s">
        <v>13</v>
      </c>
      <c r="C654" t="s">
        <v>17</v>
      </c>
      <c r="D654">
        <v>110</v>
      </c>
      <c r="E654">
        <v>147</v>
      </c>
      <c r="F654" t="s">
        <v>37</v>
      </c>
      <c r="G654">
        <v>3</v>
      </c>
      <c r="H654">
        <v>2018</v>
      </c>
      <c r="I654" t="s">
        <v>38</v>
      </c>
      <c r="J654">
        <f>VLOOKUP(G654,Currency!$G$3:$H$14,2,FALSE)</f>
        <v>0.81064183952380953</v>
      </c>
      <c r="K654">
        <f t="shared" si="54"/>
        <v>0.81064183952380953</v>
      </c>
      <c r="L654">
        <f t="shared" si="55"/>
        <v>119.16435041</v>
      </c>
      <c r="M654" s="3">
        <f t="shared" si="56"/>
        <v>13108.078545099999</v>
      </c>
      <c r="N654" s="3">
        <f>SUMIFS('Direct Costs'!J:J,'Direct Costs'!A:A,Sales!A654)</f>
        <v>8287.7007197285711</v>
      </c>
      <c r="O654" s="3">
        <f t="shared" si="57"/>
        <v>4820.3778253714281</v>
      </c>
      <c r="P654" s="7">
        <f t="shared" si="58"/>
        <v>0.36774099337185917</v>
      </c>
      <c r="Q654" s="3"/>
      <c r="R654" s="3"/>
      <c r="S654" s="3"/>
      <c r="T654" s="3"/>
      <c r="U654" s="3"/>
      <c r="V654" s="3"/>
    </row>
    <row r="655" spans="1:22" x14ac:dyDescent="0.25">
      <c r="A655">
        <v>654</v>
      </c>
      <c r="B655" t="s">
        <v>14</v>
      </c>
      <c r="C655" t="s">
        <v>26</v>
      </c>
      <c r="D655">
        <v>88</v>
      </c>
      <c r="E655">
        <v>145</v>
      </c>
      <c r="F655" t="s">
        <v>0</v>
      </c>
      <c r="G655">
        <v>7</v>
      </c>
      <c r="H655">
        <v>2018</v>
      </c>
      <c r="I655" t="s">
        <v>44</v>
      </c>
      <c r="J655">
        <f>VLOOKUP(G655,Currency!$G$3:$H$14,2,FALSE)</f>
        <v>0.85575857954545465</v>
      </c>
      <c r="K655">
        <f t="shared" si="54"/>
        <v>1</v>
      </c>
      <c r="L655">
        <f t="shared" si="55"/>
        <v>145</v>
      </c>
      <c r="M655" s="3">
        <f t="shared" si="56"/>
        <v>12760</v>
      </c>
      <c r="N655" s="3">
        <f>SUMIFS('Direct Costs'!J:J,'Direct Costs'!A:A,Sales!A655)</f>
        <v>9152</v>
      </c>
      <c r="O655" s="3">
        <f t="shared" si="57"/>
        <v>3608</v>
      </c>
      <c r="P655" s="7">
        <f t="shared" si="58"/>
        <v>0.28275862068965518</v>
      </c>
      <c r="Q655" s="3"/>
      <c r="R655" s="3"/>
      <c r="S655" s="3"/>
      <c r="T655" s="3"/>
      <c r="U655" s="3"/>
      <c r="V655" s="3"/>
    </row>
    <row r="656" spans="1:22" x14ac:dyDescent="0.25">
      <c r="A656">
        <v>655</v>
      </c>
      <c r="B656" t="s">
        <v>14</v>
      </c>
      <c r="C656" t="s">
        <v>27</v>
      </c>
      <c r="D656">
        <v>93</v>
      </c>
      <c r="E656">
        <v>136</v>
      </c>
      <c r="F656" t="s">
        <v>0</v>
      </c>
      <c r="G656">
        <v>3</v>
      </c>
      <c r="H656">
        <v>2018</v>
      </c>
      <c r="I656" t="s">
        <v>42</v>
      </c>
      <c r="J656">
        <f>VLOOKUP(G656,Currency!$G$3:$H$14,2,FALSE)</f>
        <v>0.81064183952380953</v>
      </c>
      <c r="K656">
        <f t="shared" si="54"/>
        <v>1</v>
      </c>
      <c r="L656">
        <f t="shared" si="55"/>
        <v>136</v>
      </c>
      <c r="M656" s="3">
        <f t="shared" si="56"/>
        <v>12648</v>
      </c>
      <c r="N656" s="3">
        <f>SUMIFS('Direct Costs'!J:J,'Direct Costs'!A:A,Sales!A656)</f>
        <v>8928</v>
      </c>
      <c r="O656" s="3">
        <f t="shared" si="57"/>
        <v>3720</v>
      </c>
      <c r="P656" s="7">
        <f t="shared" si="58"/>
        <v>0.29411764705882354</v>
      </c>
      <c r="Q656" s="3"/>
      <c r="R656" s="3"/>
      <c r="S656" s="3"/>
      <c r="T656" s="3"/>
      <c r="U656" s="3"/>
      <c r="V656" s="3"/>
    </row>
    <row r="657" spans="1:22" x14ac:dyDescent="0.25">
      <c r="A657">
        <v>656</v>
      </c>
      <c r="B657" t="s">
        <v>14</v>
      </c>
      <c r="C657" t="s">
        <v>26</v>
      </c>
      <c r="D657">
        <v>108</v>
      </c>
      <c r="E657">
        <v>147</v>
      </c>
      <c r="F657" t="s">
        <v>0</v>
      </c>
      <c r="G657">
        <v>4</v>
      </c>
      <c r="H657">
        <v>2018</v>
      </c>
      <c r="I657" t="s">
        <v>44</v>
      </c>
      <c r="J657">
        <f>VLOOKUP(G657,Currency!$G$3:$H$14,2,FALSE)</f>
        <v>0.81462485449999988</v>
      </c>
      <c r="K657">
        <f t="shared" si="54"/>
        <v>1</v>
      </c>
      <c r="L657">
        <f t="shared" si="55"/>
        <v>147</v>
      </c>
      <c r="M657" s="3">
        <f t="shared" si="56"/>
        <v>15876</v>
      </c>
      <c r="N657" s="3">
        <f>SUMIFS('Direct Costs'!J:J,'Direct Costs'!A:A,Sales!A657)</f>
        <v>11124</v>
      </c>
      <c r="O657" s="3">
        <f t="shared" si="57"/>
        <v>4752</v>
      </c>
      <c r="P657" s="7">
        <f t="shared" si="58"/>
        <v>0.29931972789115646</v>
      </c>
      <c r="Q657" s="3"/>
      <c r="R657" s="3"/>
      <c r="S657" s="3"/>
      <c r="T657" s="3"/>
      <c r="U657" s="3"/>
      <c r="V657" s="3"/>
    </row>
    <row r="658" spans="1:22" x14ac:dyDescent="0.25">
      <c r="A658">
        <v>657</v>
      </c>
      <c r="B658" t="s">
        <v>12</v>
      </c>
      <c r="C658" t="s">
        <v>19</v>
      </c>
      <c r="D658">
        <v>112</v>
      </c>
      <c r="E658">
        <v>163</v>
      </c>
      <c r="F658" t="s">
        <v>0</v>
      </c>
      <c r="G658">
        <v>6</v>
      </c>
      <c r="H658">
        <v>2018</v>
      </c>
      <c r="I658" t="s">
        <v>40</v>
      </c>
      <c r="J658">
        <f>VLOOKUP(G658,Currency!$G$3:$H$14,2,FALSE)</f>
        <v>0.85633569142857147</v>
      </c>
      <c r="K658">
        <f t="shared" si="54"/>
        <v>1</v>
      </c>
      <c r="L658">
        <f t="shared" si="55"/>
        <v>163</v>
      </c>
      <c r="M658" s="3">
        <f t="shared" si="56"/>
        <v>18256</v>
      </c>
      <c r="N658" s="3">
        <f>SUMIFS('Direct Costs'!J:J,'Direct Costs'!A:A,Sales!A658)</f>
        <v>7610.9374566400002</v>
      </c>
      <c r="O658" s="3">
        <f t="shared" si="57"/>
        <v>10645.06254336</v>
      </c>
      <c r="P658" s="7">
        <f t="shared" si="58"/>
        <v>0.58309939435582825</v>
      </c>
      <c r="Q658" s="3"/>
      <c r="R658" s="3"/>
      <c r="S658" s="3"/>
      <c r="T658" s="3"/>
      <c r="U658" s="3"/>
      <c r="V658" s="3"/>
    </row>
    <row r="659" spans="1:22" x14ac:dyDescent="0.25">
      <c r="A659">
        <v>658</v>
      </c>
      <c r="B659" t="s">
        <v>15</v>
      </c>
      <c r="C659" t="s">
        <v>31</v>
      </c>
      <c r="D659">
        <v>1</v>
      </c>
      <c r="E659">
        <v>453</v>
      </c>
      <c r="F659" t="s">
        <v>0</v>
      </c>
      <c r="G659">
        <v>10</v>
      </c>
      <c r="H659">
        <v>2018</v>
      </c>
      <c r="I659" t="s">
        <v>43</v>
      </c>
      <c r="J659">
        <f>VLOOKUP(G659,Currency!$G$3:$H$14,2,FALSE)</f>
        <v>0.87081632260869579</v>
      </c>
      <c r="K659">
        <f t="shared" si="54"/>
        <v>1</v>
      </c>
      <c r="L659">
        <f t="shared" si="55"/>
        <v>453</v>
      </c>
      <c r="M659" s="3">
        <f t="shared" si="56"/>
        <v>453</v>
      </c>
      <c r="N659" s="3">
        <f>SUMIFS('Direct Costs'!J:J,'Direct Costs'!A:A,Sales!A659)</f>
        <v>237</v>
      </c>
      <c r="O659" s="3">
        <f t="shared" si="57"/>
        <v>216</v>
      </c>
      <c r="P659" s="7">
        <f t="shared" si="58"/>
        <v>0.47682119205298013</v>
      </c>
      <c r="Q659" s="3"/>
      <c r="R659" s="3"/>
      <c r="S659" s="3"/>
      <c r="T659" s="3"/>
      <c r="U659" s="3"/>
      <c r="V659" s="3"/>
    </row>
    <row r="660" spans="1:22" x14ac:dyDescent="0.25">
      <c r="A660">
        <v>659</v>
      </c>
      <c r="B660" t="s">
        <v>13</v>
      </c>
      <c r="C660" t="s">
        <v>17</v>
      </c>
      <c r="D660">
        <v>101</v>
      </c>
      <c r="E660">
        <v>141</v>
      </c>
      <c r="F660" t="s">
        <v>37</v>
      </c>
      <c r="G660">
        <v>6</v>
      </c>
      <c r="H660">
        <v>2018</v>
      </c>
      <c r="I660" t="s">
        <v>38</v>
      </c>
      <c r="J660">
        <f>VLOOKUP(G660,Currency!$G$3:$H$14,2,FALSE)</f>
        <v>0.85633569142857147</v>
      </c>
      <c r="K660">
        <f t="shared" si="54"/>
        <v>0.85633569142857147</v>
      </c>
      <c r="L660">
        <f t="shared" si="55"/>
        <v>120.74333249142857</v>
      </c>
      <c r="M660" s="3">
        <f t="shared" si="56"/>
        <v>12195.076581634286</v>
      </c>
      <c r="N660" s="3">
        <f>SUMIFS('Direct Costs'!J:J,'Direct Costs'!A:A,Sales!A660)</f>
        <v>6517.4750513828576</v>
      </c>
      <c r="O660" s="3">
        <f t="shared" si="57"/>
        <v>5677.6015302514288</v>
      </c>
      <c r="P660" s="7">
        <f t="shared" si="58"/>
        <v>0.4655650575250887</v>
      </c>
      <c r="Q660" s="3"/>
      <c r="R660" s="3"/>
      <c r="S660" s="3"/>
      <c r="T660" s="3"/>
      <c r="U660" s="3"/>
      <c r="V660" s="3"/>
    </row>
    <row r="661" spans="1:22" x14ac:dyDescent="0.25">
      <c r="A661">
        <v>660</v>
      </c>
      <c r="B661" t="s">
        <v>14</v>
      </c>
      <c r="C661" t="s">
        <v>36</v>
      </c>
      <c r="D661">
        <v>128</v>
      </c>
      <c r="E661">
        <v>141</v>
      </c>
      <c r="F661" t="s">
        <v>0</v>
      </c>
      <c r="G661">
        <v>2</v>
      </c>
      <c r="H661">
        <v>2018</v>
      </c>
      <c r="I661" t="s">
        <v>43</v>
      </c>
      <c r="J661">
        <f>VLOOKUP(G661,Currency!$G$3:$H$14,2,FALSE)</f>
        <v>0.80989594699999989</v>
      </c>
      <c r="K661">
        <f t="shared" si="54"/>
        <v>1</v>
      </c>
      <c r="L661">
        <f t="shared" si="55"/>
        <v>141</v>
      </c>
      <c r="M661" s="3">
        <f t="shared" si="56"/>
        <v>18048</v>
      </c>
      <c r="N661" s="3">
        <f>SUMIFS('Direct Costs'!J:J,'Direct Costs'!A:A,Sales!A661)</f>
        <v>10752</v>
      </c>
      <c r="O661" s="3">
        <f t="shared" si="57"/>
        <v>7296</v>
      </c>
      <c r="P661" s="7">
        <f t="shared" si="58"/>
        <v>0.40425531914893614</v>
      </c>
      <c r="Q661" s="3"/>
      <c r="R661" s="3"/>
      <c r="S661" s="3"/>
      <c r="T661" s="3"/>
      <c r="U661" s="3"/>
      <c r="V661" s="3"/>
    </row>
    <row r="662" spans="1:22" x14ac:dyDescent="0.25">
      <c r="A662">
        <v>661</v>
      </c>
      <c r="B662" t="s">
        <v>15</v>
      </c>
      <c r="C662" t="s">
        <v>17</v>
      </c>
      <c r="D662">
        <v>1</v>
      </c>
      <c r="E662">
        <v>470</v>
      </c>
      <c r="F662" t="s">
        <v>37</v>
      </c>
      <c r="G662">
        <v>10</v>
      </c>
      <c r="H662">
        <v>2018</v>
      </c>
      <c r="I662" t="s">
        <v>38</v>
      </c>
      <c r="J662">
        <f>VLOOKUP(G662,Currency!$G$3:$H$14,2,FALSE)</f>
        <v>0.87081632260869579</v>
      </c>
      <c r="K662">
        <f t="shared" si="54"/>
        <v>0.87081632260869579</v>
      </c>
      <c r="L662">
        <f t="shared" si="55"/>
        <v>409.28367162608703</v>
      </c>
      <c r="M662" s="3">
        <f t="shared" si="56"/>
        <v>409.28367162608703</v>
      </c>
      <c r="N662" s="3">
        <f>SUMIFS('Direct Costs'!J:J,'Direct Costs'!A:A,Sales!A662)</f>
        <v>219.91428516521739</v>
      </c>
      <c r="O662" s="3">
        <f t="shared" si="57"/>
        <v>189.36938646086963</v>
      </c>
      <c r="P662" s="7">
        <f t="shared" si="58"/>
        <v>0.46268492878912976</v>
      </c>
      <c r="Q662" s="3"/>
      <c r="R662" s="3"/>
      <c r="S662" s="3"/>
      <c r="T662" s="3"/>
      <c r="U662" s="3"/>
      <c r="V662" s="3"/>
    </row>
    <row r="663" spans="1:22" x14ac:dyDescent="0.25">
      <c r="A663">
        <v>662</v>
      </c>
      <c r="B663" t="s">
        <v>13</v>
      </c>
      <c r="C663" t="s">
        <v>29</v>
      </c>
      <c r="D663">
        <v>100</v>
      </c>
      <c r="E663">
        <v>131</v>
      </c>
      <c r="F663" t="s">
        <v>0</v>
      </c>
      <c r="G663">
        <v>4</v>
      </c>
      <c r="H663">
        <v>2018</v>
      </c>
      <c r="I663" t="s">
        <v>42</v>
      </c>
      <c r="J663">
        <f>VLOOKUP(G663,Currency!$G$3:$H$14,2,FALSE)</f>
        <v>0.81462485449999988</v>
      </c>
      <c r="K663">
        <f t="shared" si="54"/>
        <v>1</v>
      </c>
      <c r="L663">
        <f t="shared" si="55"/>
        <v>131</v>
      </c>
      <c r="M663" s="3">
        <f t="shared" si="56"/>
        <v>13100</v>
      </c>
      <c r="N663" s="3">
        <f>SUMIFS('Direct Costs'!J:J,'Direct Costs'!A:A,Sales!A663)</f>
        <v>9070.2373981500004</v>
      </c>
      <c r="O663" s="3">
        <f t="shared" si="57"/>
        <v>4029.7626018499996</v>
      </c>
      <c r="P663" s="7">
        <f t="shared" si="58"/>
        <v>0.30761546579007631</v>
      </c>
      <c r="Q663" s="3"/>
      <c r="R663" s="3"/>
      <c r="S663" s="3"/>
      <c r="T663" s="3"/>
      <c r="U663" s="3"/>
      <c r="V663" s="3"/>
    </row>
    <row r="664" spans="1:22" x14ac:dyDescent="0.25">
      <c r="A664">
        <v>663</v>
      </c>
      <c r="B664" t="s">
        <v>14</v>
      </c>
      <c r="C664" t="s">
        <v>28</v>
      </c>
      <c r="D664">
        <v>223</v>
      </c>
      <c r="E664">
        <v>152</v>
      </c>
      <c r="F664" t="s">
        <v>0</v>
      </c>
      <c r="G664">
        <v>6</v>
      </c>
      <c r="H664">
        <v>2018</v>
      </c>
      <c r="I664" t="s">
        <v>44</v>
      </c>
      <c r="J664">
        <f>VLOOKUP(G664,Currency!$G$3:$H$14,2,FALSE)</f>
        <v>0.85633569142857147</v>
      </c>
      <c r="K664">
        <f t="shared" si="54"/>
        <v>1</v>
      </c>
      <c r="L664">
        <f t="shared" si="55"/>
        <v>152</v>
      </c>
      <c r="M664" s="3">
        <f t="shared" si="56"/>
        <v>33896</v>
      </c>
      <c r="N664" s="3">
        <f>SUMIFS('Direct Costs'!J:J,'Direct Costs'!A:A,Sales!A664)</f>
        <v>17573.622988068571</v>
      </c>
      <c r="O664" s="3">
        <f t="shared" si="57"/>
        <v>16322.377011931429</v>
      </c>
      <c r="P664" s="7">
        <f t="shared" si="58"/>
        <v>0.48154286676691727</v>
      </c>
      <c r="Q664" s="3"/>
      <c r="R664" s="3"/>
      <c r="S664" s="3"/>
      <c r="T664" s="3"/>
      <c r="U664" s="3"/>
      <c r="V664" s="3"/>
    </row>
    <row r="665" spans="1:22" x14ac:dyDescent="0.25">
      <c r="A665">
        <v>664</v>
      </c>
      <c r="B665" t="s">
        <v>13</v>
      </c>
      <c r="C665" t="s">
        <v>17</v>
      </c>
      <c r="D665">
        <v>75</v>
      </c>
      <c r="E665">
        <v>146</v>
      </c>
      <c r="F665" t="s">
        <v>37</v>
      </c>
      <c r="G665">
        <v>3</v>
      </c>
      <c r="H665">
        <v>2018</v>
      </c>
      <c r="I665" t="s">
        <v>38</v>
      </c>
      <c r="J665">
        <f>VLOOKUP(G665,Currency!$G$3:$H$14,2,FALSE)</f>
        <v>0.81064183952380953</v>
      </c>
      <c r="K665">
        <f t="shared" si="54"/>
        <v>0.81064183952380953</v>
      </c>
      <c r="L665">
        <f t="shared" si="55"/>
        <v>118.35370857047619</v>
      </c>
      <c r="M665" s="3">
        <f t="shared" si="56"/>
        <v>8876.5281427857135</v>
      </c>
      <c r="N665" s="3">
        <f>SUMIFS('Direct Costs'!J:J,'Direct Costs'!A:A,Sales!A665)</f>
        <v>5575.7050361785714</v>
      </c>
      <c r="O665" s="3">
        <f t="shared" si="57"/>
        <v>3300.8231066071421</v>
      </c>
      <c r="P665" s="7">
        <f t="shared" si="58"/>
        <v>0.37185970162104925</v>
      </c>
      <c r="Q665" s="3"/>
      <c r="R665" s="3"/>
      <c r="S665" s="3"/>
      <c r="T665" s="3"/>
      <c r="U665" s="3"/>
      <c r="V665" s="3"/>
    </row>
    <row r="666" spans="1:22" x14ac:dyDescent="0.25">
      <c r="A666">
        <v>665</v>
      </c>
      <c r="B666" t="s">
        <v>14</v>
      </c>
      <c r="C666" t="s">
        <v>36</v>
      </c>
      <c r="D666">
        <v>63</v>
      </c>
      <c r="E666">
        <v>140</v>
      </c>
      <c r="F666" t="s">
        <v>0</v>
      </c>
      <c r="G666">
        <v>12</v>
      </c>
      <c r="H666">
        <v>2018</v>
      </c>
      <c r="I666" t="s">
        <v>43</v>
      </c>
      <c r="J666">
        <f>VLOOKUP(G666,Currency!$G$3:$H$14,2,FALSE)</f>
        <v>0.87842254526315788</v>
      </c>
      <c r="K666">
        <f t="shared" si="54"/>
        <v>1</v>
      </c>
      <c r="L666">
        <f t="shared" si="55"/>
        <v>140</v>
      </c>
      <c r="M666" s="3">
        <f t="shared" si="56"/>
        <v>8820</v>
      </c>
      <c r="N666" s="3">
        <f>SUMIFS('Direct Costs'!J:J,'Direct Costs'!A:A,Sales!A666)</f>
        <v>5305.7997025010527</v>
      </c>
      <c r="O666" s="3">
        <f t="shared" si="57"/>
        <v>3514.2002974989473</v>
      </c>
      <c r="P666" s="7">
        <f t="shared" si="58"/>
        <v>0.39843540787969922</v>
      </c>
      <c r="Q666" s="3"/>
      <c r="R666" s="3"/>
      <c r="S666" s="3"/>
      <c r="T666" s="3"/>
      <c r="U666" s="3"/>
      <c r="V666" s="3"/>
    </row>
    <row r="667" spans="1:22" x14ac:dyDescent="0.25">
      <c r="A667">
        <v>666</v>
      </c>
      <c r="B667" t="s">
        <v>12</v>
      </c>
      <c r="C667" t="s">
        <v>17</v>
      </c>
      <c r="D667">
        <v>158</v>
      </c>
      <c r="E667">
        <v>193</v>
      </c>
      <c r="F667" t="s">
        <v>37</v>
      </c>
      <c r="G667">
        <v>5</v>
      </c>
      <c r="H667">
        <v>2018</v>
      </c>
      <c r="I667" t="s">
        <v>38</v>
      </c>
      <c r="J667">
        <f>VLOOKUP(G667,Currency!$G$3:$H$14,2,FALSE)</f>
        <v>0.84667593318181822</v>
      </c>
      <c r="K667">
        <f t="shared" si="54"/>
        <v>0.84667593318181822</v>
      </c>
      <c r="L667">
        <f t="shared" si="55"/>
        <v>163.4084551040909</v>
      </c>
      <c r="M667" s="3">
        <f t="shared" si="56"/>
        <v>25818.535906446363</v>
      </c>
      <c r="N667" s="3">
        <f>SUMIFS('Direct Costs'!J:J,'Direct Costs'!A:A,Sales!A667)</f>
        <v>11076.938251678182</v>
      </c>
      <c r="O667" s="3">
        <f t="shared" si="57"/>
        <v>14741.59765476818</v>
      </c>
      <c r="P667" s="7">
        <f t="shared" si="58"/>
        <v>0.57096954328411409</v>
      </c>
      <c r="Q667" s="3"/>
      <c r="R667" s="3"/>
      <c r="S667" s="3"/>
      <c r="T667" s="3"/>
      <c r="U667" s="3"/>
      <c r="V667" s="3"/>
    </row>
    <row r="668" spans="1:22" x14ac:dyDescent="0.25">
      <c r="A668">
        <v>667</v>
      </c>
      <c r="B668" t="s">
        <v>12</v>
      </c>
      <c r="C668" t="s">
        <v>21</v>
      </c>
      <c r="D668">
        <v>87</v>
      </c>
      <c r="E668">
        <v>165</v>
      </c>
      <c r="F668" t="s">
        <v>0</v>
      </c>
      <c r="G668">
        <v>6</v>
      </c>
      <c r="H668">
        <v>2018</v>
      </c>
      <c r="I668" t="s">
        <v>41</v>
      </c>
      <c r="J668">
        <f>VLOOKUP(G668,Currency!$G$3:$H$14,2,FALSE)</f>
        <v>0.85633569142857147</v>
      </c>
      <c r="K668">
        <f t="shared" si="54"/>
        <v>1</v>
      </c>
      <c r="L668">
        <f t="shared" si="55"/>
        <v>165</v>
      </c>
      <c r="M668" s="3">
        <f t="shared" si="56"/>
        <v>14355</v>
      </c>
      <c r="N668" s="3">
        <f>SUMIFS('Direct Costs'!J:J,'Direct Costs'!A:A,Sales!A668)</f>
        <v>6535.0409752457144</v>
      </c>
      <c r="O668" s="3">
        <f t="shared" si="57"/>
        <v>7819.9590247542856</v>
      </c>
      <c r="P668" s="7">
        <f t="shared" si="58"/>
        <v>0.54475506964502163</v>
      </c>
      <c r="Q668" s="3"/>
      <c r="R668" s="3"/>
      <c r="S668" s="3"/>
      <c r="T668" s="3"/>
      <c r="U668" s="3"/>
      <c r="V668" s="3"/>
    </row>
    <row r="669" spans="1:22" x14ac:dyDescent="0.25">
      <c r="A669">
        <v>668</v>
      </c>
      <c r="B669" t="s">
        <v>13</v>
      </c>
      <c r="C669" t="s">
        <v>19</v>
      </c>
      <c r="D669">
        <v>100</v>
      </c>
      <c r="E669">
        <v>124</v>
      </c>
      <c r="F669" t="s">
        <v>0</v>
      </c>
      <c r="G669">
        <v>4</v>
      </c>
      <c r="H669">
        <v>2018</v>
      </c>
      <c r="I669" t="s">
        <v>40</v>
      </c>
      <c r="J669">
        <f>VLOOKUP(G669,Currency!$G$3:$H$14,2,FALSE)</f>
        <v>0.81462485449999988</v>
      </c>
      <c r="K669">
        <f t="shared" si="54"/>
        <v>1</v>
      </c>
      <c r="L669">
        <f t="shared" si="55"/>
        <v>124</v>
      </c>
      <c r="M669" s="3">
        <f t="shared" si="56"/>
        <v>12400</v>
      </c>
      <c r="N669" s="3">
        <f>SUMIFS('Direct Costs'!J:J,'Direct Costs'!A:A,Sales!A669)</f>
        <v>6121.424388899999</v>
      </c>
      <c r="O669" s="3">
        <f t="shared" si="57"/>
        <v>6278.575611100001</v>
      </c>
      <c r="P669" s="7">
        <f t="shared" si="58"/>
        <v>0.50633674283064523</v>
      </c>
      <c r="Q669" s="3"/>
      <c r="R669" s="3"/>
      <c r="S669" s="3"/>
      <c r="T669" s="3"/>
      <c r="U669" s="3"/>
      <c r="V669" s="3"/>
    </row>
    <row r="670" spans="1:22" x14ac:dyDescent="0.25">
      <c r="A670">
        <v>669</v>
      </c>
      <c r="B670" t="s">
        <v>15</v>
      </c>
      <c r="C670" t="s">
        <v>17</v>
      </c>
      <c r="D670">
        <v>477</v>
      </c>
      <c r="E670">
        <v>482</v>
      </c>
      <c r="F670" t="s">
        <v>37</v>
      </c>
      <c r="G670">
        <v>10</v>
      </c>
      <c r="H670">
        <v>2018</v>
      </c>
      <c r="I670" t="s">
        <v>38</v>
      </c>
      <c r="J670">
        <f>VLOOKUP(G670,Currency!$G$3:$H$14,2,FALSE)</f>
        <v>0.87081632260869579</v>
      </c>
      <c r="K670">
        <f t="shared" si="54"/>
        <v>0.87081632260869579</v>
      </c>
      <c r="L670">
        <f t="shared" si="55"/>
        <v>419.73346749739136</v>
      </c>
      <c r="M670" s="3">
        <f t="shared" si="56"/>
        <v>200212.86399625568</v>
      </c>
      <c r="N670" s="3">
        <f>SUMIFS('Direct Costs'!J:J,'Direct Costs'!A:A,Sales!A670)</f>
        <v>103347.11183316262</v>
      </c>
      <c r="O670" s="3">
        <f t="shared" si="57"/>
        <v>96865.752163093057</v>
      </c>
      <c r="P670" s="7">
        <f t="shared" si="58"/>
        <v>0.48381382809100926</v>
      </c>
      <c r="Q670" s="3"/>
      <c r="R670" s="3"/>
      <c r="S670" s="3"/>
      <c r="T670" s="3"/>
      <c r="U670" s="3"/>
      <c r="V670" s="3"/>
    </row>
    <row r="671" spans="1:22" x14ac:dyDescent="0.25">
      <c r="A671">
        <v>670</v>
      </c>
      <c r="B671" t="s">
        <v>14</v>
      </c>
      <c r="C671" t="s">
        <v>34</v>
      </c>
      <c r="D671">
        <v>75</v>
      </c>
      <c r="E671">
        <v>144</v>
      </c>
      <c r="F671" t="s">
        <v>0</v>
      </c>
      <c r="G671">
        <v>8</v>
      </c>
      <c r="H671">
        <v>2018</v>
      </c>
      <c r="I671" t="s">
        <v>43</v>
      </c>
      <c r="J671">
        <f>VLOOKUP(G671,Currency!$G$3:$H$14,2,FALSE)</f>
        <v>0.86596289695652162</v>
      </c>
      <c r="K671">
        <f t="shared" si="54"/>
        <v>1</v>
      </c>
      <c r="L671">
        <f t="shared" si="55"/>
        <v>144</v>
      </c>
      <c r="M671" s="3">
        <f t="shared" si="56"/>
        <v>10800</v>
      </c>
      <c r="N671" s="3">
        <f>SUMIFS('Direct Costs'!J:J,'Direct Costs'!A:A,Sales!A671)</f>
        <v>6441.4107744782605</v>
      </c>
      <c r="O671" s="3">
        <f t="shared" si="57"/>
        <v>4358.5892255217395</v>
      </c>
      <c r="P671" s="7">
        <f t="shared" si="58"/>
        <v>0.40357307643719809</v>
      </c>
      <c r="Q671" s="3"/>
      <c r="R671" s="3"/>
      <c r="S671" s="3"/>
      <c r="T671" s="3"/>
      <c r="U671" s="3"/>
      <c r="V671" s="3"/>
    </row>
    <row r="672" spans="1:22" x14ac:dyDescent="0.25">
      <c r="A672">
        <v>671</v>
      </c>
      <c r="B672" t="s">
        <v>14</v>
      </c>
      <c r="C672" t="s">
        <v>19</v>
      </c>
      <c r="D672">
        <v>117</v>
      </c>
      <c r="E672">
        <v>132</v>
      </c>
      <c r="F672" t="s">
        <v>0</v>
      </c>
      <c r="G672">
        <v>2</v>
      </c>
      <c r="H672">
        <v>2018</v>
      </c>
      <c r="I672" t="s">
        <v>40</v>
      </c>
      <c r="J672">
        <f>VLOOKUP(G672,Currency!$G$3:$H$14,2,FALSE)</f>
        <v>0.80989594699999989</v>
      </c>
      <c r="K672">
        <f t="shared" si="54"/>
        <v>1</v>
      </c>
      <c r="L672">
        <f t="shared" si="55"/>
        <v>132</v>
      </c>
      <c r="M672" s="3">
        <f t="shared" si="56"/>
        <v>15444</v>
      </c>
      <c r="N672" s="3">
        <f>SUMIFS('Direct Costs'!J:J,'Direct Costs'!A:A,Sales!A672)</f>
        <v>9945</v>
      </c>
      <c r="O672" s="3">
        <f t="shared" si="57"/>
        <v>5499</v>
      </c>
      <c r="P672" s="7">
        <f t="shared" si="58"/>
        <v>0.35606060606060608</v>
      </c>
      <c r="Q672" s="3"/>
      <c r="R672" s="3"/>
      <c r="S672" s="3"/>
      <c r="T672" s="3"/>
      <c r="U672" s="3"/>
      <c r="V672" s="3"/>
    </row>
    <row r="673" spans="1:22" x14ac:dyDescent="0.25">
      <c r="A673">
        <v>672</v>
      </c>
      <c r="B673" t="s">
        <v>14</v>
      </c>
      <c r="C673" t="s">
        <v>32</v>
      </c>
      <c r="D673">
        <v>53</v>
      </c>
      <c r="E673">
        <v>170</v>
      </c>
      <c r="F673" t="s">
        <v>37</v>
      </c>
      <c r="G673">
        <v>3</v>
      </c>
      <c r="H673">
        <v>2018</v>
      </c>
      <c r="I673" t="s">
        <v>43</v>
      </c>
      <c r="J673">
        <f>VLOOKUP(G673,Currency!$G$3:$H$14,2,FALSE)</f>
        <v>0.81064183952380953</v>
      </c>
      <c r="K673">
        <f t="shared" si="54"/>
        <v>0.81064183952380953</v>
      </c>
      <c r="L673">
        <f t="shared" si="55"/>
        <v>137.80911271904762</v>
      </c>
      <c r="M673" s="3">
        <f t="shared" si="56"/>
        <v>7303.8829741095242</v>
      </c>
      <c r="N673" s="3">
        <f>SUMIFS('Direct Costs'!J:J,'Direct Costs'!A:A,Sales!A673)</f>
        <v>4240</v>
      </c>
      <c r="O673" s="3">
        <f t="shared" si="57"/>
        <v>3063.8829741095242</v>
      </c>
      <c r="P673" s="7">
        <f t="shared" si="58"/>
        <v>0.4194868654071045</v>
      </c>
      <c r="Q673" s="3"/>
      <c r="R673" s="3"/>
      <c r="S673" s="3"/>
      <c r="T673" s="3"/>
      <c r="U673" s="3"/>
      <c r="V673" s="3"/>
    </row>
    <row r="674" spans="1:22" x14ac:dyDescent="0.25">
      <c r="A674">
        <v>673</v>
      </c>
      <c r="B674" t="s">
        <v>12</v>
      </c>
      <c r="C674" t="s">
        <v>18</v>
      </c>
      <c r="D674">
        <v>110</v>
      </c>
      <c r="E674">
        <v>165</v>
      </c>
      <c r="F674" t="s">
        <v>0</v>
      </c>
      <c r="G674">
        <v>5</v>
      </c>
      <c r="H674">
        <v>2018</v>
      </c>
      <c r="I674" t="s">
        <v>39</v>
      </c>
      <c r="J674">
        <f>VLOOKUP(G674,Currency!$G$3:$H$14,2,FALSE)</f>
        <v>0.84667593318181822</v>
      </c>
      <c r="K674">
        <f t="shared" si="54"/>
        <v>1</v>
      </c>
      <c r="L674">
        <f t="shared" si="55"/>
        <v>165</v>
      </c>
      <c r="M674" s="3">
        <f t="shared" si="56"/>
        <v>18150</v>
      </c>
      <c r="N674" s="3">
        <f>SUMIFS('Direct Costs'!J:J,'Direct Costs'!A:A,Sales!A674)</f>
        <v>8547.7618741999995</v>
      </c>
      <c r="O674" s="3">
        <f t="shared" si="57"/>
        <v>9602.2381258000005</v>
      </c>
      <c r="P674" s="7">
        <f t="shared" si="58"/>
        <v>0.52904893255096419</v>
      </c>
      <c r="Q674" s="3"/>
      <c r="R674" s="3"/>
      <c r="S674" s="3"/>
      <c r="T674" s="3"/>
      <c r="U674" s="3"/>
      <c r="V674" s="3"/>
    </row>
    <row r="675" spans="1:22" x14ac:dyDescent="0.25">
      <c r="A675">
        <v>674</v>
      </c>
      <c r="B675" t="s">
        <v>13</v>
      </c>
      <c r="C675" t="s">
        <v>28</v>
      </c>
      <c r="D675">
        <v>95</v>
      </c>
      <c r="E675">
        <v>124</v>
      </c>
      <c r="F675" t="s">
        <v>0</v>
      </c>
      <c r="G675">
        <v>5</v>
      </c>
      <c r="H675">
        <v>2018</v>
      </c>
      <c r="I675" t="s">
        <v>44</v>
      </c>
      <c r="J675">
        <f>VLOOKUP(G675,Currency!$G$3:$H$14,2,FALSE)</f>
        <v>0.84667593318181822</v>
      </c>
      <c r="K675">
        <f t="shared" si="54"/>
        <v>1</v>
      </c>
      <c r="L675">
        <f t="shared" si="55"/>
        <v>124</v>
      </c>
      <c r="M675" s="3">
        <f t="shared" si="56"/>
        <v>11780</v>
      </c>
      <c r="N675" s="3">
        <f>SUMIFS('Direct Costs'!J:J,'Direct Costs'!A:A,Sales!A675)</f>
        <v>6995.8422553090913</v>
      </c>
      <c r="O675" s="3">
        <f t="shared" si="57"/>
        <v>4784.1577446909087</v>
      </c>
      <c r="P675" s="7">
        <f t="shared" si="58"/>
        <v>0.40612544521994132</v>
      </c>
      <c r="Q675" s="3"/>
      <c r="R675" s="3"/>
      <c r="S675" s="3"/>
      <c r="T675" s="3"/>
      <c r="U675" s="3"/>
      <c r="V675" s="3"/>
    </row>
    <row r="676" spans="1:22" x14ac:dyDescent="0.25">
      <c r="A676">
        <v>675</v>
      </c>
      <c r="B676" t="s">
        <v>15</v>
      </c>
      <c r="C676" t="s">
        <v>17</v>
      </c>
      <c r="D676">
        <v>1</v>
      </c>
      <c r="E676">
        <v>485</v>
      </c>
      <c r="F676" t="s">
        <v>37</v>
      </c>
      <c r="G676">
        <v>10</v>
      </c>
      <c r="H676">
        <v>2018</v>
      </c>
      <c r="I676" t="s">
        <v>38</v>
      </c>
      <c r="J676">
        <f>VLOOKUP(G676,Currency!$G$3:$H$14,2,FALSE)</f>
        <v>0.87081632260869579</v>
      </c>
      <c r="K676">
        <f t="shared" si="54"/>
        <v>0.87081632260869579</v>
      </c>
      <c r="L676">
        <f t="shared" si="55"/>
        <v>422.34591646521744</v>
      </c>
      <c r="M676" s="3">
        <f t="shared" si="56"/>
        <v>422.34591646521744</v>
      </c>
      <c r="N676" s="3">
        <f>SUMIFS('Direct Costs'!J:J,'Direct Costs'!A:A,Sales!A676)</f>
        <v>212.49795871304349</v>
      </c>
      <c r="O676" s="3">
        <f t="shared" si="57"/>
        <v>209.84795775217395</v>
      </c>
      <c r="P676" s="7">
        <f t="shared" si="58"/>
        <v>0.49686276005336044</v>
      </c>
      <c r="Q676" s="3"/>
      <c r="R676" s="3"/>
      <c r="S676" s="3"/>
      <c r="T676" s="3"/>
      <c r="U676" s="3"/>
      <c r="V676" s="3"/>
    </row>
    <row r="677" spans="1:22" x14ac:dyDescent="0.25">
      <c r="A677">
        <v>676</v>
      </c>
      <c r="B677" t="s">
        <v>12</v>
      </c>
      <c r="C677" t="s">
        <v>17</v>
      </c>
      <c r="D677">
        <v>150</v>
      </c>
      <c r="E677">
        <v>189</v>
      </c>
      <c r="F677" t="s">
        <v>37</v>
      </c>
      <c r="G677">
        <v>6</v>
      </c>
      <c r="H677">
        <v>2018</v>
      </c>
      <c r="I677" t="s">
        <v>38</v>
      </c>
      <c r="J677">
        <f>VLOOKUP(G677,Currency!$G$3:$H$14,2,FALSE)</f>
        <v>0.85633569142857147</v>
      </c>
      <c r="K677">
        <f t="shared" si="54"/>
        <v>0.85633569142857147</v>
      </c>
      <c r="L677">
        <f t="shared" si="55"/>
        <v>161.84744568000002</v>
      </c>
      <c r="M677" s="3">
        <f t="shared" si="56"/>
        <v>24277.116852000003</v>
      </c>
      <c r="N677" s="3">
        <f>SUMIFS('Direct Costs'!J:J,'Direct Costs'!A:A,Sales!A677)</f>
        <v>12017.312026285716</v>
      </c>
      <c r="O677" s="3">
        <f t="shared" si="57"/>
        <v>12259.804825714287</v>
      </c>
      <c r="P677" s="7">
        <f t="shared" si="58"/>
        <v>0.50499426684204052</v>
      </c>
      <c r="Q677" s="3"/>
      <c r="R677" s="3"/>
      <c r="S677" s="3"/>
      <c r="T677" s="3"/>
      <c r="U677" s="3"/>
      <c r="V677" s="3"/>
    </row>
    <row r="678" spans="1:22" x14ac:dyDescent="0.25">
      <c r="A678">
        <v>677</v>
      </c>
      <c r="B678" t="s">
        <v>15</v>
      </c>
      <c r="C678" t="s">
        <v>22</v>
      </c>
      <c r="D678">
        <v>1</v>
      </c>
      <c r="E678">
        <v>446</v>
      </c>
      <c r="F678" t="s">
        <v>0</v>
      </c>
      <c r="G678">
        <v>10</v>
      </c>
      <c r="H678">
        <v>2018</v>
      </c>
      <c r="I678" t="s">
        <v>42</v>
      </c>
      <c r="J678">
        <f>VLOOKUP(G678,Currency!$G$3:$H$14,2,FALSE)</f>
        <v>0.87081632260869579</v>
      </c>
      <c r="K678">
        <f t="shared" si="54"/>
        <v>1</v>
      </c>
      <c r="L678">
        <f t="shared" si="55"/>
        <v>446</v>
      </c>
      <c r="M678" s="3">
        <f t="shared" si="56"/>
        <v>446</v>
      </c>
      <c r="N678" s="3">
        <f>SUMIFS('Direct Costs'!J:J,'Direct Costs'!A:A,Sales!A678)</f>
        <v>213.66530580869568</v>
      </c>
      <c r="O678" s="3">
        <f t="shared" si="57"/>
        <v>232.33469419130432</v>
      </c>
      <c r="P678" s="7">
        <f t="shared" si="58"/>
        <v>0.52092980760382135</v>
      </c>
      <c r="Q678" s="3"/>
      <c r="R678" s="3"/>
      <c r="S678" s="3"/>
      <c r="T678" s="3"/>
      <c r="U678" s="3"/>
      <c r="V678" s="3"/>
    </row>
    <row r="679" spans="1:22" x14ac:dyDescent="0.25">
      <c r="A679">
        <v>678</v>
      </c>
      <c r="B679" t="s">
        <v>14</v>
      </c>
      <c r="C679" t="s">
        <v>27</v>
      </c>
      <c r="D679">
        <v>79</v>
      </c>
      <c r="E679">
        <v>158</v>
      </c>
      <c r="F679" t="s">
        <v>0</v>
      </c>
      <c r="G679">
        <v>10</v>
      </c>
      <c r="H679">
        <v>2018</v>
      </c>
      <c r="I679" t="s">
        <v>42</v>
      </c>
      <c r="J679">
        <f>VLOOKUP(G679,Currency!$G$3:$H$14,2,FALSE)</f>
        <v>0.87081632260869579</v>
      </c>
      <c r="K679">
        <f t="shared" si="54"/>
        <v>1</v>
      </c>
      <c r="L679">
        <f t="shared" si="55"/>
        <v>158</v>
      </c>
      <c r="M679" s="3">
        <f t="shared" si="56"/>
        <v>12482</v>
      </c>
      <c r="N679" s="3">
        <f>SUMIFS('Direct Costs'!J:J,'Direct Costs'!A:A,Sales!A679)</f>
        <v>6535.476501178262</v>
      </c>
      <c r="O679" s="3">
        <f t="shared" si="57"/>
        <v>5946.523498821738</v>
      </c>
      <c r="P679" s="7">
        <f t="shared" si="58"/>
        <v>0.47640790729223986</v>
      </c>
      <c r="Q679" s="3"/>
      <c r="R679" s="3"/>
      <c r="S679" s="3"/>
      <c r="T679" s="3"/>
      <c r="U679" s="3"/>
      <c r="V679" s="3"/>
    </row>
    <row r="680" spans="1:22" x14ac:dyDescent="0.25">
      <c r="A680">
        <v>679</v>
      </c>
      <c r="B680" t="s">
        <v>16</v>
      </c>
      <c r="C680" t="s">
        <v>19</v>
      </c>
      <c r="D680">
        <v>107</v>
      </c>
      <c r="E680">
        <v>206</v>
      </c>
      <c r="F680" t="s">
        <v>0</v>
      </c>
      <c r="G680">
        <v>12</v>
      </c>
      <c r="H680">
        <v>2018</v>
      </c>
      <c r="I680" t="s">
        <v>40</v>
      </c>
      <c r="J680">
        <f>VLOOKUP(G680,Currency!$G$3:$H$14,2,FALSE)</f>
        <v>0.87842254526315788</v>
      </c>
      <c r="K680">
        <f t="shared" si="54"/>
        <v>1</v>
      </c>
      <c r="L680">
        <f t="shared" si="55"/>
        <v>206</v>
      </c>
      <c r="M680" s="3">
        <f t="shared" si="56"/>
        <v>22042</v>
      </c>
      <c r="N680" s="3">
        <f>SUMIFS('Direct Costs'!J:J,'Direct Costs'!A:A,Sales!A680)</f>
        <v>15372.253049168421</v>
      </c>
      <c r="O680" s="3">
        <f t="shared" si="57"/>
        <v>6669.7469508315789</v>
      </c>
      <c r="P680" s="7">
        <f t="shared" si="58"/>
        <v>0.30259263909044454</v>
      </c>
      <c r="Q680" s="3"/>
      <c r="R680" s="3"/>
      <c r="S680" s="3"/>
      <c r="T680" s="3"/>
      <c r="U680" s="3"/>
      <c r="V680" s="3"/>
    </row>
    <row r="681" spans="1:22" x14ac:dyDescent="0.25">
      <c r="A681">
        <v>680</v>
      </c>
      <c r="B681" t="s">
        <v>14</v>
      </c>
      <c r="C681" t="s">
        <v>22</v>
      </c>
      <c r="D681">
        <v>77</v>
      </c>
      <c r="E681">
        <v>134</v>
      </c>
      <c r="F681" t="s">
        <v>0</v>
      </c>
      <c r="G681">
        <v>10</v>
      </c>
      <c r="H681">
        <v>2018</v>
      </c>
      <c r="I681" t="s">
        <v>42</v>
      </c>
      <c r="J681">
        <f>VLOOKUP(G681,Currency!$G$3:$H$14,2,FALSE)</f>
        <v>0.87081632260869579</v>
      </c>
      <c r="K681">
        <f t="shared" si="54"/>
        <v>1</v>
      </c>
      <c r="L681">
        <f t="shared" si="55"/>
        <v>134</v>
      </c>
      <c r="M681" s="3">
        <f t="shared" si="56"/>
        <v>10318</v>
      </c>
      <c r="N681" s="3">
        <f>SUMIFS('Direct Costs'!J:J,'Direct Costs'!A:A,Sales!A681)</f>
        <v>6370.3828378156531</v>
      </c>
      <c r="O681" s="3">
        <f t="shared" si="57"/>
        <v>3947.6171621843469</v>
      </c>
      <c r="P681" s="7">
        <f t="shared" si="58"/>
        <v>0.3825951892018169</v>
      </c>
      <c r="Q681" s="3"/>
      <c r="R681" s="3"/>
      <c r="S681" s="3"/>
      <c r="T681" s="3"/>
      <c r="U681" s="3"/>
      <c r="V681" s="3"/>
    </row>
    <row r="682" spans="1:22" x14ac:dyDescent="0.25">
      <c r="A682">
        <v>681</v>
      </c>
      <c r="B682" t="s">
        <v>12</v>
      </c>
      <c r="C682" t="s">
        <v>21</v>
      </c>
      <c r="D682">
        <v>164</v>
      </c>
      <c r="E682">
        <v>174</v>
      </c>
      <c r="F682" t="s">
        <v>0</v>
      </c>
      <c r="G682">
        <v>7</v>
      </c>
      <c r="H682">
        <v>2018</v>
      </c>
      <c r="I682" t="s">
        <v>41</v>
      </c>
      <c r="J682">
        <f>VLOOKUP(G682,Currency!$G$3:$H$14,2,FALSE)</f>
        <v>0.85575857954545465</v>
      </c>
      <c r="K682">
        <f t="shared" si="54"/>
        <v>1</v>
      </c>
      <c r="L682">
        <f t="shared" si="55"/>
        <v>174</v>
      </c>
      <c r="M682" s="3">
        <f t="shared" si="56"/>
        <v>28536</v>
      </c>
      <c r="N682" s="3">
        <f>SUMIFS('Direct Costs'!J:J,'Direct Costs'!A:A,Sales!A682)</f>
        <v>11590.332211363637</v>
      </c>
      <c r="O682" s="3">
        <f t="shared" si="57"/>
        <v>16945.667788636361</v>
      </c>
      <c r="P682" s="7">
        <f t="shared" si="58"/>
        <v>0.59383472766457668</v>
      </c>
      <c r="Q682" s="3"/>
      <c r="R682" s="3"/>
      <c r="S682" s="3"/>
      <c r="T682" s="3"/>
      <c r="U682" s="3"/>
      <c r="V682" s="3"/>
    </row>
    <row r="683" spans="1:22" x14ac:dyDescent="0.25">
      <c r="A683">
        <v>682</v>
      </c>
      <c r="B683" t="s">
        <v>16</v>
      </c>
      <c r="C683" t="s">
        <v>19</v>
      </c>
      <c r="D683">
        <v>155</v>
      </c>
      <c r="E683">
        <v>207</v>
      </c>
      <c r="F683" t="s">
        <v>0</v>
      </c>
      <c r="G683">
        <v>12</v>
      </c>
      <c r="H683">
        <v>2018</v>
      </c>
      <c r="I683" t="s">
        <v>40</v>
      </c>
      <c r="J683">
        <f>VLOOKUP(G683,Currency!$G$3:$H$14,2,FALSE)</f>
        <v>0.87842254526315788</v>
      </c>
      <c r="K683">
        <f t="shared" si="54"/>
        <v>1</v>
      </c>
      <c r="L683">
        <f t="shared" si="55"/>
        <v>207</v>
      </c>
      <c r="M683" s="3">
        <f t="shared" si="56"/>
        <v>32085</v>
      </c>
      <c r="N683" s="3">
        <f>SUMIFS('Direct Costs'!J:J,'Direct Costs'!A:A,Sales!A683)</f>
        <v>21654.836265115788</v>
      </c>
      <c r="O683" s="3">
        <f t="shared" si="57"/>
        <v>10430.163734884212</v>
      </c>
      <c r="P683" s="7">
        <f t="shared" si="58"/>
        <v>0.32507912528858385</v>
      </c>
      <c r="Q683" s="3"/>
      <c r="R683" s="3"/>
      <c r="S683" s="3"/>
      <c r="T683" s="3"/>
      <c r="U683" s="3"/>
      <c r="V683" s="3"/>
    </row>
    <row r="684" spans="1:22" x14ac:dyDescent="0.25">
      <c r="A684">
        <v>683</v>
      </c>
      <c r="B684" t="s">
        <v>15</v>
      </c>
      <c r="C684" t="s">
        <v>18</v>
      </c>
      <c r="D684">
        <v>1</v>
      </c>
      <c r="E684">
        <v>427</v>
      </c>
      <c r="F684" t="s">
        <v>0</v>
      </c>
      <c r="G684">
        <v>10</v>
      </c>
      <c r="H684">
        <v>2018</v>
      </c>
      <c r="I684" t="s">
        <v>39</v>
      </c>
      <c r="J684">
        <f>VLOOKUP(G684,Currency!$G$3:$H$14,2,FALSE)</f>
        <v>0.87081632260869579</v>
      </c>
      <c r="K684">
        <f t="shared" si="54"/>
        <v>1</v>
      </c>
      <c r="L684">
        <f t="shared" si="55"/>
        <v>427</v>
      </c>
      <c r="M684" s="3">
        <f t="shared" si="56"/>
        <v>427</v>
      </c>
      <c r="N684" s="3">
        <f>SUMIFS('Direct Costs'!J:J,'Direct Costs'!A:A,Sales!A684)</f>
        <v>218.93367258695656</v>
      </c>
      <c r="O684" s="3">
        <f t="shared" si="57"/>
        <v>208.06632741304344</v>
      </c>
      <c r="P684" s="7">
        <f t="shared" si="58"/>
        <v>0.48727477145911813</v>
      </c>
      <c r="Q684" s="3"/>
      <c r="R684" s="3"/>
      <c r="S684" s="3"/>
      <c r="T684" s="3"/>
      <c r="U684" s="3"/>
      <c r="V684" s="3"/>
    </row>
    <row r="685" spans="1:22" x14ac:dyDescent="0.25">
      <c r="A685">
        <v>684</v>
      </c>
      <c r="B685" t="s">
        <v>13</v>
      </c>
      <c r="C685" t="s">
        <v>19</v>
      </c>
      <c r="D685">
        <v>98</v>
      </c>
      <c r="E685">
        <v>126</v>
      </c>
      <c r="F685" t="s">
        <v>0</v>
      </c>
      <c r="G685">
        <v>8</v>
      </c>
      <c r="H685">
        <v>2018</v>
      </c>
      <c r="I685" t="s">
        <v>40</v>
      </c>
      <c r="J685">
        <f>VLOOKUP(G685,Currency!$G$3:$H$14,2,FALSE)</f>
        <v>0.86596289695652162</v>
      </c>
      <c r="K685">
        <f t="shared" si="54"/>
        <v>1</v>
      </c>
      <c r="L685">
        <f t="shared" si="55"/>
        <v>126</v>
      </c>
      <c r="M685" s="3">
        <f t="shared" si="56"/>
        <v>12348</v>
      </c>
      <c r="N685" s="3">
        <f>SUMIFS('Direct Costs'!J:J,'Direct Costs'!A:A,Sales!A685)</f>
        <v>8238.0505473121739</v>
      </c>
      <c r="O685" s="3">
        <f t="shared" si="57"/>
        <v>4109.9494526878261</v>
      </c>
      <c r="P685" s="7">
        <f t="shared" si="58"/>
        <v>0.33284333112146308</v>
      </c>
      <c r="Q685" s="3"/>
      <c r="R685" s="3"/>
      <c r="S685" s="3"/>
      <c r="T685" s="3"/>
      <c r="U685" s="3"/>
      <c r="V685" s="3"/>
    </row>
    <row r="686" spans="1:22" x14ac:dyDescent="0.25">
      <c r="A686">
        <v>685</v>
      </c>
      <c r="B686" t="s">
        <v>16</v>
      </c>
      <c r="C686" t="s">
        <v>19</v>
      </c>
      <c r="D686">
        <v>15</v>
      </c>
      <c r="E686">
        <v>206</v>
      </c>
      <c r="F686" t="s">
        <v>0</v>
      </c>
      <c r="G686">
        <v>12</v>
      </c>
      <c r="H686">
        <v>2018</v>
      </c>
      <c r="I686" t="s">
        <v>40</v>
      </c>
      <c r="J686">
        <f>VLOOKUP(G686,Currency!$G$3:$H$14,2,FALSE)</f>
        <v>0.87842254526315788</v>
      </c>
      <c r="K686">
        <f t="shared" si="54"/>
        <v>1</v>
      </c>
      <c r="L686">
        <f t="shared" si="55"/>
        <v>206</v>
      </c>
      <c r="M686" s="3">
        <f t="shared" si="56"/>
        <v>3090</v>
      </c>
      <c r="N686" s="3">
        <f>SUMIFS('Direct Costs'!J:J,'Direct Costs'!A:A,Sales!A686)</f>
        <v>2415</v>
      </c>
      <c r="O686" s="3">
        <f t="shared" si="57"/>
        <v>675</v>
      </c>
      <c r="P686" s="7">
        <f t="shared" si="58"/>
        <v>0.21844660194174756</v>
      </c>
      <c r="Q686" s="3"/>
      <c r="R686" s="3"/>
      <c r="S686" s="3"/>
      <c r="T686" s="3"/>
      <c r="U686" s="3"/>
      <c r="V686" s="3"/>
    </row>
    <row r="687" spans="1:22" x14ac:dyDescent="0.25">
      <c r="A687">
        <v>686</v>
      </c>
      <c r="B687" t="s">
        <v>16</v>
      </c>
      <c r="C687" t="s">
        <v>19</v>
      </c>
      <c r="D687">
        <v>84</v>
      </c>
      <c r="E687">
        <v>208</v>
      </c>
      <c r="F687" t="s">
        <v>0</v>
      </c>
      <c r="G687">
        <v>12</v>
      </c>
      <c r="H687">
        <v>2018</v>
      </c>
      <c r="I687" t="s">
        <v>40</v>
      </c>
      <c r="J687">
        <f>VLOOKUP(G687,Currency!$G$3:$H$14,2,FALSE)</f>
        <v>0.87842254526315788</v>
      </c>
      <c r="K687">
        <f t="shared" si="54"/>
        <v>1</v>
      </c>
      <c r="L687">
        <f t="shared" si="55"/>
        <v>208</v>
      </c>
      <c r="M687" s="3">
        <f t="shared" si="56"/>
        <v>17472</v>
      </c>
      <c r="N687" s="3">
        <f>SUMIFS('Direct Costs'!J:J,'Direct Costs'!A:A,Sales!A687)</f>
        <v>11928</v>
      </c>
      <c r="O687" s="3">
        <f t="shared" si="57"/>
        <v>5544</v>
      </c>
      <c r="P687" s="7">
        <f t="shared" si="58"/>
        <v>0.31730769230769229</v>
      </c>
      <c r="Q687" s="3"/>
      <c r="R687" s="3"/>
      <c r="S687" s="3"/>
      <c r="T687" s="3"/>
      <c r="U687" s="3"/>
      <c r="V687" s="3"/>
    </row>
    <row r="688" spans="1:22" x14ac:dyDescent="0.25">
      <c r="A688">
        <v>687</v>
      </c>
      <c r="B688" t="s">
        <v>14</v>
      </c>
      <c r="C688" t="s">
        <v>17</v>
      </c>
      <c r="D688">
        <v>63</v>
      </c>
      <c r="E688">
        <v>153</v>
      </c>
      <c r="F688" t="s">
        <v>37</v>
      </c>
      <c r="G688">
        <v>2</v>
      </c>
      <c r="H688">
        <v>2018</v>
      </c>
      <c r="I688" t="s">
        <v>38</v>
      </c>
      <c r="J688">
        <f>VLOOKUP(G688,Currency!$G$3:$H$14,2,FALSE)</f>
        <v>0.80989594699999989</v>
      </c>
      <c r="K688">
        <f t="shared" si="54"/>
        <v>0.80989594699999989</v>
      </c>
      <c r="L688">
        <f t="shared" si="55"/>
        <v>123.91407989099999</v>
      </c>
      <c r="M688" s="3">
        <f t="shared" si="56"/>
        <v>7806.5870331329988</v>
      </c>
      <c r="N688" s="3">
        <f>SUMIFS('Direct Costs'!J:J,'Direct Costs'!A:A,Sales!A688)</f>
        <v>4510.40667966</v>
      </c>
      <c r="O688" s="3">
        <f t="shared" si="57"/>
        <v>3296.1803534729988</v>
      </c>
      <c r="P688" s="7">
        <f t="shared" si="58"/>
        <v>0.42223065463604403</v>
      </c>
      <c r="Q688" s="3"/>
      <c r="R688" s="3"/>
      <c r="S688" s="3"/>
      <c r="T688" s="3"/>
      <c r="U688" s="3"/>
      <c r="V688" s="3"/>
    </row>
    <row r="689" spans="1:22" x14ac:dyDescent="0.25">
      <c r="A689">
        <v>688</v>
      </c>
      <c r="B689" t="s">
        <v>14</v>
      </c>
      <c r="C689" t="s">
        <v>19</v>
      </c>
      <c r="D689">
        <v>127</v>
      </c>
      <c r="E689">
        <v>130</v>
      </c>
      <c r="F689" t="s">
        <v>0</v>
      </c>
      <c r="G689">
        <v>5</v>
      </c>
      <c r="H689">
        <v>2018</v>
      </c>
      <c r="I689" t="s">
        <v>40</v>
      </c>
      <c r="J689">
        <f>VLOOKUP(G689,Currency!$G$3:$H$14,2,FALSE)</f>
        <v>0.84667593318181822</v>
      </c>
      <c r="K689">
        <f t="shared" si="54"/>
        <v>1</v>
      </c>
      <c r="L689">
        <f t="shared" si="55"/>
        <v>130</v>
      </c>
      <c r="M689" s="3">
        <f t="shared" si="56"/>
        <v>16510</v>
      </c>
      <c r="N689" s="3">
        <f>SUMIFS('Direct Costs'!J:J,'Direct Costs'!A:A,Sales!A689)</f>
        <v>9499.6706108454546</v>
      </c>
      <c r="O689" s="3">
        <f t="shared" si="57"/>
        <v>7010.3293891545454</v>
      </c>
      <c r="P689" s="7">
        <f t="shared" si="58"/>
        <v>0.42461110776223776</v>
      </c>
      <c r="Q689" s="3"/>
      <c r="R689" s="3"/>
      <c r="S689" s="3"/>
      <c r="T689" s="3"/>
      <c r="U689" s="3"/>
      <c r="V689" s="3"/>
    </row>
    <row r="690" spans="1:22" x14ac:dyDescent="0.25">
      <c r="A690">
        <v>689</v>
      </c>
      <c r="B690" t="s">
        <v>16</v>
      </c>
      <c r="C690" t="s">
        <v>25</v>
      </c>
      <c r="D690">
        <v>154</v>
      </c>
      <c r="E690">
        <v>218</v>
      </c>
      <c r="F690" t="s">
        <v>0</v>
      </c>
      <c r="G690">
        <v>11</v>
      </c>
      <c r="H690">
        <v>2018</v>
      </c>
      <c r="I690" t="s">
        <v>43</v>
      </c>
      <c r="J690">
        <f>VLOOKUP(G690,Currency!$G$3:$H$14,2,FALSE)</f>
        <v>0.87977327500000013</v>
      </c>
      <c r="K690">
        <f t="shared" si="54"/>
        <v>1</v>
      </c>
      <c r="L690">
        <f t="shared" si="55"/>
        <v>218</v>
      </c>
      <c r="M690" s="3">
        <f t="shared" si="56"/>
        <v>33572</v>
      </c>
      <c r="N690" s="3">
        <f>SUMIFS('Direct Costs'!J:J,'Direct Costs'!A:A,Sales!A690)</f>
        <v>20865.575881150002</v>
      </c>
      <c r="O690" s="3">
        <f t="shared" si="57"/>
        <v>12706.424118849998</v>
      </c>
      <c r="P690" s="7">
        <f t="shared" si="58"/>
        <v>0.37848278681192654</v>
      </c>
      <c r="Q690" s="3"/>
      <c r="R690" s="3"/>
      <c r="S690" s="3"/>
      <c r="T690" s="3"/>
      <c r="U690" s="3"/>
      <c r="V690" s="3"/>
    </row>
    <row r="691" spans="1:22" x14ac:dyDescent="0.25">
      <c r="A691">
        <v>690</v>
      </c>
      <c r="B691" t="s">
        <v>14</v>
      </c>
      <c r="C691" t="s">
        <v>25</v>
      </c>
      <c r="D691">
        <v>150</v>
      </c>
      <c r="E691">
        <v>141</v>
      </c>
      <c r="F691" t="s">
        <v>0</v>
      </c>
      <c r="G691">
        <v>3</v>
      </c>
      <c r="H691">
        <v>2018</v>
      </c>
      <c r="I691" t="s">
        <v>43</v>
      </c>
      <c r="J691">
        <f>VLOOKUP(G691,Currency!$G$3:$H$14,2,FALSE)</f>
        <v>0.81064183952380953</v>
      </c>
      <c r="K691">
        <f t="shared" si="54"/>
        <v>1</v>
      </c>
      <c r="L691">
        <f t="shared" si="55"/>
        <v>141</v>
      </c>
      <c r="M691" s="3">
        <f t="shared" si="56"/>
        <v>21150</v>
      </c>
      <c r="N691" s="3">
        <f>SUMIFS('Direct Costs'!J:J,'Direct Costs'!A:A,Sales!A691)</f>
        <v>15450</v>
      </c>
      <c r="O691" s="3">
        <f t="shared" si="57"/>
        <v>5700</v>
      </c>
      <c r="P691" s="7">
        <f t="shared" si="58"/>
        <v>0.26950354609929078</v>
      </c>
      <c r="Q691" s="3"/>
      <c r="R691" s="3"/>
      <c r="S691" s="3"/>
      <c r="T691" s="3"/>
      <c r="U691" s="3"/>
      <c r="V691" s="3"/>
    </row>
    <row r="692" spans="1:22" x14ac:dyDescent="0.25">
      <c r="A692">
        <v>691</v>
      </c>
      <c r="B692" t="s">
        <v>13</v>
      </c>
      <c r="C692" t="s">
        <v>19</v>
      </c>
      <c r="D692">
        <v>125</v>
      </c>
      <c r="E692">
        <v>122</v>
      </c>
      <c r="F692" t="s">
        <v>0</v>
      </c>
      <c r="G692">
        <v>3</v>
      </c>
      <c r="H692">
        <v>2018</v>
      </c>
      <c r="I692" t="s">
        <v>40</v>
      </c>
      <c r="J692">
        <f>VLOOKUP(G692,Currency!$G$3:$H$14,2,FALSE)</f>
        <v>0.81064183952380953</v>
      </c>
      <c r="K692">
        <f t="shared" si="54"/>
        <v>1</v>
      </c>
      <c r="L692">
        <f t="shared" si="55"/>
        <v>122</v>
      </c>
      <c r="M692" s="3">
        <f t="shared" si="56"/>
        <v>15250</v>
      </c>
      <c r="N692" s="3">
        <f>SUMIFS('Direct Costs'!J:J,'Direct Costs'!A:A,Sales!A692)</f>
        <v>8488.8510371428565</v>
      </c>
      <c r="O692" s="3">
        <f t="shared" si="57"/>
        <v>6761.1489628571435</v>
      </c>
      <c r="P692" s="7">
        <f t="shared" si="58"/>
        <v>0.44335403035128812</v>
      </c>
      <c r="Q692" s="3"/>
      <c r="R692" s="3"/>
      <c r="S692" s="3"/>
      <c r="T692" s="3"/>
      <c r="U692" s="3"/>
      <c r="V692" s="3"/>
    </row>
    <row r="693" spans="1:22" x14ac:dyDescent="0.25">
      <c r="A693">
        <v>692</v>
      </c>
      <c r="B693" t="s">
        <v>14</v>
      </c>
      <c r="C693" t="s">
        <v>26</v>
      </c>
      <c r="D693">
        <v>108</v>
      </c>
      <c r="E693">
        <v>146</v>
      </c>
      <c r="F693" t="s">
        <v>0</v>
      </c>
      <c r="G693">
        <v>1</v>
      </c>
      <c r="H693">
        <v>2018</v>
      </c>
      <c r="I693" t="s">
        <v>44</v>
      </c>
      <c r="J693">
        <f>VLOOKUP(G693,Currency!$G$3:$H$14,2,FALSE)</f>
        <v>0.8198508345454546</v>
      </c>
      <c r="K693">
        <f t="shared" si="54"/>
        <v>1</v>
      </c>
      <c r="L693">
        <f t="shared" si="55"/>
        <v>146</v>
      </c>
      <c r="M693" s="3">
        <f t="shared" si="56"/>
        <v>15768</v>
      </c>
      <c r="N693" s="3">
        <f>SUMIFS('Direct Costs'!J:J,'Direct Costs'!A:A,Sales!A693)</f>
        <v>9828</v>
      </c>
      <c r="O693" s="3">
        <f t="shared" si="57"/>
        <v>5940</v>
      </c>
      <c r="P693" s="7">
        <f t="shared" si="58"/>
        <v>0.37671232876712329</v>
      </c>
      <c r="Q693" s="3"/>
      <c r="R693" s="3"/>
      <c r="S693" s="3"/>
      <c r="T693" s="3"/>
      <c r="U693" s="3"/>
      <c r="V693" s="3"/>
    </row>
    <row r="694" spans="1:22" x14ac:dyDescent="0.25">
      <c r="A694">
        <v>693</v>
      </c>
      <c r="B694" t="s">
        <v>14</v>
      </c>
      <c r="C694" t="s">
        <v>31</v>
      </c>
      <c r="D694">
        <v>130</v>
      </c>
      <c r="E694">
        <v>142</v>
      </c>
      <c r="F694" t="s">
        <v>0</v>
      </c>
      <c r="G694">
        <v>2</v>
      </c>
      <c r="H694">
        <v>2018</v>
      </c>
      <c r="I694" t="s">
        <v>43</v>
      </c>
      <c r="J694">
        <f>VLOOKUP(G694,Currency!$G$3:$H$14,2,FALSE)</f>
        <v>0.80989594699999989</v>
      </c>
      <c r="K694">
        <f t="shared" si="54"/>
        <v>1</v>
      </c>
      <c r="L694">
        <f t="shared" si="55"/>
        <v>142</v>
      </c>
      <c r="M694" s="3">
        <f t="shared" si="56"/>
        <v>18460</v>
      </c>
      <c r="N694" s="3">
        <f>SUMIFS('Direct Costs'!J:J,'Direct Costs'!A:A,Sales!A694)</f>
        <v>10019.480171479998</v>
      </c>
      <c r="O694" s="3">
        <f t="shared" si="57"/>
        <v>8440.5198285200022</v>
      </c>
      <c r="P694" s="7">
        <f t="shared" si="58"/>
        <v>0.45723292678873251</v>
      </c>
      <c r="Q694" s="3"/>
      <c r="R694" s="3"/>
      <c r="S694" s="3"/>
      <c r="T694" s="3"/>
      <c r="U694" s="3"/>
      <c r="V694" s="3"/>
    </row>
    <row r="695" spans="1:22" x14ac:dyDescent="0.25">
      <c r="A695">
        <v>694</v>
      </c>
      <c r="B695" t="s">
        <v>14</v>
      </c>
      <c r="C695" t="s">
        <v>30</v>
      </c>
      <c r="D695">
        <v>1</v>
      </c>
      <c r="E695">
        <v>167</v>
      </c>
      <c r="F695" t="s">
        <v>37</v>
      </c>
      <c r="G695">
        <v>12</v>
      </c>
      <c r="H695">
        <v>2018</v>
      </c>
      <c r="I695" t="s">
        <v>44</v>
      </c>
      <c r="J695">
        <f>VLOOKUP(G695,Currency!$G$3:$H$14,2,FALSE)</f>
        <v>0.87842254526315788</v>
      </c>
      <c r="K695">
        <f t="shared" si="54"/>
        <v>0.87842254526315788</v>
      </c>
      <c r="L695">
        <f t="shared" si="55"/>
        <v>146.69656505894736</v>
      </c>
      <c r="M695" s="3">
        <f t="shared" si="56"/>
        <v>146.69656505894736</v>
      </c>
      <c r="N695" s="3">
        <f>SUMIFS('Direct Costs'!J:J,'Direct Costs'!A:A,Sales!A695)</f>
        <v>95</v>
      </c>
      <c r="O695" s="3">
        <f t="shared" si="57"/>
        <v>51.696565058947357</v>
      </c>
      <c r="P695" s="7">
        <f t="shared" si="58"/>
        <v>0.35240474129829846</v>
      </c>
      <c r="Q695" s="3"/>
      <c r="R695" s="3"/>
      <c r="S695" s="3"/>
      <c r="T695" s="3"/>
      <c r="U695" s="3"/>
      <c r="V695" s="3"/>
    </row>
    <row r="696" spans="1:22" x14ac:dyDescent="0.25">
      <c r="A696">
        <v>695</v>
      </c>
      <c r="B696" t="s">
        <v>16</v>
      </c>
      <c r="C696" t="s">
        <v>25</v>
      </c>
      <c r="D696">
        <v>18</v>
      </c>
      <c r="E696">
        <v>216</v>
      </c>
      <c r="F696" t="s">
        <v>0</v>
      </c>
      <c r="G696">
        <v>1</v>
      </c>
      <c r="H696">
        <v>2018</v>
      </c>
      <c r="I696" t="s">
        <v>43</v>
      </c>
      <c r="J696">
        <f>VLOOKUP(G696,Currency!$G$3:$H$14,2,FALSE)</f>
        <v>0.8198508345454546</v>
      </c>
      <c r="K696">
        <f t="shared" si="54"/>
        <v>1</v>
      </c>
      <c r="L696">
        <f t="shared" si="55"/>
        <v>216</v>
      </c>
      <c r="M696" s="3">
        <f t="shared" si="56"/>
        <v>3888</v>
      </c>
      <c r="N696" s="3">
        <f>SUMIFS('Direct Costs'!J:J,'Direct Costs'!A:A,Sales!A696)</f>
        <v>2496.3717768545457</v>
      </c>
      <c r="O696" s="3">
        <f t="shared" si="57"/>
        <v>1391.6282231454543</v>
      </c>
      <c r="P696" s="7">
        <f t="shared" si="58"/>
        <v>0.35792906973905719</v>
      </c>
      <c r="Q696" s="3"/>
      <c r="R696" s="3"/>
      <c r="S696" s="3"/>
      <c r="T696" s="3"/>
      <c r="U696" s="3"/>
      <c r="V696" s="3"/>
    </row>
    <row r="697" spans="1:22" x14ac:dyDescent="0.25">
      <c r="A697">
        <v>696</v>
      </c>
      <c r="B697" t="s">
        <v>13</v>
      </c>
      <c r="C697" t="s">
        <v>19</v>
      </c>
      <c r="D697">
        <v>103</v>
      </c>
      <c r="E697">
        <v>117</v>
      </c>
      <c r="F697" t="s">
        <v>0</v>
      </c>
      <c r="G697">
        <v>4</v>
      </c>
      <c r="H697">
        <v>2018</v>
      </c>
      <c r="I697" t="s">
        <v>40</v>
      </c>
      <c r="J697">
        <f>VLOOKUP(G697,Currency!$G$3:$H$14,2,FALSE)</f>
        <v>0.81462485449999988</v>
      </c>
      <c r="K697">
        <f t="shared" si="54"/>
        <v>1</v>
      </c>
      <c r="L697">
        <f t="shared" si="55"/>
        <v>117</v>
      </c>
      <c r="M697" s="3">
        <f t="shared" si="56"/>
        <v>12051</v>
      </c>
      <c r="N697" s="3">
        <f>SUMIFS('Direct Costs'!J:J,'Direct Costs'!A:A,Sales!A697)</f>
        <v>7220.5052806479998</v>
      </c>
      <c r="O697" s="3">
        <f t="shared" si="57"/>
        <v>4830.4947193520002</v>
      </c>
      <c r="P697" s="7">
        <f t="shared" si="58"/>
        <v>0.40083766652991454</v>
      </c>
      <c r="Q697" s="3"/>
      <c r="R697" s="3"/>
      <c r="S697" s="3"/>
      <c r="T697" s="3"/>
      <c r="U697" s="3"/>
      <c r="V697" s="3"/>
    </row>
    <row r="698" spans="1:22" x14ac:dyDescent="0.25">
      <c r="A698">
        <v>697</v>
      </c>
      <c r="B698" t="s">
        <v>16</v>
      </c>
      <c r="C698" t="s">
        <v>19</v>
      </c>
      <c r="D698">
        <v>52</v>
      </c>
      <c r="E698">
        <v>201</v>
      </c>
      <c r="F698" t="s">
        <v>0</v>
      </c>
      <c r="G698">
        <v>12</v>
      </c>
      <c r="H698">
        <v>2018</v>
      </c>
      <c r="I698" t="s">
        <v>40</v>
      </c>
      <c r="J698">
        <f>VLOOKUP(G698,Currency!$G$3:$H$14,2,FALSE)</f>
        <v>0.87842254526315788</v>
      </c>
      <c r="K698">
        <f t="shared" si="54"/>
        <v>1</v>
      </c>
      <c r="L698">
        <f t="shared" si="55"/>
        <v>201</v>
      </c>
      <c r="M698" s="3">
        <f t="shared" si="56"/>
        <v>10452</v>
      </c>
      <c r="N698" s="3">
        <f>SUMIFS('Direct Costs'!J:J,'Direct Costs'!A:A,Sales!A698)</f>
        <v>8112</v>
      </c>
      <c r="O698" s="3">
        <f t="shared" si="57"/>
        <v>2340</v>
      </c>
      <c r="P698" s="7">
        <f t="shared" si="58"/>
        <v>0.22388059701492538</v>
      </c>
      <c r="Q698" s="3"/>
      <c r="R698" s="3"/>
      <c r="S698" s="3"/>
      <c r="T698" s="3"/>
      <c r="U698" s="3"/>
      <c r="V698" s="3"/>
    </row>
    <row r="699" spans="1:22" x14ac:dyDescent="0.25">
      <c r="A699">
        <v>698</v>
      </c>
      <c r="B699" t="s">
        <v>16</v>
      </c>
      <c r="C699" t="s">
        <v>19</v>
      </c>
      <c r="D699">
        <v>77</v>
      </c>
      <c r="E699">
        <v>203</v>
      </c>
      <c r="F699" t="s">
        <v>0</v>
      </c>
      <c r="G699">
        <v>1</v>
      </c>
      <c r="H699">
        <v>2018</v>
      </c>
      <c r="I699" t="s">
        <v>40</v>
      </c>
      <c r="J699">
        <f>VLOOKUP(G699,Currency!$G$3:$H$14,2,FALSE)</f>
        <v>0.8198508345454546</v>
      </c>
      <c r="K699">
        <f t="shared" si="54"/>
        <v>1</v>
      </c>
      <c r="L699">
        <f t="shared" si="55"/>
        <v>203</v>
      </c>
      <c r="M699" s="3">
        <f t="shared" si="56"/>
        <v>15631</v>
      </c>
      <c r="N699" s="3">
        <f>SUMIFS('Direct Costs'!J:J,'Direct Costs'!A:A,Sales!A699)</f>
        <v>9662.638569499999</v>
      </c>
      <c r="O699" s="3">
        <f t="shared" si="57"/>
        <v>5968.361430500001</v>
      </c>
      <c r="P699" s="7">
        <f t="shared" si="58"/>
        <v>0.38182850940438878</v>
      </c>
      <c r="Q699" s="3"/>
      <c r="R699" s="3"/>
      <c r="S699" s="3"/>
      <c r="T699" s="3"/>
      <c r="U699" s="3"/>
      <c r="V699" s="3"/>
    </row>
    <row r="700" spans="1:22" x14ac:dyDescent="0.25">
      <c r="A700">
        <v>699</v>
      </c>
      <c r="B700" t="s">
        <v>13</v>
      </c>
      <c r="C700" t="s">
        <v>17</v>
      </c>
      <c r="D700">
        <v>73</v>
      </c>
      <c r="E700">
        <v>147</v>
      </c>
      <c r="F700" t="s">
        <v>37</v>
      </c>
      <c r="G700">
        <v>8</v>
      </c>
      <c r="H700">
        <v>2018</v>
      </c>
      <c r="I700" t="s">
        <v>38</v>
      </c>
      <c r="J700">
        <f>VLOOKUP(G700,Currency!$G$3:$H$14,2,FALSE)</f>
        <v>0.86596289695652162</v>
      </c>
      <c r="K700">
        <f t="shared" si="54"/>
        <v>0.86596289695652162</v>
      </c>
      <c r="L700">
        <f t="shared" si="55"/>
        <v>127.29654585260867</v>
      </c>
      <c r="M700" s="3">
        <f t="shared" si="56"/>
        <v>9292.6478472404324</v>
      </c>
      <c r="N700" s="3">
        <f>SUMIFS('Direct Costs'!J:J,'Direct Costs'!A:A,Sales!A700)</f>
        <v>5840</v>
      </c>
      <c r="O700" s="3">
        <f t="shared" si="57"/>
        <v>3452.6478472404324</v>
      </c>
      <c r="P700" s="7">
        <f t="shared" si="58"/>
        <v>0.37154618403685008</v>
      </c>
      <c r="Q700" s="3"/>
      <c r="R700" s="3"/>
      <c r="S700" s="3"/>
      <c r="T700" s="3"/>
      <c r="U700" s="3"/>
      <c r="V700" s="3"/>
    </row>
    <row r="701" spans="1:22" x14ac:dyDescent="0.25">
      <c r="A701">
        <v>700</v>
      </c>
      <c r="B701" t="s">
        <v>14</v>
      </c>
      <c r="C701" t="s">
        <v>17</v>
      </c>
      <c r="D701">
        <v>30</v>
      </c>
      <c r="E701">
        <v>161</v>
      </c>
      <c r="F701" t="s">
        <v>37</v>
      </c>
      <c r="G701">
        <v>1</v>
      </c>
      <c r="H701">
        <v>2018</v>
      </c>
      <c r="I701" t="s">
        <v>38</v>
      </c>
      <c r="J701">
        <f>VLOOKUP(G701,Currency!$G$3:$H$14,2,FALSE)</f>
        <v>0.8198508345454546</v>
      </c>
      <c r="K701">
        <f t="shared" si="54"/>
        <v>0.8198508345454546</v>
      </c>
      <c r="L701">
        <f t="shared" si="55"/>
        <v>131.99598436181819</v>
      </c>
      <c r="M701" s="3">
        <f t="shared" si="56"/>
        <v>3959.8795308545455</v>
      </c>
      <c r="N701" s="3">
        <f>SUMIFS('Direct Costs'!J:J,'Direct Costs'!A:A,Sales!A701)</f>
        <v>3030</v>
      </c>
      <c r="O701" s="3">
        <f t="shared" si="57"/>
        <v>929.87953085454546</v>
      </c>
      <c r="P701" s="7">
        <f t="shared" si="58"/>
        <v>0.23482520708246815</v>
      </c>
      <c r="Q701" s="3"/>
      <c r="R701" s="3"/>
      <c r="S701" s="3"/>
      <c r="T701" s="3"/>
      <c r="U701" s="3"/>
      <c r="V701" s="3"/>
    </row>
    <row r="702" spans="1:22" x14ac:dyDescent="0.25">
      <c r="A702">
        <v>701</v>
      </c>
      <c r="B702" t="s">
        <v>16</v>
      </c>
      <c r="C702" t="s">
        <v>19</v>
      </c>
      <c r="D702">
        <v>74</v>
      </c>
      <c r="E702">
        <v>207</v>
      </c>
      <c r="F702" t="s">
        <v>0</v>
      </c>
      <c r="G702">
        <v>12</v>
      </c>
      <c r="H702">
        <v>2018</v>
      </c>
      <c r="I702" t="s">
        <v>40</v>
      </c>
      <c r="J702">
        <f>VLOOKUP(G702,Currency!$G$3:$H$14,2,FALSE)</f>
        <v>0.87842254526315788</v>
      </c>
      <c r="K702">
        <f t="shared" si="54"/>
        <v>1</v>
      </c>
      <c r="L702">
        <f t="shared" si="55"/>
        <v>207</v>
      </c>
      <c r="M702" s="3">
        <f t="shared" si="56"/>
        <v>15318</v>
      </c>
      <c r="N702" s="3">
        <f>SUMIFS('Direct Costs'!J:J,'Direct Costs'!A:A,Sales!A702)</f>
        <v>9611.245126210526</v>
      </c>
      <c r="O702" s="3">
        <f t="shared" si="57"/>
        <v>5706.754873789474</v>
      </c>
      <c r="P702" s="7">
        <f t="shared" si="58"/>
        <v>0.37255221789982201</v>
      </c>
      <c r="Q702" s="3"/>
      <c r="R702" s="3"/>
      <c r="S702" s="3"/>
      <c r="T702" s="3"/>
      <c r="U702" s="3"/>
      <c r="V702" s="3"/>
    </row>
    <row r="703" spans="1:22" x14ac:dyDescent="0.25">
      <c r="A703">
        <v>702</v>
      </c>
      <c r="B703" t="s">
        <v>14</v>
      </c>
      <c r="C703" t="s">
        <v>32</v>
      </c>
      <c r="D703">
        <v>90</v>
      </c>
      <c r="E703">
        <v>173</v>
      </c>
      <c r="F703" t="s">
        <v>37</v>
      </c>
      <c r="G703">
        <v>8</v>
      </c>
      <c r="H703">
        <v>2018</v>
      </c>
      <c r="I703" t="s">
        <v>43</v>
      </c>
      <c r="J703">
        <f>VLOOKUP(G703,Currency!$G$3:$H$14,2,FALSE)</f>
        <v>0.86596289695652162</v>
      </c>
      <c r="K703">
        <f t="shared" si="54"/>
        <v>0.86596289695652162</v>
      </c>
      <c r="L703">
        <f t="shared" si="55"/>
        <v>149.81158117347823</v>
      </c>
      <c r="M703" s="3">
        <f t="shared" si="56"/>
        <v>13483.04230561304</v>
      </c>
      <c r="N703" s="3">
        <f>SUMIFS('Direct Costs'!J:J,'Direct Costs'!A:A,Sales!A703)</f>
        <v>8370</v>
      </c>
      <c r="O703" s="3">
        <f t="shared" si="57"/>
        <v>5113.0423056130403</v>
      </c>
      <c r="P703" s="7">
        <f t="shared" si="58"/>
        <v>0.37922022268553307</v>
      </c>
      <c r="Q703" s="3"/>
      <c r="R703" s="3"/>
      <c r="S703" s="3"/>
      <c r="T703" s="3"/>
      <c r="U703" s="3"/>
      <c r="V703" s="3"/>
    </row>
    <row r="704" spans="1:22" x14ac:dyDescent="0.25">
      <c r="A704">
        <v>703</v>
      </c>
      <c r="B704" t="s">
        <v>14</v>
      </c>
      <c r="C704" t="s">
        <v>19</v>
      </c>
      <c r="D704">
        <v>139</v>
      </c>
      <c r="E704">
        <v>136</v>
      </c>
      <c r="F704" t="s">
        <v>0</v>
      </c>
      <c r="G704">
        <v>2</v>
      </c>
      <c r="H704">
        <v>2018</v>
      </c>
      <c r="I704" t="s">
        <v>40</v>
      </c>
      <c r="J704">
        <f>VLOOKUP(G704,Currency!$G$3:$H$14,2,FALSE)</f>
        <v>0.80989594699999989</v>
      </c>
      <c r="K704">
        <f t="shared" si="54"/>
        <v>1</v>
      </c>
      <c r="L704">
        <f t="shared" si="55"/>
        <v>136</v>
      </c>
      <c r="M704" s="3">
        <f t="shared" si="56"/>
        <v>18904</v>
      </c>
      <c r="N704" s="3">
        <f>SUMIFS('Direct Costs'!J:J,'Direct Costs'!A:A,Sales!A704)</f>
        <v>11120</v>
      </c>
      <c r="O704" s="3">
        <f t="shared" si="57"/>
        <v>7784</v>
      </c>
      <c r="P704" s="7">
        <f t="shared" si="58"/>
        <v>0.41176470588235292</v>
      </c>
      <c r="Q704" s="3"/>
      <c r="R704" s="3"/>
      <c r="S704" s="3"/>
      <c r="T704" s="3"/>
      <c r="U704" s="3"/>
      <c r="V704" s="3"/>
    </row>
    <row r="705" spans="1:22" x14ac:dyDescent="0.25">
      <c r="A705">
        <v>704</v>
      </c>
      <c r="B705" t="s">
        <v>14</v>
      </c>
      <c r="C705" t="s">
        <v>30</v>
      </c>
      <c r="D705">
        <v>1</v>
      </c>
      <c r="E705">
        <v>169</v>
      </c>
      <c r="F705" t="s">
        <v>37</v>
      </c>
      <c r="G705">
        <v>11</v>
      </c>
      <c r="H705">
        <v>2018</v>
      </c>
      <c r="I705" t="s">
        <v>44</v>
      </c>
      <c r="J705">
        <f>VLOOKUP(G705,Currency!$G$3:$H$14,2,FALSE)</f>
        <v>0.87977327500000013</v>
      </c>
      <c r="K705">
        <f t="shared" si="54"/>
        <v>0.87977327500000013</v>
      </c>
      <c r="L705">
        <f t="shared" si="55"/>
        <v>148.68168347500003</v>
      </c>
      <c r="M705" s="3">
        <f t="shared" si="56"/>
        <v>148.68168347500003</v>
      </c>
      <c r="N705" s="3">
        <f>SUMIFS('Direct Costs'!J:J,'Direct Costs'!A:A,Sales!A705)</f>
        <v>95</v>
      </c>
      <c r="O705" s="3">
        <f t="shared" si="57"/>
        <v>53.681683475000028</v>
      </c>
      <c r="P705" s="7">
        <f t="shared" si="58"/>
        <v>0.36105108726473556</v>
      </c>
      <c r="Q705" s="3"/>
      <c r="R705" s="3"/>
      <c r="S705" s="3"/>
      <c r="T705" s="3"/>
      <c r="U705" s="3"/>
      <c r="V705" s="3"/>
    </row>
    <row r="706" spans="1:22" x14ac:dyDescent="0.25">
      <c r="A706">
        <v>705</v>
      </c>
      <c r="B706" t="s">
        <v>13</v>
      </c>
      <c r="C706" t="s">
        <v>22</v>
      </c>
      <c r="D706">
        <v>122</v>
      </c>
      <c r="E706">
        <v>127</v>
      </c>
      <c r="F706" t="s">
        <v>0</v>
      </c>
      <c r="G706">
        <v>4</v>
      </c>
      <c r="H706">
        <v>2018</v>
      </c>
      <c r="I706" t="s">
        <v>42</v>
      </c>
      <c r="J706">
        <f>VLOOKUP(G706,Currency!$G$3:$H$14,2,FALSE)</f>
        <v>0.81462485449999988</v>
      </c>
      <c r="K706">
        <f t="shared" si="54"/>
        <v>1</v>
      </c>
      <c r="L706">
        <f t="shared" si="55"/>
        <v>127</v>
      </c>
      <c r="M706" s="3">
        <f t="shared" si="56"/>
        <v>15494</v>
      </c>
      <c r="N706" s="3">
        <f>SUMIFS('Direct Costs'!J:J,'Direct Costs'!A:A,Sales!A706)</f>
        <v>10492</v>
      </c>
      <c r="O706" s="3">
        <f t="shared" si="57"/>
        <v>5002</v>
      </c>
      <c r="P706" s="7">
        <f t="shared" si="58"/>
        <v>0.32283464566929132</v>
      </c>
      <c r="Q706" s="3"/>
      <c r="R706" s="3"/>
      <c r="S706" s="3"/>
      <c r="T706" s="3"/>
      <c r="U706" s="3"/>
      <c r="V706" s="3"/>
    </row>
    <row r="707" spans="1:22" x14ac:dyDescent="0.25">
      <c r="A707">
        <v>706</v>
      </c>
      <c r="B707" t="s">
        <v>16</v>
      </c>
      <c r="C707" t="s">
        <v>25</v>
      </c>
      <c r="D707">
        <v>73</v>
      </c>
      <c r="E707">
        <v>215</v>
      </c>
      <c r="F707" t="s">
        <v>0</v>
      </c>
      <c r="G707">
        <v>12</v>
      </c>
      <c r="H707">
        <v>2018</v>
      </c>
      <c r="I707" t="s">
        <v>43</v>
      </c>
      <c r="J707">
        <f>VLOOKUP(G707,Currency!$G$3:$H$14,2,FALSE)</f>
        <v>0.87842254526315788</v>
      </c>
      <c r="K707">
        <f t="shared" ref="K707:K770" si="59">IF(F707="Dollar",J707,1)</f>
        <v>1</v>
      </c>
      <c r="L707">
        <f t="shared" ref="L707:L770" si="60">E707*K707</f>
        <v>215</v>
      </c>
      <c r="M707" s="3">
        <f t="shared" ref="M707:M770" si="61">D707*L707</f>
        <v>15695</v>
      </c>
      <c r="N707" s="3">
        <f>SUMIFS('Direct Costs'!J:J,'Direct Costs'!A:A,Sales!A707)</f>
        <v>9951.7466076926321</v>
      </c>
      <c r="O707" s="3">
        <f t="shared" ref="O707:O770" si="62">M707-N707</f>
        <v>5743.2533923073679</v>
      </c>
      <c r="P707" s="7">
        <f t="shared" ref="P707:P770" si="63">O707/M707</f>
        <v>0.36592885583353729</v>
      </c>
      <c r="Q707" s="3"/>
      <c r="R707" s="3"/>
      <c r="S707" s="3"/>
      <c r="T707" s="3"/>
      <c r="U707" s="3"/>
      <c r="V707" s="3"/>
    </row>
    <row r="708" spans="1:22" x14ac:dyDescent="0.25">
      <c r="A708">
        <v>707</v>
      </c>
      <c r="B708" t="s">
        <v>15</v>
      </c>
      <c r="C708" t="s">
        <v>17</v>
      </c>
      <c r="D708">
        <v>180</v>
      </c>
      <c r="E708">
        <v>501</v>
      </c>
      <c r="F708" t="s">
        <v>37</v>
      </c>
      <c r="G708">
        <v>10</v>
      </c>
      <c r="H708">
        <v>2018</v>
      </c>
      <c r="I708" t="s">
        <v>38</v>
      </c>
      <c r="J708">
        <f>VLOOKUP(G708,Currency!$G$3:$H$14,2,FALSE)</f>
        <v>0.87081632260869579</v>
      </c>
      <c r="K708">
        <f t="shared" si="59"/>
        <v>0.87081632260869579</v>
      </c>
      <c r="L708">
        <f t="shared" si="60"/>
        <v>436.27897762695659</v>
      </c>
      <c r="M708" s="3">
        <f t="shared" si="61"/>
        <v>78530.21597285218</v>
      </c>
      <c r="N708" s="3">
        <f>SUMIFS('Direct Costs'!J:J,'Direct Costs'!A:A,Sales!A708)</f>
        <v>31030.714162173914</v>
      </c>
      <c r="O708" s="3">
        <f t="shared" si="62"/>
        <v>47499.501810678266</v>
      </c>
      <c r="P708" s="7">
        <f t="shared" si="63"/>
        <v>0.6048563756286981</v>
      </c>
      <c r="Q708" s="3"/>
      <c r="R708" s="3"/>
      <c r="S708" s="3"/>
      <c r="T708" s="3"/>
      <c r="U708" s="3"/>
      <c r="V708" s="3"/>
    </row>
    <row r="709" spans="1:22" x14ac:dyDescent="0.25">
      <c r="A709">
        <v>708</v>
      </c>
      <c r="B709" t="s">
        <v>14</v>
      </c>
      <c r="C709" t="s">
        <v>33</v>
      </c>
      <c r="D709">
        <v>1</v>
      </c>
      <c r="E709">
        <v>129</v>
      </c>
      <c r="F709" t="s">
        <v>0</v>
      </c>
      <c r="G709">
        <v>10</v>
      </c>
      <c r="H709">
        <v>2018</v>
      </c>
      <c r="I709" t="s">
        <v>42</v>
      </c>
      <c r="J709">
        <f>VLOOKUP(G709,Currency!$G$3:$H$14,2,FALSE)</f>
        <v>0.87081632260869579</v>
      </c>
      <c r="K709">
        <f t="shared" si="59"/>
        <v>1</v>
      </c>
      <c r="L709">
        <f t="shared" si="60"/>
        <v>129</v>
      </c>
      <c r="M709" s="3">
        <f t="shared" si="61"/>
        <v>129</v>
      </c>
      <c r="N709" s="3">
        <f>SUMIFS('Direct Costs'!J:J,'Direct Costs'!A:A,Sales!A709)</f>
        <v>95</v>
      </c>
      <c r="O709" s="3">
        <f t="shared" si="62"/>
        <v>34</v>
      </c>
      <c r="P709" s="7">
        <f t="shared" si="63"/>
        <v>0.26356589147286824</v>
      </c>
      <c r="Q709" s="3"/>
      <c r="R709" s="3"/>
      <c r="S709" s="3"/>
      <c r="T709" s="3"/>
      <c r="U709" s="3"/>
      <c r="V709" s="3"/>
    </row>
    <row r="710" spans="1:22" x14ac:dyDescent="0.25">
      <c r="A710">
        <v>709</v>
      </c>
      <c r="B710" t="s">
        <v>14</v>
      </c>
      <c r="C710" t="s">
        <v>18</v>
      </c>
      <c r="D710">
        <v>108</v>
      </c>
      <c r="E710">
        <v>146</v>
      </c>
      <c r="F710" t="s">
        <v>0</v>
      </c>
      <c r="G710">
        <v>7</v>
      </c>
      <c r="H710">
        <v>2018</v>
      </c>
      <c r="I710" t="s">
        <v>39</v>
      </c>
      <c r="J710">
        <f>VLOOKUP(G710,Currency!$G$3:$H$14,2,FALSE)</f>
        <v>0.85575857954545465</v>
      </c>
      <c r="K710">
        <f t="shared" si="59"/>
        <v>1</v>
      </c>
      <c r="L710">
        <f t="shared" si="60"/>
        <v>146</v>
      </c>
      <c r="M710" s="3">
        <f t="shared" si="61"/>
        <v>15768</v>
      </c>
      <c r="N710" s="3">
        <f>SUMIFS('Direct Costs'!J:J,'Direct Costs'!A:A,Sales!A710)</f>
        <v>7948.2856868181825</v>
      </c>
      <c r="O710" s="3">
        <f t="shared" si="62"/>
        <v>7819.7143131818175</v>
      </c>
      <c r="P710" s="7">
        <f t="shared" si="63"/>
        <v>0.49592302848692399</v>
      </c>
      <c r="Q710" s="3"/>
      <c r="R710" s="3"/>
      <c r="S710" s="3"/>
      <c r="T710" s="3"/>
      <c r="U710" s="3"/>
      <c r="V710" s="3"/>
    </row>
    <row r="711" spans="1:22" x14ac:dyDescent="0.25">
      <c r="A711">
        <v>710</v>
      </c>
      <c r="B711" t="s">
        <v>12</v>
      </c>
      <c r="C711" t="s">
        <v>19</v>
      </c>
      <c r="D711">
        <v>79</v>
      </c>
      <c r="E711">
        <v>157</v>
      </c>
      <c r="F711" t="s">
        <v>0</v>
      </c>
      <c r="G711">
        <v>5</v>
      </c>
      <c r="H711">
        <v>2018</v>
      </c>
      <c r="I711" t="s">
        <v>40</v>
      </c>
      <c r="J711">
        <f>VLOOKUP(G711,Currency!$G$3:$H$14,2,FALSE)</f>
        <v>0.84667593318181822</v>
      </c>
      <c r="K711">
        <f t="shared" si="59"/>
        <v>1</v>
      </c>
      <c r="L711">
        <f t="shared" si="60"/>
        <v>157</v>
      </c>
      <c r="M711" s="3">
        <f t="shared" si="61"/>
        <v>12403</v>
      </c>
      <c r="N711" s="3">
        <f>SUMIFS('Direct Costs'!J:J,'Direct Costs'!A:A,Sales!A711)</f>
        <v>5441.0321322322725</v>
      </c>
      <c r="O711" s="3">
        <f t="shared" si="62"/>
        <v>6961.9678677677275</v>
      </c>
      <c r="P711" s="7">
        <f t="shared" si="63"/>
        <v>0.56131322000868555</v>
      </c>
      <c r="Q711" s="3"/>
      <c r="R711" s="3"/>
      <c r="S711" s="3"/>
      <c r="T711" s="3"/>
      <c r="U711" s="3"/>
      <c r="V711" s="3"/>
    </row>
    <row r="712" spans="1:22" x14ac:dyDescent="0.25">
      <c r="A712">
        <v>711</v>
      </c>
      <c r="B712" t="s">
        <v>12</v>
      </c>
      <c r="C712" t="s">
        <v>17</v>
      </c>
      <c r="D712">
        <v>90</v>
      </c>
      <c r="E712">
        <v>190</v>
      </c>
      <c r="F712" t="s">
        <v>37</v>
      </c>
      <c r="G712">
        <v>6</v>
      </c>
      <c r="H712">
        <v>2018</v>
      </c>
      <c r="I712" t="s">
        <v>38</v>
      </c>
      <c r="J712">
        <f>VLOOKUP(G712,Currency!$G$3:$H$14,2,FALSE)</f>
        <v>0.85633569142857147</v>
      </c>
      <c r="K712">
        <f t="shared" si="59"/>
        <v>0.85633569142857147</v>
      </c>
      <c r="L712">
        <f t="shared" si="60"/>
        <v>162.70378137142859</v>
      </c>
      <c r="M712" s="3">
        <f t="shared" si="61"/>
        <v>14643.340323428572</v>
      </c>
      <c r="N712" s="3">
        <f>SUMIFS('Direct Costs'!J:J,'Direct Costs'!A:A,Sales!A712)</f>
        <v>6747.9659424000001</v>
      </c>
      <c r="O712" s="3">
        <f t="shared" si="62"/>
        <v>7895.3743810285723</v>
      </c>
      <c r="P712" s="7">
        <f t="shared" si="63"/>
        <v>0.53917850754287189</v>
      </c>
      <c r="Q712" s="3"/>
      <c r="R712" s="3"/>
      <c r="S712" s="3"/>
      <c r="T712" s="3"/>
      <c r="U712" s="3"/>
      <c r="V712" s="3"/>
    </row>
    <row r="713" spans="1:22" x14ac:dyDescent="0.25">
      <c r="A713">
        <v>712</v>
      </c>
      <c r="B713" t="s">
        <v>16</v>
      </c>
      <c r="C713" t="s">
        <v>19</v>
      </c>
      <c r="D713">
        <v>67</v>
      </c>
      <c r="E713">
        <v>203</v>
      </c>
      <c r="F713" t="s">
        <v>0</v>
      </c>
      <c r="G713">
        <v>12</v>
      </c>
      <c r="H713">
        <v>2018</v>
      </c>
      <c r="I713" t="s">
        <v>40</v>
      </c>
      <c r="J713">
        <f>VLOOKUP(G713,Currency!$G$3:$H$14,2,FALSE)</f>
        <v>0.87842254526315788</v>
      </c>
      <c r="K713">
        <f t="shared" si="59"/>
        <v>1</v>
      </c>
      <c r="L713">
        <f t="shared" si="60"/>
        <v>203</v>
      </c>
      <c r="M713" s="3">
        <f t="shared" si="61"/>
        <v>13601</v>
      </c>
      <c r="N713" s="3">
        <f>SUMIFS('Direct Costs'!J:J,'Direct Costs'!A:A,Sales!A713)</f>
        <v>11524</v>
      </c>
      <c r="O713" s="3">
        <f t="shared" si="62"/>
        <v>2077</v>
      </c>
      <c r="P713" s="7">
        <f t="shared" si="63"/>
        <v>0.15270935960591134</v>
      </c>
      <c r="Q713" s="3"/>
      <c r="R713" s="3"/>
      <c r="S713" s="3"/>
      <c r="T713" s="3"/>
      <c r="U713" s="3"/>
      <c r="V713" s="3"/>
    </row>
    <row r="714" spans="1:22" x14ac:dyDescent="0.25">
      <c r="A714">
        <v>713</v>
      </c>
      <c r="B714" t="s">
        <v>13</v>
      </c>
      <c r="C714" t="s">
        <v>19</v>
      </c>
      <c r="D714">
        <v>138</v>
      </c>
      <c r="E714">
        <v>125</v>
      </c>
      <c r="F714" t="s">
        <v>0</v>
      </c>
      <c r="G714">
        <v>6</v>
      </c>
      <c r="H714">
        <v>2018</v>
      </c>
      <c r="I714" t="s">
        <v>40</v>
      </c>
      <c r="J714">
        <f>VLOOKUP(G714,Currency!$G$3:$H$14,2,FALSE)</f>
        <v>0.85633569142857147</v>
      </c>
      <c r="K714">
        <f t="shared" si="59"/>
        <v>1</v>
      </c>
      <c r="L714">
        <f t="shared" si="60"/>
        <v>125</v>
      </c>
      <c r="M714" s="3">
        <f t="shared" si="61"/>
        <v>17250</v>
      </c>
      <c r="N714" s="3">
        <f>SUMIFS('Direct Costs'!J:J,'Direct Costs'!A:A,Sales!A714)</f>
        <v>9752.8905962742865</v>
      </c>
      <c r="O714" s="3">
        <f t="shared" si="62"/>
        <v>7497.1094037257135</v>
      </c>
      <c r="P714" s="7">
        <f t="shared" si="63"/>
        <v>0.43461503789714279</v>
      </c>
      <c r="Q714" s="3"/>
      <c r="R714" s="3"/>
      <c r="S714" s="3"/>
      <c r="T714" s="3"/>
      <c r="U714" s="3"/>
      <c r="V714" s="3"/>
    </row>
    <row r="715" spans="1:22" x14ac:dyDescent="0.25">
      <c r="A715">
        <v>714</v>
      </c>
      <c r="B715" t="s">
        <v>13</v>
      </c>
      <c r="C715" t="s">
        <v>17</v>
      </c>
      <c r="D715">
        <v>96</v>
      </c>
      <c r="E715">
        <v>145</v>
      </c>
      <c r="F715" t="s">
        <v>37</v>
      </c>
      <c r="G715">
        <v>6</v>
      </c>
      <c r="H715">
        <v>2018</v>
      </c>
      <c r="I715" t="s">
        <v>38</v>
      </c>
      <c r="J715">
        <f>VLOOKUP(G715,Currency!$G$3:$H$14,2,FALSE)</f>
        <v>0.85633569142857147</v>
      </c>
      <c r="K715">
        <f t="shared" si="59"/>
        <v>0.85633569142857147</v>
      </c>
      <c r="L715">
        <f t="shared" si="60"/>
        <v>124.16867525714287</v>
      </c>
      <c r="M715" s="3">
        <f t="shared" si="61"/>
        <v>11920.192824685715</v>
      </c>
      <c r="N715" s="3">
        <f>SUMIFS('Direct Costs'!J:J,'Direct Costs'!A:A,Sales!A715)</f>
        <v>7199.4575846400003</v>
      </c>
      <c r="O715" s="3">
        <f t="shared" si="62"/>
        <v>4720.7352400457148</v>
      </c>
      <c r="P715" s="7">
        <f t="shared" si="63"/>
        <v>0.39602842919365111</v>
      </c>
      <c r="Q715" s="3"/>
      <c r="R715" s="3"/>
      <c r="S715" s="3"/>
      <c r="T715" s="3"/>
      <c r="U715" s="3"/>
      <c r="V715" s="3"/>
    </row>
    <row r="716" spans="1:22" x14ac:dyDescent="0.25">
      <c r="A716">
        <v>715</v>
      </c>
      <c r="B716" t="s">
        <v>13</v>
      </c>
      <c r="C716" t="s">
        <v>19</v>
      </c>
      <c r="D716">
        <v>156</v>
      </c>
      <c r="E716">
        <v>120</v>
      </c>
      <c r="F716" t="s">
        <v>0</v>
      </c>
      <c r="G716">
        <v>5</v>
      </c>
      <c r="H716">
        <v>2018</v>
      </c>
      <c r="I716" t="s">
        <v>40</v>
      </c>
      <c r="J716">
        <f>VLOOKUP(G716,Currency!$G$3:$H$14,2,FALSE)</f>
        <v>0.84667593318181822</v>
      </c>
      <c r="K716">
        <f t="shared" si="59"/>
        <v>1</v>
      </c>
      <c r="L716">
        <f t="shared" si="60"/>
        <v>120</v>
      </c>
      <c r="M716" s="3">
        <f t="shared" si="61"/>
        <v>18720</v>
      </c>
      <c r="N716" s="3">
        <f>SUMIFS('Direct Costs'!J:J,'Direct Costs'!A:A,Sales!A716)</f>
        <v>10779.665050936364</v>
      </c>
      <c r="O716" s="3">
        <f t="shared" si="62"/>
        <v>7940.3349490636356</v>
      </c>
      <c r="P716" s="7">
        <f t="shared" si="63"/>
        <v>0.42416319172348482</v>
      </c>
      <c r="Q716" s="3"/>
      <c r="R716" s="3"/>
      <c r="S716" s="3"/>
      <c r="T716" s="3"/>
      <c r="U716" s="3"/>
      <c r="V716" s="3"/>
    </row>
    <row r="717" spans="1:22" x14ac:dyDescent="0.25">
      <c r="A717">
        <v>716</v>
      </c>
      <c r="B717" t="s">
        <v>13</v>
      </c>
      <c r="C717" t="s">
        <v>17</v>
      </c>
      <c r="D717">
        <v>102</v>
      </c>
      <c r="E717">
        <v>136</v>
      </c>
      <c r="F717" t="s">
        <v>37</v>
      </c>
      <c r="G717">
        <v>3</v>
      </c>
      <c r="H717">
        <v>2018</v>
      </c>
      <c r="I717" t="s">
        <v>38</v>
      </c>
      <c r="J717">
        <f>VLOOKUP(G717,Currency!$G$3:$H$14,2,FALSE)</f>
        <v>0.81064183952380953</v>
      </c>
      <c r="K717">
        <f t="shared" si="59"/>
        <v>0.81064183952380953</v>
      </c>
      <c r="L717">
        <f t="shared" si="60"/>
        <v>110.24729017523809</v>
      </c>
      <c r="M717" s="3">
        <f t="shared" si="61"/>
        <v>11245.223597874285</v>
      </c>
      <c r="N717" s="3">
        <f>SUMIFS('Direct Costs'!J:J,'Direct Costs'!A:A,Sales!A717)</f>
        <v>8568</v>
      </c>
      <c r="O717" s="3">
        <f t="shared" si="62"/>
        <v>2677.2235978742847</v>
      </c>
      <c r="P717" s="7">
        <f t="shared" si="63"/>
        <v>0.23807651084682457</v>
      </c>
      <c r="Q717" s="3"/>
      <c r="R717" s="3"/>
      <c r="S717" s="3"/>
      <c r="T717" s="3"/>
      <c r="U717" s="3"/>
      <c r="V717" s="3"/>
    </row>
    <row r="718" spans="1:22" x14ac:dyDescent="0.25">
      <c r="A718">
        <v>717</v>
      </c>
      <c r="B718" t="s">
        <v>12</v>
      </c>
      <c r="C718" t="s">
        <v>17</v>
      </c>
      <c r="D718">
        <v>119</v>
      </c>
      <c r="E718">
        <v>189</v>
      </c>
      <c r="F718" t="s">
        <v>37</v>
      </c>
      <c r="G718">
        <v>5</v>
      </c>
      <c r="H718">
        <v>2018</v>
      </c>
      <c r="I718" t="s">
        <v>38</v>
      </c>
      <c r="J718">
        <f>VLOOKUP(G718,Currency!$G$3:$H$14,2,FALSE)</f>
        <v>0.84667593318181822</v>
      </c>
      <c r="K718">
        <f t="shared" si="59"/>
        <v>0.84667593318181822</v>
      </c>
      <c r="L718">
        <f t="shared" si="60"/>
        <v>160.02175137136365</v>
      </c>
      <c r="M718" s="3">
        <f t="shared" si="61"/>
        <v>19042.588413192276</v>
      </c>
      <c r="N718" s="3">
        <f>SUMIFS('Direct Costs'!J:J,'Direct Costs'!A:A,Sales!A718)</f>
        <v>8342.7572908209095</v>
      </c>
      <c r="O718" s="3">
        <f t="shared" si="62"/>
        <v>10699.831122371366</v>
      </c>
      <c r="P718" s="7">
        <f t="shared" si="63"/>
        <v>0.56188953361816951</v>
      </c>
      <c r="Q718" s="3"/>
      <c r="R718" s="3"/>
      <c r="S718" s="3"/>
      <c r="T718" s="3"/>
      <c r="U718" s="3"/>
      <c r="V718" s="3"/>
    </row>
    <row r="719" spans="1:22" x14ac:dyDescent="0.25">
      <c r="A719">
        <v>718</v>
      </c>
      <c r="B719" t="s">
        <v>16</v>
      </c>
      <c r="C719" t="s">
        <v>19</v>
      </c>
      <c r="D719">
        <v>79</v>
      </c>
      <c r="E719">
        <v>208</v>
      </c>
      <c r="F719" t="s">
        <v>0</v>
      </c>
      <c r="G719">
        <v>12</v>
      </c>
      <c r="H719">
        <v>2018</v>
      </c>
      <c r="I719" t="s">
        <v>40</v>
      </c>
      <c r="J719">
        <f>VLOOKUP(G719,Currency!$G$3:$H$14,2,FALSE)</f>
        <v>0.87842254526315788</v>
      </c>
      <c r="K719">
        <f t="shared" si="59"/>
        <v>1</v>
      </c>
      <c r="L719">
        <f t="shared" si="60"/>
        <v>208</v>
      </c>
      <c r="M719" s="3">
        <f t="shared" si="61"/>
        <v>16432</v>
      </c>
      <c r="N719" s="3">
        <f>SUMIFS('Direct Costs'!J:J,'Direct Costs'!A:A,Sales!A719)</f>
        <v>10233.050348018947</v>
      </c>
      <c r="O719" s="3">
        <f t="shared" si="62"/>
        <v>6198.9496519810527</v>
      </c>
      <c r="P719" s="7">
        <f t="shared" si="63"/>
        <v>0.37724863996963565</v>
      </c>
      <c r="Q719" s="3"/>
      <c r="R719" s="3"/>
      <c r="S719" s="3"/>
      <c r="T719" s="3"/>
      <c r="U719" s="3"/>
      <c r="V719" s="3"/>
    </row>
    <row r="720" spans="1:22" x14ac:dyDescent="0.25">
      <c r="A720">
        <v>719</v>
      </c>
      <c r="B720" t="s">
        <v>13</v>
      </c>
      <c r="C720" t="s">
        <v>19</v>
      </c>
      <c r="D720">
        <v>105</v>
      </c>
      <c r="E720">
        <v>128</v>
      </c>
      <c r="F720" t="s">
        <v>0</v>
      </c>
      <c r="G720">
        <v>4</v>
      </c>
      <c r="H720">
        <v>2018</v>
      </c>
      <c r="I720" t="s">
        <v>40</v>
      </c>
      <c r="J720">
        <f>VLOOKUP(G720,Currency!$G$3:$H$14,2,FALSE)</f>
        <v>0.81462485449999988</v>
      </c>
      <c r="K720">
        <f t="shared" si="59"/>
        <v>1</v>
      </c>
      <c r="L720">
        <f t="shared" si="60"/>
        <v>128</v>
      </c>
      <c r="M720" s="3">
        <f t="shared" si="61"/>
        <v>13440</v>
      </c>
      <c r="N720" s="3">
        <f>SUMIFS('Direct Costs'!J:J,'Direct Costs'!A:A,Sales!A720)</f>
        <v>9135</v>
      </c>
      <c r="O720" s="3">
        <f t="shared" si="62"/>
        <v>4305</v>
      </c>
      <c r="P720" s="7">
        <f t="shared" si="63"/>
        <v>0.3203125</v>
      </c>
      <c r="Q720" s="3"/>
      <c r="R720" s="3"/>
      <c r="S720" s="3"/>
      <c r="T720" s="3"/>
      <c r="U720" s="3"/>
      <c r="V720" s="3"/>
    </row>
    <row r="721" spans="1:22" x14ac:dyDescent="0.25">
      <c r="A721">
        <v>720</v>
      </c>
      <c r="B721" t="s">
        <v>14</v>
      </c>
      <c r="C721" t="s">
        <v>17</v>
      </c>
      <c r="D721">
        <v>130</v>
      </c>
      <c r="E721">
        <v>155</v>
      </c>
      <c r="F721" t="s">
        <v>37</v>
      </c>
      <c r="G721">
        <v>12</v>
      </c>
      <c r="H721">
        <v>2018</v>
      </c>
      <c r="I721" t="s">
        <v>38</v>
      </c>
      <c r="J721">
        <f>VLOOKUP(G721,Currency!$G$3:$H$14,2,FALSE)</f>
        <v>0.87842254526315788</v>
      </c>
      <c r="K721">
        <f t="shared" si="59"/>
        <v>0.87842254526315788</v>
      </c>
      <c r="L721">
        <f t="shared" si="60"/>
        <v>136.15549451578948</v>
      </c>
      <c r="M721" s="3">
        <f t="shared" si="61"/>
        <v>17700.214287052633</v>
      </c>
      <c r="N721" s="3">
        <f>SUMIFS('Direct Costs'!J:J,'Direct Costs'!A:A,Sales!A721)</f>
        <v>12480</v>
      </c>
      <c r="O721" s="3">
        <f t="shared" si="62"/>
        <v>5220.2142870526332</v>
      </c>
      <c r="P721" s="7">
        <f t="shared" si="63"/>
        <v>0.29492379032219512</v>
      </c>
      <c r="Q721" s="3"/>
      <c r="R721" s="3"/>
      <c r="S721" s="3"/>
      <c r="T721" s="3"/>
      <c r="U721" s="3"/>
      <c r="V721" s="3"/>
    </row>
    <row r="722" spans="1:22" x14ac:dyDescent="0.25">
      <c r="A722">
        <v>721</v>
      </c>
      <c r="B722" t="s">
        <v>16</v>
      </c>
      <c r="C722" t="s">
        <v>19</v>
      </c>
      <c r="D722">
        <v>33</v>
      </c>
      <c r="E722">
        <v>206</v>
      </c>
      <c r="F722" t="s">
        <v>0</v>
      </c>
      <c r="G722">
        <v>12</v>
      </c>
      <c r="H722">
        <v>2018</v>
      </c>
      <c r="I722" t="s">
        <v>40</v>
      </c>
      <c r="J722">
        <f>VLOOKUP(G722,Currency!$G$3:$H$14,2,FALSE)</f>
        <v>0.87842254526315788</v>
      </c>
      <c r="K722">
        <f t="shared" si="59"/>
        <v>1</v>
      </c>
      <c r="L722">
        <f t="shared" si="60"/>
        <v>206</v>
      </c>
      <c r="M722" s="3">
        <f t="shared" si="61"/>
        <v>6798</v>
      </c>
      <c r="N722" s="3">
        <f>SUMIFS('Direct Costs'!J:J,'Direct Costs'!A:A,Sales!A722)</f>
        <v>4828.7347678610531</v>
      </c>
      <c r="O722" s="3">
        <f t="shared" si="62"/>
        <v>1969.2652321389469</v>
      </c>
      <c r="P722" s="7">
        <f t="shared" si="63"/>
        <v>0.28968302914665295</v>
      </c>
      <c r="Q722" s="3"/>
      <c r="R722" s="3"/>
      <c r="S722" s="3"/>
      <c r="T722" s="3"/>
      <c r="U722" s="3"/>
      <c r="V722" s="3"/>
    </row>
    <row r="723" spans="1:22" x14ac:dyDescent="0.25">
      <c r="A723">
        <v>722</v>
      </c>
      <c r="B723" t="s">
        <v>12</v>
      </c>
      <c r="C723" t="s">
        <v>17</v>
      </c>
      <c r="D723">
        <v>134</v>
      </c>
      <c r="E723">
        <v>182</v>
      </c>
      <c r="F723" t="s">
        <v>37</v>
      </c>
      <c r="G723">
        <v>6</v>
      </c>
      <c r="H723">
        <v>2018</v>
      </c>
      <c r="I723" t="s">
        <v>38</v>
      </c>
      <c r="J723">
        <f>VLOOKUP(G723,Currency!$G$3:$H$14,2,FALSE)</f>
        <v>0.85633569142857147</v>
      </c>
      <c r="K723">
        <f t="shared" si="59"/>
        <v>0.85633569142857147</v>
      </c>
      <c r="L723">
        <f t="shared" si="60"/>
        <v>155.85309584000001</v>
      </c>
      <c r="M723" s="3">
        <f t="shared" si="61"/>
        <v>20884.314842560001</v>
      </c>
      <c r="N723" s="3">
        <f>SUMIFS('Direct Costs'!J:J,'Direct Costs'!A:A,Sales!A723)</f>
        <v>11597.218462194287</v>
      </c>
      <c r="O723" s="3">
        <f t="shared" si="62"/>
        <v>9287.0963803657141</v>
      </c>
      <c r="P723" s="7">
        <f t="shared" si="63"/>
        <v>0.44469241391820069</v>
      </c>
      <c r="Q723" s="3"/>
      <c r="R723" s="3"/>
      <c r="S723" s="3"/>
      <c r="T723" s="3"/>
      <c r="U723" s="3"/>
      <c r="V723" s="3"/>
    </row>
    <row r="724" spans="1:22" x14ac:dyDescent="0.25">
      <c r="A724">
        <v>723</v>
      </c>
      <c r="B724" t="s">
        <v>15</v>
      </c>
      <c r="C724" t="s">
        <v>22</v>
      </c>
      <c r="D724">
        <v>200</v>
      </c>
      <c r="E724">
        <v>447</v>
      </c>
      <c r="F724" t="s">
        <v>0</v>
      </c>
      <c r="G724">
        <v>10</v>
      </c>
      <c r="H724">
        <v>2018</v>
      </c>
      <c r="I724" t="s">
        <v>42</v>
      </c>
      <c r="J724">
        <f>VLOOKUP(G724,Currency!$G$3:$H$14,2,FALSE)</f>
        <v>0.87081632260869579</v>
      </c>
      <c r="K724">
        <f t="shared" si="59"/>
        <v>1</v>
      </c>
      <c r="L724">
        <f t="shared" si="60"/>
        <v>447</v>
      </c>
      <c r="M724" s="3">
        <f t="shared" si="61"/>
        <v>89400</v>
      </c>
      <c r="N724" s="3">
        <f>SUMIFS('Direct Costs'!J:J,'Direct Costs'!A:A,Sales!A724)</f>
        <v>43600</v>
      </c>
      <c r="O724" s="3">
        <f t="shared" si="62"/>
        <v>45800</v>
      </c>
      <c r="P724" s="7">
        <f t="shared" si="63"/>
        <v>0.51230425055928408</v>
      </c>
      <c r="Q724" s="3"/>
      <c r="R724" s="3"/>
      <c r="S724" s="3"/>
      <c r="T724" s="3"/>
      <c r="U724" s="3"/>
      <c r="V724" s="3"/>
    </row>
    <row r="725" spans="1:22" x14ac:dyDescent="0.25">
      <c r="A725">
        <v>724</v>
      </c>
      <c r="B725" t="s">
        <v>13</v>
      </c>
      <c r="C725" t="s">
        <v>19</v>
      </c>
      <c r="D725">
        <v>137</v>
      </c>
      <c r="E725">
        <v>122</v>
      </c>
      <c r="F725" t="s">
        <v>0</v>
      </c>
      <c r="G725">
        <v>4</v>
      </c>
      <c r="H725">
        <v>2018</v>
      </c>
      <c r="I725" t="s">
        <v>40</v>
      </c>
      <c r="J725">
        <f>VLOOKUP(G725,Currency!$G$3:$H$14,2,FALSE)</f>
        <v>0.81462485449999988</v>
      </c>
      <c r="K725">
        <f t="shared" si="59"/>
        <v>1</v>
      </c>
      <c r="L725">
        <f t="shared" si="60"/>
        <v>122</v>
      </c>
      <c r="M725" s="3">
        <f t="shared" si="61"/>
        <v>16714</v>
      </c>
      <c r="N725" s="3">
        <f>SUMIFS('Direct Costs'!J:J,'Direct Costs'!A:A,Sales!A725)</f>
        <v>11371</v>
      </c>
      <c r="O725" s="3">
        <f t="shared" si="62"/>
        <v>5343</v>
      </c>
      <c r="P725" s="7">
        <f t="shared" si="63"/>
        <v>0.31967213114754101</v>
      </c>
      <c r="Q725" s="3"/>
      <c r="R725" s="3"/>
      <c r="S725" s="3"/>
      <c r="T725" s="3"/>
      <c r="U725" s="3"/>
      <c r="V725" s="3"/>
    </row>
    <row r="726" spans="1:22" x14ac:dyDescent="0.25">
      <c r="A726">
        <v>725</v>
      </c>
      <c r="B726" t="s">
        <v>13</v>
      </c>
      <c r="C726" t="s">
        <v>19</v>
      </c>
      <c r="D726">
        <v>100</v>
      </c>
      <c r="E726">
        <v>122</v>
      </c>
      <c r="F726" t="s">
        <v>0</v>
      </c>
      <c r="G726">
        <v>4</v>
      </c>
      <c r="H726">
        <v>2018</v>
      </c>
      <c r="I726" t="s">
        <v>40</v>
      </c>
      <c r="J726">
        <f>VLOOKUP(G726,Currency!$G$3:$H$14,2,FALSE)</f>
        <v>0.81462485449999988</v>
      </c>
      <c r="K726">
        <f t="shared" si="59"/>
        <v>1</v>
      </c>
      <c r="L726">
        <f t="shared" si="60"/>
        <v>122</v>
      </c>
      <c r="M726" s="3">
        <f t="shared" si="61"/>
        <v>12200</v>
      </c>
      <c r="N726" s="3">
        <f>SUMIFS('Direct Costs'!J:J,'Direct Costs'!A:A,Sales!A726)</f>
        <v>8410.7121944499995</v>
      </c>
      <c r="O726" s="3">
        <f t="shared" si="62"/>
        <v>3789.2878055500005</v>
      </c>
      <c r="P726" s="7">
        <f t="shared" si="63"/>
        <v>0.31059736111065578</v>
      </c>
      <c r="Q726" s="3"/>
      <c r="R726" s="3"/>
      <c r="S726" s="3"/>
      <c r="T726" s="3"/>
      <c r="U726" s="3"/>
      <c r="V726" s="3"/>
    </row>
    <row r="727" spans="1:22" x14ac:dyDescent="0.25">
      <c r="A727">
        <v>726</v>
      </c>
      <c r="B727" t="s">
        <v>13</v>
      </c>
      <c r="C727" t="s">
        <v>17</v>
      </c>
      <c r="D727">
        <v>130</v>
      </c>
      <c r="E727">
        <v>144</v>
      </c>
      <c r="F727" t="s">
        <v>37</v>
      </c>
      <c r="G727">
        <v>5</v>
      </c>
      <c r="H727">
        <v>2018</v>
      </c>
      <c r="I727" t="s">
        <v>38</v>
      </c>
      <c r="J727">
        <f>VLOOKUP(G727,Currency!$G$3:$H$14,2,FALSE)</f>
        <v>0.84667593318181822</v>
      </c>
      <c r="K727">
        <f t="shared" si="59"/>
        <v>0.84667593318181822</v>
      </c>
      <c r="L727">
        <f t="shared" si="60"/>
        <v>121.92133437818183</v>
      </c>
      <c r="M727" s="3">
        <f t="shared" si="61"/>
        <v>15849.773469163638</v>
      </c>
      <c r="N727" s="3">
        <f>SUMIFS('Direct Costs'!J:J,'Direct Costs'!A:A,Sales!A727)</f>
        <v>11820.475099195455</v>
      </c>
      <c r="O727" s="3">
        <f t="shared" si="62"/>
        <v>4029.2983699681827</v>
      </c>
      <c r="P727" s="7">
        <f t="shared" si="63"/>
        <v>0.25421804152641941</v>
      </c>
      <c r="Q727" s="3"/>
      <c r="R727" s="3"/>
      <c r="S727" s="3"/>
      <c r="T727" s="3"/>
      <c r="U727" s="3"/>
      <c r="V727" s="3"/>
    </row>
    <row r="728" spans="1:22" x14ac:dyDescent="0.25">
      <c r="A728">
        <v>727</v>
      </c>
      <c r="B728" t="s">
        <v>16</v>
      </c>
      <c r="C728" t="s">
        <v>25</v>
      </c>
      <c r="D728">
        <v>116</v>
      </c>
      <c r="E728">
        <v>213</v>
      </c>
      <c r="F728" t="s">
        <v>0</v>
      </c>
      <c r="G728">
        <v>12</v>
      </c>
      <c r="H728">
        <v>2018</v>
      </c>
      <c r="I728" t="s">
        <v>43</v>
      </c>
      <c r="J728">
        <f>VLOOKUP(G728,Currency!$G$3:$H$14,2,FALSE)</f>
        <v>0.87842254526315788</v>
      </c>
      <c r="K728">
        <f t="shared" si="59"/>
        <v>1</v>
      </c>
      <c r="L728">
        <f t="shared" si="60"/>
        <v>213</v>
      </c>
      <c r="M728" s="3">
        <f t="shared" si="61"/>
        <v>24708</v>
      </c>
      <c r="N728" s="3">
        <f>SUMIFS('Direct Costs'!J:J,'Direct Costs'!A:A,Sales!A728)</f>
        <v>16665.246296294739</v>
      </c>
      <c r="O728" s="3">
        <f t="shared" si="62"/>
        <v>8042.7537037052607</v>
      </c>
      <c r="P728" s="7">
        <f t="shared" si="63"/>
        <v>0.32551212982456129</v>
      </c>
      <c r="Q728" s="3"/>
      <c r="R728" s="3"/>
      <c r="S728" s="3"/>
      <c r="T728" s="3"/>
      <c r="U728" s="3"/>
      <c r="V728" s="3"/>
    </row>
    <row r="729" spans="1:22" x14ac:dyDescent="0.25">
      <c r="A729">
        <v>728</v>
      </c>
      <c r="B729" t="s">
        <v>14</v>
      </c>
      <c r="C729" t="s">
        <v>30</v>
      </c>
      <c r="D729">
        <v>245</v>
      </c>
      <c r="E729">
        <v>176</v>
      </c>
      <c r="F729" t="s">
        <v>37</v>
      </c>
      <c r="G729">
        <v>9</v>
      </c>
      <c r="H729">
        <v>2018</v>
      </c>
      <c r="I729" t="s">
        <v>44</v>
      </c>
      <c r="J729">
        <f>VLOOKUP(G729,Currency!$G$3:$H$14,2,FALSE)</f>
        <v>0.85776296200000002</v>
      </c>
      <c r="K729">
        <f t="shared" si="59"/>
        <v>0.85776296200000002</v>
      </c>
      <c r="L729">
        <f t="shared" si="60"/>
        <v>150.96628131200001</v>
      </c>
      <c r="M729" s="3">
        <f t="shared" si="61"/>
        <v>36986.738921440003</v>
      </c>
      <c r="N729" s="3">
        <f>SUMIFS('Direct Costs'!J:J,'Direct Costs'!A:A,Sales!A729)</f>
        <v>18489.115541400002</v>
      </c>
      <c r="O729" s="3">
        <f t="shared" si="62"/>
        <v>18497.62338004</v>
      </c>
      <c r="P729" s="7">
        <f t="shared" si="63"/>
        <v>0.50011501201360398</v>
      </c>
      <c r="Q729" s="3"/>
      <c r="R729" s="3"/>
      <c r="S729" s="3"/>
      <c r="T729" s="3"/>
      <c r="U729" s="3"/>
      <c r="V729" s="3"/>
    </row>
    <row r="730" spans="1:22" x14ac:dyDescent="0.25">
      <c r="A730">
        <v>729</v>
      </c>
      <c r="B730" t="s">
        <v>14</v>
      </c>
      <c r="C730" t="s">
        <v>18</v>
      </c>
      <c r="D730">
        <v>140</v>
      </c>
      <c r="E730">
        <v>149</v>
      </c>
      <c r="F730" t="s">
        <v>0</v>
      </c>
      <c r="G730">
        <v>4</v>
      </c>
      <c r="H730">
        <v>2018</v>
      </c>
      <c r="I730" t="s">
        <v>39</v>
      </c>
      <c r="J730">
        <f>VLOOKUP(G730,Currency!$G$3:$H$14,2,FALSE)</f>
        <v>0.81462485449999988</v>
      </c>
      <c r="K730">
        <f t="shared" si="59"/>
        <v>1</v>
      </c>
      <c r="L730">
        <f t="shared" si="60"/>
        <v>149</v>
      </c>
      <c r="M730" s="3">
        <f t="shared" si="61"/>
        <v>20860</v>
      </c>
      <c r="N730" s="3">
        <f>SUMIFS('Direct Costs'!J:J,'Direct Costs'!A:A,Sales!A730)</f>
        <v>12180</v>
      </c>
      <c r="O730" s="3">
        <f t="shared" si="62"/>
        <v>8680</v>
      </c>
      <c r="P730" s="7">
        <f t="shared" si="63"/>
        <v>0.41610738255033558</v>
      </c>
      <c r="Q730" s="3"/>
      <c r="R730" s="3"/>
      <c r="S730" s="3"/>
      <c r="T730" s="3"/>
      <c r="U730" s="3"/>
      <c r="V730" s="3"/>
    </row>
    <row r="731" spans="1:22" x14ac:dyDescent="0.25">
      <c r="A731">
        <v>730</v>
      </c>
      <c r="B731" t="s">
        <v>16</v>
      </c>
      <c r="C731" t="s">
        <v>25</v>
      </c>
      <c r="D731">
        <v>98</v>
      </c>
      <c r="E731">
        <v>219</v>
      </c>
      <c r="F731" t="s">
        <v>0</v>
      </c>
      <c r="G731">
        <v>12</v>
      </c>
      <c r="H731">
        <v>2018</v>
      </c>
      <c r="I731" t="s">
        <v>43</v>
      </c>
      <c r="J731">
        <f>VLOOKUP(G731,Currency!$G$3:$H$14,2,FALSE)</f>
        <v>0.87842254526315788</v>
      </c>
      <c r="K731">
        <f t="shared" si="59"/>
        <v>1</v>
      </c>
      <c r="L731">
        <f t="shared" si="60"/>
        <v>219</v>
      </c>
      <c r="M731" s="3">
        <f t="shared" si="61"/>
        <v>21462</v>
      </c>
      <c r="N731" s="3">
        <f>SUMIFS('Direct Costs'!J:J,'Direct Costs'!A:A,Sales!A731)</f>
        <v>13065.017817216842</v>
      </c>
      <c r="O731" s="3">
        <f t="shared" si="62"/>
        <v>8396.9821827831584</v>
      </c>
      <c r="P731" s="7">
        <f t="shared" si="63"/>
        <v>0.39124882037010339</v>
      </c>
      <c r="Q731" s="3"/>
      <c r="R731" s="3"/>
      <c r="S731" s="3"/>
      <c r="T731" s="3"/>
      <c r="U731" s="3"/>
      <c r="V731" s="3"/>
    </row>
    <row r="732" spans="1:22" x14ac:dyDescent="0.25">
      <c r="A732">
        <v>731</v>
      </c>
      <c r="B732" t="s">
        <v>13</v>
      </c>
      <c r="C732" t="s">
        <v>18</v>
      </c>
      <c r="D732">
        <v>87</v>
      </c>
      <c r="E732">
        <v>121</v>
      </c>
      <c r="F732" t="s">
        <v>0</v>
      </c>
      <c r="G732">
        <v>5</v>
      </c>
      <c r="H732">
        <v>2018</v>
      </c>
      <c r="I732" t="s">
        <v>39</v>
      </c>
      <c r="J732">
        <f>VLOOKUP(G732,Currency!$G$3:$H$14,2,FALSE)</f>
        <v>0.84667593318181822</v>
      </c>
      <c r="K732">
        <f t="shared" si="59"/>
        <v>1</v>
      </c>
      <c r="L732">
        <f t="shared" si="60"/>
        <v>121</v>
      </c>
      <c r="M732" s="3">
        <f t="shared" si="61"/>
        <v>10527</v>
      </c>
      <c r="N732" s="3">
        <f>SUMIFS('Direct Costs'!J:J,'Direct Costs'!A:A,Sales!A732)</f>
        <v>6627.7011155277269</v>
      </c>
      <c r="O732" s="3">
        <f t="shared" si="62"/>
        <v>3899.2988844722731</v>
      </c>
      <c r="P732" s="7">
        <f t="shared" si="63"/>
        <v>0.37040931741923372</v>
      </c>
      <c r="Q732" s="3"/>
      <c r="R732" s="3"/>
      <c r="S732" s="3"/>
      <c r="T732" s="3"/>
      <c r="U732" s="3"/>
      <c r="V732" s="3"/>
    </row>
    <row r="733" spans="1:22" x14ac:dyDescent="0.25">
      <c r="A733">
        <v>732</v>
      </c>
      <c r="B733" t="s">
        <v>13</v>
      </c>
      <c r="C733" t="s">
        <v>18</v>
      </c>
      <c r="D733">
        <v>55</v>
      </c>
      <c r="E733">
        <v>122</v>
      </c>
      <c r="F733" t="s">
        <v>0</v>
      </c>
      <c r="G733">
        <v>7</v>
      </c>
      <c r="H733">
        <v>2018</v>
      </c>
      <c r="I733" t="s">
        <v>39</v>
      </c>
      <c r="J733">
        <f>VLOOKUP(G733,Currency!$G$3:$H$14,2,FALSE)</f>
        <v>0.85575857954545465</v>
      </c>
      <c r="K733">
        <f t="shared" si="59"/>
        <v>1</v>
      </c>
      <c r="L733">
        <f t="shared" si="60"/>
        <v>122</v>
      </c>
      <c r="M733" s="3">
        <f t="shared" si="61"/>
        <v>6710</v>
      </c>
      <c r="N733" s="3">
        <f>SUMIFS('Direct Costs'!J:J,'Direct Costs'!A:A,Sales!A733)</f>
        <v>3988.0024843750002</v>
      </c>
      <c r="O733" s="3">
        <f t="shared" si="62"/>
        <v>2721.9975156249998</v>
      </c>
      <c r="P733" s="7">
        <f t="shared" si="63"/>
        <v>0.40566281902011919</v>
      </c>
      <c r="Q733" s="3"/>
      <c r="R733" s="3"/>
      <c r="S733" s="3"/>
      <c r="T733" s="3"/>
      <c r="U733" s="3"/>
      <c r="V733" s="3"/>
    </row>
    <row r="734" spans="1:22" x14ac:dyDescent="0.25">
      <c r="A734">
        <v>733</v>
      </c>
      <c r="B734" t="s">
        <v>14</v>
      </c>
      <c r="C734" t="s">
        <v>35</v>
      </c>
      <c r="D734">
        <v>173</v>
      </c>
      <c r="E734">
        <v>147</v>
      </c>
      <c r="F734" t="s">
        <v>0</v>
      </c>
      <c r="G734">
        <v>9</v>
      </c>
      <c r="H734">
        <v>2018</v>
      </c>
      <c r="I734" t="s">
        <v>43</v>
      </c>
      <c r="J734">
        <f>VLOOKUP(G734,Currency!$G$3:$H$14,2,FALSE)</f>
        <v>0.85776296200000002</v>
      </c>
      <c r="K734">
        <f t="shared" si="59"/>
        <v>1</v>
      </c>
      <c r="L734">
        <f t="shared" si="60"/>
        <v>147</v>
      </c>
      <c r="M734" s="3">
        <f t="shared" si="61"/>
        <v>25431</v>
      </c>
      <c r="N734" s="3">
        <f>SUMIFS('Direct Costs'!J:J,'Direct Costs'!A:A,Sales!A734)</f>
        <v>15177.038825798001</v>
      </c>
      <c r="O734" s="3">
        <f t="shared" si="62"/>
        <v>10253.961174201999</v>
      </c>
      <c r="P734" s="7">
        <f t="shared" si="63"/>
        <v>0.40320715560544212</v>
      </c>
      <c r="Q734" s="3"/>
      <c r="R734" s="3"/>
      <c r="S734" s="3"/>
      <c r="T734" s="3"/>
      <c r="U734" s="3"/>
      <c r="V734" s="3"/>
    </row>
    <row r="735" spans="1:22" x14ac:dyDescent="0.25">
      <c r="A735">
        <v>734</v>
      </c>
      <c r="B735" t="s">
        <v>16</v>
      </c>
      <c r="C735" t="s">
        <v>25</v>
      </c>
      <c r="D735">
        <v>98</v>
      </c>
      <c r="E735">
        <v>217</v>
      </c>
      <c r="F735" t="s">
        <v>0</v>
      </c>
      <c r="G735">
        <v>11</v>
      </c>
      <c r="H735">
        <v>2018</v>
      </c>
      <c r="I735" t="s">
        <v>43</v>
      </c>
      <c r="J735">
        <f>VLOOKUP(G735,Currency!$G$3:$H$14,2,FALSE)</f>
        <v>0.87977327500000013</v>
      </c>
      <c r="K735">
        <f t="shared" si="59"/>
        <v>1</v>
      </c>
      <c r="L735">
        <f t="shared" si="60"/>
        <v>217</v>
      </c>
      <c r="M735" s="3">
        <f t="shared" si="61"/>
        <v>21266</v>
      </c>
      <c r="N735" s="3">
        <f>SUMIFS('Direct Costs'!J:J,'Direct Costs'!A:A,Sales!A735)</f>
        <v>13709.182647300004</v>
      </c>
      <c r="O735" s="3">
        <f t="shared" si="62"/>
        <v>7556.8173526999963</v>
      </c>
      <c r="P735" s="7">
        <f t="shared" si="63"/>
        <v>0.3553473785714284</v>
      </c>
      <c r="Q735" s="3"/>
      <c r="R735" s="3"/>
      <c r="S735" s="3"/>
      <c r="T735" s="3"/>
      <c r="U735" s="3"/>
      <c r="V735" s="3"/>
    </row>
    <row r="736" spans="1:22" x14ac:dyDescent="0.25">
      <c r="A736">
        <v>735</v>
      </c>
      <c r="B736" t="s">
        <v>14</v>
      </c>
      <c r="C736" t="s">
        <v>32</v>
      </c>
      <c r="D736">
        <v>125</v>
      </c>
      <c r="E736">
        <v>177</v>
      </c>
      <c r="F736" t="s">
        <v>37</v>
      </c>
      <c r="G736">
        <v>9</v>
      </c>
      <c r="H736">
        <v>2018</v>
      </c>
      <c r="I736" t="s">
        <v>43</v>
      </c>
      <c r="J736">
        <f>VLOOKUP(G736,Currency!$G$3:$H$14,2,FALSE)</f>
        <v>0.85776296200000002</v>
      </c>
      <c r="K736">
        <f t="shared" si="59"/>
        <v>0.85776296200000002</v>
      </c>
      <c r="L736">
        <f t="shared" si="60"/>
        <v>151.82404427400002</v>
      </c>
      <c r="M736" s="3">
        <f t="shared" si="61"/>
        <v>18978.005534250002</v>
      </c>
      <c r="N736" s="3">
        <f>SUMIFS('Direct Costs'!J:J,'Direct Costs'!A:A,Sales!A736)</f>
        <v>9933.2222149999998</v>
      </c>
      <c r="O736" s="3">
        <f t="shared" si="62"/>
        <v>9044.783319250002</v>
      </c>
      <c r="P736" s="7">
        <f t="shared" si="63"/>
        <v>0.47659293295740129</v>
      </c>
      <c r="Q736" s="3"/>
      <c r="R736" s="3"/>
      <c r="S736" s="3"/>
      <c r="T736" s="3"/>
      <c r="U736" s="3"/>
      <c r="V736" s="3"/>
    </row>
    <row r="737" spans="1:22" x14ac:dyDescent="0.25">
      <c r="A737">
        <v>736</v>
      </c>
      <c r="B737" t="s">
        <v>13</v>
      </c>
      <c r="C737" t="s">
        <v>19</v>
      </c>
      <c r="D737">
        <v>85</v>
      </c>
      <c r="E737">
        <v>120</v>
      </c>
      <c r="F737" t="s">
        <v>0</v>
      </c>
      <c r="G737">
        <v>3</v>
      </c>
      <c r="H737">
        <v>2018</v>
      </c>
      <c r="I737" t="s">
        <v>40</v>
      </c>
      <c r="J737">
        <f>VLOOKUP(G737,Currency!$G$3:$H$14,2,FALSE)</f>
        <v>0.81064183952380953</v>
      </c>
      <c r="K737">
        <f t="shared" si="59"/>
        <v>1</v>
      </c>
      <c r="L737">
        <f t="shared" si="60"/>
        <v>120</v>
      </c>
      <c r="M737" s="3">
        <f t="shared" si="61"/>
        <v>10200</v>
      </c>
      <c r="N737" s="3">
        <f>SUMIFS('Direct Costs'!J:J,'Direct Costs'!A:A,Sales!A737)</f>
        <v>5407.2776980214285</v>
      </c>
      <c r="O737" s="3">
        <f t="shared" si="62"/>
        <v>4792.7223019785715</v>
      </c>
      <c r="P737" s="7">
        <f t="shared" si="63"/>
        <v>0.46987473548809527</v>
      </c>
      <c r="Q737" s="3"/>
      <c r="R737" s="3"/>
      <c r="S737" s="3"/>
      <c r="T737" s="3"/>
      <c r="U737" s="3"/>
      <c r="V737" s="3"/>
    </row>
    <row r="738" spans="1:22" x14ac:dyDescent="0.25">
      <c r="A738">
        <v>737</v>
      </c>
      <c r="B738" t="s">
        <v>14</v>
      </c>
      <c r="C738" t="s">
        <v>21</v>
      </c>
      <c r="D738">
        <v>194</v>
      </c>
      <c r="E738">
        <v>149</v>
      </c>
      <c r="F738" t="s">
        <v>0</v>
      </c>
      <c r="G738">
        <v>5</v>
      </c>
      <c r="H738">
        <v>2018</v>
      </c>
      <c r="I738" t="s">
        <v>41</v>
      </c>
      <c r="J738">
        <f>VLOOKUP(G738,Currency!$G$3:$H$14,2,FALSE)</f>
        <v>0.84667593318181822</v>
      </c>
      <c r="K738">
        <f t="shared" si="59"/>
        <v>1</v>
      </c>
      <c r="L738">
        <f t="shared" si="60"/>
        <v>149</v>
      </c>
      <c r="M738" s="3">
        <f t="shared" si="61"/>
        <v>28906</v>
      </c>
      <c r="N738" s="3">
        <f>SUMIFS('Direct Costs'!J:J,'Direct Costs'!A:A,Sales!A738)</f>
        <v>16019.348910534545</v>
      </c>
      <c r="O738" s="3">
        <f t="shared" si="62"/>
        <v>12886.651089465455</v>
      </c>
      <c r="P738" s="7">
        <f t="shared" si="63"/>
        <v>0.44581232579621721</v>
      </c>
      <c r="Q738" s="3"/>
      <c r="R738" s="3"/>
      <c r="S738" s="3"/>
      <c r="T738" s="3"/>
      <c r="U738" s="3"/>
      <c r="V738" s="3"/>
    </row>
    <row r="739" spans="1:22" x14ac:dyDescent="0.25">
      <c r="A739">
        <v>738</v>
      </c>
      <c r="B739" t="s">
        <v>12</v>
      </c>
      <c r="C739" t="s">
        <v>19</v>
      </c>
      <c r="D739">
        <v>89</v>
      </c>
      <c r="E739">
        <v>158</v>
      </c>
      <c r="F739" t="s">
        <v>0</v>
      </c>
      <c r="G739">
        <v>6</v>
      </c>
      <c r="H739">
        <v>2018</v>
      </c>
      <c r="I739" t="s">
        <v>40</v>
      </c>
      <c r="J739">
        <f>VLOOKUP(G739,Currency!$G$3:$H$14,2,FALSE)</f>
        <v>0.85633569142857147</v>
      </c>
      <c r="K739">
        <f t="shared" si="59"/>
        <v>1</v>
      </c>
      <c r="L739">
        <f t="shared" si="60"/>
        <v>158</v>
      </c>
      <c r="M739" s="3">
        <f t="shared" si="61"/>
        <v>14062</v>
      </c>
      <c r="N739" s="3">
        <f>SUMIFS('Direct Costs'!J:J,'Direct Costs'!A:A,Sales!A739)</f>
        <v>6586</v>
      </c>
      <c r="O739" s="3">
        <f t="shared" si="62"/>
        <v>7476</v>
      </c>
      <c r="P739" s="7">
        <f t="shared" si="63"/>
        <v>0.53164556962025311</v>
      </c>
      <c r="Q739" s="3"/>
      <c r="R739" s="3"/>
      <c r="S739" s="3"/>
      <c r="T739" s="3"/>
      <c r="U739" s="3"/>
      <c r="V739" s="3"/>
    </row>
    <row r="740" spans="1:22" x14ac:dyDescent="0.25">
      <c r="A740">
        <v>739</v>
      </c>
      <c r="B740" t="s">
        <v>12</v>
      </c>
      <c r="C740" t="s">
        <v>17</v>
      </c>
      <c r="D740">
        <v>64</v>
      </c>
      <c r="E740">
        <v>189</v>
      </c>
      <c r="F740" t="s">
        <v>37</v>
      </c>
      <c r="G740">
        <v>5</v>
      </c>
      <c r="H740">
        <v>2018</v>
      </c>
      <c r="I740" t="s">
        <v>38</v>
      </c>
      <c r="J740">
        <f>VLOOKUP(G740,Currency!$G$3:$H$14,2,FALSE)</f>
        <v>0.84667593318181822</v>
      </c>
      <c r="K740">
        <f t="shared" si="59"/>
        <v>0.84667593318181822</v>
      </c>
      <c r="L740">
        <f t="shared" si="60"/>
        <v>160.02175137136365</v>
      </c>
      <c r="M740" s="3">
        <f t="shared" si="61"/>
        <v>10241.392087767274</v>
      </c>
      <c r="N740" s="3">
        <f>SUMIFS('Direct Costs'!J:J,'Direct Costs'!A:A,Sales!A740)</f>
        <v>5056</v>
      </c>
      <c r="O740" s="3">
        <f t="shared" si="62"/>
        <v>5185.3920877672736</v>
      </c>
      <c r="P740" s="7">
        <f t="shared" si="63"/>
        <v>0.50631711424864911</v>
      </c>
      <c r="Q740" s="3"/>
      <c r="R740" s="3"/>
      <c r="S740" s="3"/>
      <c r="T740" s="3"/>
      <c r="U740" s="3"/>
      <c r="V740" s="3"/>
    </row>
    <row r="741" spans="1:22" x14ac:dyDescent="0.25">
      <c r="A741">
        <v>740</v>
      </c>
      <c r="B741" t="s">
        <v>12</v>
      </c>
      <c r="C741" t="s">
        <v>21</v>
      </c>
      <c r="D741">
        <v>60</v>
      </c>
      <c r="E741">
        <v>175</v>
      </c>
      <c r="F741" t="s">
        <v>0</v>
      </c>
      <c r="G741">
        <v>6</v>
      </c>
      <c r="H741">
        <v>2018</v>
      </c>
      <c r="I741" t="s">
        <v>41</v>
      </c>
      <c r="J741">
        <f>VLOOKUP(G741,Currency!$G$3:$H$14,2,FALSE)</f>
        <v>0.85633569142857147</v>
      </c>
      <c r="K741">
        <f t="shared" si="59"/>
        <v>1</v>
      </c>
      <c r="L741">
        <f t="shared" si="60"/>
        <v>175</v>
      </c>
      <c r="M741" s="3">
        <f t="shared" si="61"/>
        <v>10500</v>
      </c>
      <c r="N741" s="3">
        <f>SUMIFS('Direct Costs'!J:J,'Direct Costs'!A:A,Sales!A741)</f>
        <v>4713.1233956571432</v>
      </c>
      <c r="O741" s="3">
        <f t="shared" si="62"/>
        <v>5786.8766043428568</v>
      </c>
      <c r="P741" s="7">
        <f t="shared" si="63"/>
        <v>0.55113110517551023</v>
      </c>
      <c r="Q741" s="3"/>
      <c r="R741" s="3"/>
      <c r="S741" s="3"/>
      <c r="T741" s="3"/>
      <c r="U741" s="3"/>
      <c r="V741" s="3"/>
    </row>
    <row r="742" spans="1:22" x14ac:dyDescent="0.25">
      <c r="A742">
        <v>741</v>
      </c>
      <c r="B742" t="s">
        <v>13</v>
      </c>
      <c r="C742" t="s">
        <v>17</v>
      </c>
      <c r="D742">
        <v>103</v>
      </c>
      <c r="E742">
        <v>143</v>
      </c>
      <c r="F742" t="s">
        <v>37</v>
      </c>
      <c r="G742">
        <v>7</v>
      </c>
      <c r="H742">
        <v>2018</v>
      </c>
      <c r="I742" t="s">
        <v>38</v>
      </c>
      <c r="J742">
        <f>VLOOKUP(G742,Currency!$G$3:$H$14,2,FALSE)</f>
        <v>0.85575857954545465</v>
      </c>
      <c r="K742">
        <f t="shared" si="59"/>
        <v>0.85575857954545465</v>
      </c>
      <c r="L742">
        <f t="shared" si="60"/>
        <v>122.37347687500001</v>
      </c>
      <c r="M742" s="3">
        <f t="shared" si="61"/>
        <v>12604.468118125002</v>
      </c>
      <c r="N742" s="3">
        <f>SUMIFS('Direct Costs'!J:J,'Direct Costs'!A:A,Sales!A742)</f>
        <v>7894.2998183522732</v>
      </c>
      <c r="O742" s="3">
        <f t="shared" si="62"/>
        <v>4710.1682997727285</v>
      </c>
      <c r="P742" s="7">
        <f t="shared" si="63"/>
        <v>0.37369036564102137</v>
      </c>
      <c r="Q742" s="3"/>
      <c r="R742" s="3"/>
      <c r="S742" s="3"/>
      <c r="T742" s="3"/>
      <c r="U742" s="3"/>
      <c r="V742" s="3"/>
    </row>
    <row r="743" spans="1:22" x14ac:dyDescent="0.25">
      <c r="A743">
        <v>742</v>
      </c>
      <c r="B743" t="s">
        <v>15</v>
      </c>
      <c r="C743" t="s">
        <v>23</v>
      </c>
      <c r="D743">
        <v>224</v>
      </c>
      <c r="E743">
        <v>436</v>
      </c>
      <c r="F743" t="s">
        <v>0</v>
      </c>
      <c r="G743">
        <v>10</v>
      </c>
      <c r="H743">
        <v>2018</v>
      </c>
      <c r="I743" t="s">
        <v>41</v>
      </c>
      <c r="J743">
        <f>VLOOKUP(G743,Currency!$G$3:$H$14,2,FALSE)</f>
        <v>0.87081632260869579</v>
      </c>
      <c r="K743">
        <f t="shared" si="59"/>
        <v>1</v>
      </c>
      <c r="L743">
        <f t="shared" si="60"/>
        <v>436</v>
      </c>
      <c r="M743" s="3">
        <f t="shared" si="61"/>
        <v>97664</v>
      </c>
      <c r="N743" s="3">
        <f>SUMIFS('Direct Costs'!J:J,'Direct Costs'!A:A,Sales!A743)</f>
        <v>49952</v>
      </c>
      <c r="O743" s="3">
        <f t="shared" si="62"/>
        <v>47712</v>
      </c>
      <c r="P743" s="7">
        <f t="shared" si="63"/>
        <v>0.48853211009174313</v>
      </c>
      <c r="Q743" s="3"/>
      <c r="R743" s="3"/>
      <c r="S743" s="3"/>
      <c r="T743" s="3"/>
      <c r="U743" s="3"/>
      <c r="V743" s="3"/>
    </row>
    <row r="744" spans="1:22" x14ac:dyDescent="0.25">
      <c r="A744">
        <v>743</v>
      </c>
      <c r="B744" t="s">
        <v>16</v>
      </c>
      <c r="C744" t="s">
        <v>19</v>
      </c>
      <c r="D744">
        <v>103</v>
      </c>
      <c r="E744">
        <v>205</v>
      </c>
      <c r="F744" t="s">
        <v>0</v>
      </c>
      <c r="G744">
        <v>12</v>
      </c>
      <c r="H744">
        <v>2018</v>
      </c>
      <c r="I744" t="s">
        <v>40</v>
      </c>
      <c r="J744">
        <f>VLOOKUP(G744,Currency!$G$3:$H$14,2,FALSE)</f>
        <v>0.87842254526315788</v>
      </c>
      <c r="K744">
        <f t="shared" si="59"/>
        <v>1</v>
      </c>
      <c r="L744">
        <f t="shared" si="60"/>
        <v>205</v>
      </c>
      <c r="M744" s="3">
        <f t="shared" si="61"/>
        <v>21115</v>
      </c>
      <c r="N744" s="3">
        <f>SUMIFS('Direct Costs'!J:J,'Direct Costs'!A:A,Sales!A744)</f>
        <v>13238.825137290527</v>
      </c>
      <c r="O744" s="3">
        <f t="shared" si="62"/>
        <v>7876.174862709473</v>
      </c>
      <c r="P744" s="7">
        <f t="shared" si="63"/>
        <v>0.37301325421309367</v>
      </c>
      <c r="Q744" s="3"/>
      <c r="R744" s="3"/>
      <c r="S744" s="3"/>
      <c r="T744" s="3"/>
      <c r="U744" s="3"/>
      <c r="V744" s="3"/>
    </row>
    <row r="745" spans="1:22" x14ac:dyDescent="0.25">
      <c r="A745">
        <v>744</v>
      </c>
      <c r="B745" t="s">
        <v>12</v>
      </c>
      <c r="C745" t="s">
        <v>19</v>
      </c>
      <c r="D745">
        <v>75</v>
      </c>
      <c r="E745">
        <v>160</v>
      </c>
      <c r="F745" t="s">
        <v>0</v>
      </c>
      <c r="G745">
        <v>8</v>
      </c>
      <c r="H745">
        <v>2018</v>
      </c>
      <c r="I745" t="s">
        <v>40</v>
      </c>
      <c r="J745">
        <f>VLOOKUP(G745,Currency!$G$3:$H$14,2,FALSE)</f>
        <v>0.86596289695652162</v>
      </c>
      <c r="K745">
        <f t="shared" si="59"/>
        <v>1</v>
      </c>
      <c r="L745">
        <f t="shared" si="60"/>
        <v>160</v>
      </c>
      <c r="M745" s="3">
        <f t="shared" si="61"/>
        <v>12000</v>
      </c>
      <c r="N745" s="3">
        <f>SUMIFS('Direct Costs'!J:J,'Direct Costs'!A:A,Sales!A745)</f>
        <v>6033.2053872391298</v>
      </c>
      <c r="O745" s="3">
        <f t="shared" si="62"/>
        <v>5966.7946127608702</v>
      </c>
      <c r="P745" s="7">
        <f t="shared" si="63"/>
        <v>0.49723288439673918</v>
      </c>
      <c r="Q745" s="3"/>
      <c r="R745" s="3"/>
      <c r="S745" s="3"/>
      <c r="T745" s="3"/>
      <c r="U745" s="3"/>
      <c r="V745" s="3"/>
    </row>
    <row r="746" spans="1:22" x14ac:dyDescent="0.25">
      <c r="A746">
        <v>745</v>
      </c>
      <c r="B746" t="s">
        <v>14</v>
      </c>
      <c r="C746" t="s">
        <v>23</v>
      </c>
      <c r="D746">
        <v>141</v>
      </c>
      <c r="E746">
        <v>149</v>
      </c>
      <c r="F746" t="s">
        <v>0</v>
      </c>
      <c r="G746">
        <v>9</v>
      </c>
      <c r="H746">
        <v>2018</v>
      </c>
      <c r="I746" t="s">
        <v>41</v>
      </c>
      <c r="J746">
        <f>VLOOKUP(G746,Currency!$G$3:$H$14,2,FALSE)</f>
        <v>0.85776296200000002</v>
      </c>
      <c r="K746">
        <f t="shared" si="59"/>
        <v>1</v>
      </c>
      <c r="L746">
        <f t="shared" si="60"/>
        <v>149</v>
      </c>
      <c r="M746" s="3">
        <f t="shared" si="61"/>
        <v>21009</v>
      </c>
      <c r="N746" s="3">
        <f>SUMIFS('Direct Costs'!J:J,'Direct Costs'!A:A,Sales!A746)</f>
        <v>11421</v>
      </c>
      <c r="O746" s="3">
        <f t="shared" si="62"/>
        <v>9588</v>
      </c>
      <c r="P746" s="7">
        <f t="shared" si="63"/>
        <v>0.4563758389261745</v>
      </c>
      <c r="Q746" s="3"/>
      <c r="R746" s="3"/>
      <c r="S746" s="3"/>
      <c r="T746" s="3"/>
      <c r="U746" s="3"/>
      <c r="V746" s="3"/>
    </row>
    <row r="747" spans="1:22" x14ac:dyDescent="0.25">
      <c r="A747">
        <v>746</v>
      </c>
      <c r="B747" t="s">
        <v>14</v>
      </c>
      <c r="C747" t="s">
        <v>23</v>
      </c>
      <c r="D747">
        <v>110</v>
      </c>
      <c r="E747">
        <v>139</v>
      </c>
      <c r="F747" t="s">
        <v>0</v>
      </c>
      <c r="G747">
        <v>3</v>
      </c>
      <c r="H747">
        <v>2018</v>
      </c>
      <c r="I747" t="s">
        <v>41</v>
      </c>
      <c r="J747">
        <f>VLOOKUP(G747,Currency!$G$3:$H$14,2,FALSE)</f>
        <v>0.81064183952380953</v>
      </c>
      <c r="K747">
        <f t="shared" si="59"/>
        <v>1</v>
      </c>
      <c r="L747">
        <f t="shared" si="60"/>
        <v>139</v>
      </c>
      <c r="M747" s="3">
        <f t="shared" si="61"/>
        <v>15290</v>
      </c>
      <c r="N747" s="3">
        <f>SUMIFS('Direct Costs'!J:J,'Direct Costs'!A:A,Sales!A747)</f>
        <v>9460</v>
      </c>
      <c r="O747" s="3">
        <f t="shared" si="62"/>
        <v>5830</v>
      </c>
      <c r="P747" s="7">
        <f t="shared" si="63"/>
        <v>0.38129496402877699</v>
      </c>
      <c r="Q747" s="3"/>
      <c r="R747" s="3"/>
      <c r="S747" s="3"/>
      <c r="T747" s="3"/>
      <c r="U747" s="3"/>
      <c r="V747" s="3"/>
    </row>
    <row r="748" spans="1:22" x14ac:dyDescent="0.25">
      <c r="A748">
        <v>747</v>
      </c>
      <c r="B748" t="s">
        <v>14</v>
      </c>
      <c r="C748" t="s">
        <v>36</v>
      </c>
      <c r="D748">
        <v>78</v>
      </c>
      <c r="E748">
        <v>140</v>
      </c>
      <c r="F748" t="s">
        <v>0</v>
      </c>
      <c r="G748">
        <v>11</v>
      </c>
      <c r="H748">
        <v>2018</v>
      </c>
      <c r="I748" t="s">
        <v>43</v>
      </c>
      <c r="J748">
        <f>VLOOKUP(G748,Currency!$G$3:$H$14,2,FALSE)</f>
        <v>0.87977327500000013</v>
      </c>
      <c r="K748">
        <f t="shared" si="59"/>
        <v>1</v>
      </c>
      <c r="L748">
        <f t="shared" si="60"/>
        <v>140</v>
      </c>
      <c r="M748" s="3">
        <f t="shared" si="61"/>
        <v>10920</v>
      </c>
      <c r="N748" s="3">
        <f>SUMIFS('Direct Costs'!J:J,'Direct Costs'!A:A,Sales!A748)</f>
        <v>8190</v>
      </c>
      <c r="O748" s="3">
        <f t="shared" si="62"/>
        <v>2730</v>
      </c>
      <c r="P748" s="7">
        <f t="shared" si="63"/>
        <v>0.25</v>
      </c>
      <c r="Q748" s="3"/>
      <c r="R748" s="3"/>
      <c r="S748" s="3"/>
      <c r="T748" s="3"/>
      <c r="U748" s="3"/>
      <c r="V748" s="3"/>
    </row>
    <row r="749" spans="1:22" x14ac:dyDescent="0.25">
      <c r="A749">
        <v>748</v>
      </c>
      <c r="B749" t="s">
        <v>14</v>
      </c>
      <c r="C749" t="s">
        <v>31</v>
      </c>
      <c r="D749">
        <v>20</v>
      </c>
      <c r="E749">
        <v>138</v>
      </c>
      <c r="F749" t="s">
        <v>0</v>
      </c>
      <c r="G749">
        <v>12</v>
      </c>
      <c r="H749">
        <v>2018</v>
      </c>
      <c r="I749" t="s">
        <v>43</v>
      </c>
      <c r="J749">
        <f>VLOOKUP(G749,Currency!$G$3:$H$14,2,FALSE)</f>
        <v>0.87842254526315788</v>
      </c>
      <c r="K749">
        <f t="shared" si="59"/>
        <v>1</v>
      </c>
      <c r="L749">
        <f t="shared" si="60"/>
        <v>138</v>
      </c>
      <c r="M749" s="3">
        <f t="shared" si="61"/>
        <v>2760</v>
      </c>
      <c r="N749" s="3">
        <f>SUMIFS('Direct Costs'!J:J,'Direct Costs'!A:A,Sales!A749)</f>
        <v>1840</v>
      </c>
      <c r="O749" s="3">
        <f t="shared" si="62"/>
        <v>920</v>
      </c>
      <c r="P749" s="7">
        <f t="shared" si="63"/>
        <v>0.33333333333333331</v>
      </c>
      <c r="Q749" s="3"/>
      <c r="R749" s="3"/>
      <c r="S749" s="3"/>
      <c r="T749" s="3"/>
      <c r="U749" s="3"/>
      <c r="V749" s="3"/>
    </row>
    <row r="750" spans="1:22" x14ac:dyDescent="0.25">
      <c r="A750">
        <v>749</v>
      </c>
      <c r="B750" t="s">
        <v>16</v>
      </c>
      <c r="C750" t="s">
        <v>19</v>
      </c>
      <c r="D750">
        <v>170</v>
      </c>
      <c r="E750">
        <v>205</v>
      </c>
      <c r="F750" t="s">
        <v>0</v>
      </c>
      <c r="G750">
        <v>12</v>
      </c>
      <c r="H750">
        <v>2018</v>
      </c>
      <c r="I750" t="s">
        <v>40</v>
      </c>
      <c r="J750">
        <f>VLOOKUP(G750,Currency!$G$3:$H$14,2,FALSE)</f>
        <v>0.87842254526315788</v>
      </c>
      <c r="K750">
        <f t="shared" si="59"/>
        <v>1</v>
      </c>
      <c r="L750">
        <f t="shared" si="60"/>
        <v>205</v>
      </c>
      <c r="M750" s="3">
        <f t="shared" si="61"/>
        <v>34850</v>
      </c>
      <c r="N750" s="3">
        <f>SUMIFS('Direct Costs'!J:J,'Direct Costs'!A:A,Sales!A750)</f>
        <v>23750.465581094737</v>
      </c>
      <c r="O750" s="3">
        <f t="shared" si="62"/>
        <v>11099.534418905263</v>
      </c>
      <c r="P750" s="7">
        <f t="shared" si="63"/>
        <v>0.31849453138896022</v>
      </c>
      <c r="Q750" s="3"/>
      <c r="R750" s="3"/>
      <c r="S750" s="3"/>
      <c r="T750" s="3"/>
      <c r="U750" s="3"/>
      <c r="V750" s="3"/>
    </row>
    <row r="751" spans="1:22" x14ac:dyDescent="0.25">
      <c r="A751">
        <v>750</v>
      </c>
      <c r="B751" t="s">
        <v>13</v>
      </c>
      <c r="C751" t="s">
        <v>18</v>
      </c>
      <c r="D751">
        <v>135</v>
      </c>
      <c r="E751">
        <v>130</v>
      </c>
      <c r="F751" t="s">
        <v>0</v>
      </c>
      <c r="G751">
        <v>4</v>
      </c>
      <c r="H751">
        <v>2018</v>
      </c>
      <c r="I751" t="s">
        <v>39</v>
      </c>
      <c r="J751">
        <f>VLOOKUP(G751,Currency!$G$3:$H$14,2,FALSE)</f>
        <v>0.81462485449999988</v>
      </c>
      <c r="K751">
        <f t="shared" si="59"/>
        <v>1</v>
      </c>
      <c r="L751">
        <f t="shared" si="60"/>
        <v>130</v>
      </c>
      <c r="M751" s="3">
        <f t="shared" si="61"/>
        <v>17550</v>
      </c>
      <c r="N751" s="3">
        <f>SUMIFS('Direct Costs'!J:J,'Direct Costs'!A:A,Sales!A751)</f>
        <v>9268.845991087499</v>
      </c>
      <c r="O751" s="3">
        <f t="shared" si="62"/>
        <v>8281.154008912501</v>
      </c>
      <c r="P751" s="7">
        <f t="shared" si="63"/>
        <v>0.47186062728846162</v>
      </c>
      <c r="Q751" s="3"/>
      <c r="R751" s="3"/>
      <c r="S751" s="3"/>
      <c r="T751" s="3"/>
      <c r="U751" s="3"/>
      <c r="V751" s="3"/>
    </row>
    <row r="752" spans="1:22" x14ac:dyDescent="0.25">
      <c r="A752">
        <v>751</v>
      </c>
      <c r="B752" t="s">
        <v>12</v>
      </c>
      <c r="C752" t="s">
        <v>17</v>
      </c>
      <c r="D752">
        <v>185</v>
      </c>
      <c r="E752">
        <v>193</v>
      </c>
      <c r="F752" t="s">
        <v>37</v>
      </c>
      <c r="G752">
        <v>5</v>
      </c>
      <c r="H752">
        <v>2018</v>
      </c>
      <c r="I752" t="s">
        <v>38</v>
      </c>
      <c r="J752">
        <f>VLOOKUP(G752,Currency!$G$3:$H$14,2,FALSE)</f>
        <v>0.84667593318181822</v>
      </c>
      <c r="K752">
        <f t="shared" si="59"/>
        <v>0.84667593318181822</v>
      </c>
      <c r="L752">
        <f t="shared" si="60"/>
        <v>163.4084551040909</v>
      </c>
      <c r="M752" s="3">
        <f t="shared" si="61"/>
        <v>30230.564194256818</v>
      </c>
      <c r="N752" s="3">
        <f>SUMIFS('Direct Costs'!J:J,'Direct Costs'!A:A,Sales!A752)</f>
        <v>14489.241143327272</v>
      </c>
      <c r="O752" s="3">
        <f t="shared" si="62"/>
        <v>15741.323050929546</v>
      </c>
      <c r="P752" s="7">
        <f t="shared" si="63"/>
        <v>0.52070887429616919</v>
      </c>
      <c r="Q752" s="3"/>
      <c r="R752" s="3"/>
      <c r="S752" s="3"/>
      <c r="T752" s="3"/>
      <c r="U752" s="3"/>
      <c r="V752" s="3"/>
    </row>
    <row r="753" spans="1:22" x14ac:dyDescent="0.25">
      <c r="A753">
        <v>752</v>
      </c>
      <c r="B753" t="s">
        <v>13</v>
      </c>
      <c r="C753" t="s">
        <v>18</v>
      </c>
      <c r="D753">
        <v>100</v>
      </c>
      <c r="E753">
        <v>123</v>
      </c>
      <c r="F753" t="s">
        <v>0</v>
      </c>
      <c r="G753">
        <v>4</v>
      </c>
      <c r="H753">
        <v>2018</v>
      </c>
      <c r="I753" t="s">
        <v>39</v>
      </c>
      <c r="J753">
        <f>VLOOKUP(G753,Currency!$G$3:$H$14,2,FALSE)</f>
        <v>0.81462485449999988</v>
      </c>
      <c r="K753">
        <f t="shared" si="59"/>
        <v>1</v>
      </c>
      <c r="L753">
        <f t="shared" si="60"/>
        <v>123</v>
      </c>
      <c r="M753" s="3">
        <f t="shared" si="61"/>
        <v>12300</v>
      </c>
      <c r="N753" s="3">
        <f>SUMIFS('Direct Costs'!J:J,'Direct Costs'!A:A,Sales!A753)</f>
        <v>8795.5744470999998</v>
      </c>
      <c r="O753" s="3">
        <f t="shared" si="62"/>
        <v>3504.4255529000002</v>
      </c>
      <c r="P753" s="7">
        <f t="shared" si="63"/>
        <v>0.28491264657723581</v>
      </c>
      <c r="Q753" s="3"/>
      <c r="R753" s="3"/>
      <c r="S753" s="3"/>
      <c r="T753" s="3"/>
      <c r="U753" s="3"/>
      <c r="V753" s="3"/>
    </row>
    <row r="754" spans="1:22" x14ac:dyDescent="0.25">
      <c r="A754">
        <v>753</v>
      </c>
      <c r="B754" t="s">
        <v>14</v>
      </c>
      <c r="C754" t="s">
        <v>30</v>
      </c>
      <c r="D754">
        <v>69</v>
      </c>
      <c r="E754">
        <v>164</v>
      </c>
      <c r="F754" t="s">
        <v>37</v>
      </c>
      <c r="G754">
        <v>3</v>
      </c>
      <c r="H754">
        <v>2018</v>
      </c>
      <c r="I754" t="s">
        <v>44</v>
      </c>
      <c r="J754">
        <f>VLOOKUP(G754,Currency!$G$3:$H$14,2,FALSE)</f>
        <v>0.81064183952380953</v>
      </c>
      <c r="K754">
        <f t="shared" si="59"/>
        <v>0.81064183952380953</v>
      </c>
      <c r="L754">
        <f t="shared" si="60"/>
        <v>132.94526168190475</v>
      </c>
      <c r="M754" s="3">
        <f t="shared" si="61"/>
        <v>9173.2230560514272</v>
      </c>
      <c r="N754" s="3">
        <f>SUMIFS('Direct Costs'!J:J,'Direct Costs'!A:A,Sales!A754)</f>
        <v>6003</v>
      </c>
      <c r="O754" s="3">
        <f t="shared" si="62"/>
        <v>3170.2230560514272</v>
      </c>
      <c r="P754" s="7">
        <f t="shared" si="63"/>
        <v>0.34559533074474652</v>
      </c>
      <c r="Q754" s="3"/>
      <c r="R754" s="3"/>
      <c r="S754" s="3"/>
      <c r="T754" s="3"/>
      <c r="U754" s="3"/>
      <c r="V754" s="3"/>
    </row>
    <row r="755" spans="1:22" x14ac:dyDescent="0.25">
      <c r="A755">
        <v>754</v>
      </c>
      <c r="B755" t="s">
        <v>16</v>
      </c>
      <c r="C755" t="s">
        <v>17</v>
      </c>
      <c r="D755">
        <v>76</v>
      </c>
      <c r="E755">
        <v>241</v>
      </c>
      <c r="F755" t="s">
        <v>37</v>
      </c>
      <c r="G755">
        <v>12</v>
      </c>
      <c r="H755">
        <v>2018</v>
      </c>
      <c r="I755" t="s">
        <v>38</v>
      </c>
      <c r="J755">
        <f>VLOOKUP(G755,Currency!$G$3:$H$14,2,FALSE)</f>
        <v>0.87842254526315788</v>
      </c>
      <c r="K755">
        <f t="shared" si="59"/>
        <v>0.87842254526315788</v>
      </c>
      <c r="L755">
        <f t="shared" si="60"/>
        <v>211.69983340842106</v>
      </c>
      <c r="M755" s="3">
        <f t="shared" si="61"/>
        <v>16089.18733904</v>
      </c>
      <c r="N755" s="3">
        <f>SUMIFS('Direct Costs'!J:J,'Direct Costs'!A:A,Sales!A755)</f>
        <v>10690.609642399999</v>
      </c>
      <c r="O755" s="3">
        <f t="shared" si="62"/>
        <v>5398.5776966400008</v>
      </c>
      <c r="P755" s="7">
        <f t="shared" si="63"/>
        <v>0.33554073197597062</v>
      </c>
      <c r="Q755" s="3"/>
      <c r="R755" s="3"/>
      <c r="S755" s="3"/>
      <c r="T755" s="3"/>
      <c r="U755" s="3"/>
      <c r="V755" s="3"/>
    </row>
    <row r="756" spans="1:22" x14ac:dyDescent="0.25">
      <c r="A756">
        <v>755</v>
      </c>
      <c r="B756" t="s">
        <v>14</v>
      </c>
      <c r="C756" t="s">
        <v>20</v>
      </c>
      <c r="D756">
        <v>43</v>
      </c>
      <c r="E756">
        <v>169</v>
      </c>
      <c r="F756" t="s">
        <v>37</v>
      </c>
      <c r="G756">
        <v>10</v>
      </c>
      <c r="H756">
        <v>2018</v>
      </c>
      <c r="I756" t="s">
        <v>39</v>
      </c>
      <c r="J756">
        <f>VLOOKUP(G756,Currency!$G$3:$H$14,2,FALSE)</f>
        <v>0.87081632260869579</v>
      </c>
      <c r="K756">
        <f t="shared" si="59"/>
        <v>0.87081632260869579</v>
      </c>
      <c r="L756">
        <f t="shared" si="60"/>
        <v>147.16795852086958</v>
      </c>
      <c r="M756" s="3">
        <f t="shared" si="61"/>
        <v>6328.222216397392</v>
      </c>
      <c r="N756" s="3">
        <f>SUMIFS('Direct Costs'!J:J,'Direct Costs'!A:A,Sales!A756)</f>
        <v>3741</v>
      </c>
      <c r="O756" s="3">
        <f t="shared" si="62"/>
        <v>2587.222216397392</v>
      </c>
      <c r="P756" s="7">
        <f t="shared" si="63"/>
        <v>0.40883871139883543</v>
      </c>
      <c r="Q756" s="3"/>
      <c r="R756" s="3"/>
      <c r="S756" s="3"/>
      <c r="T756" s="3"/>
      <c r="U756" s="3"/>
      <c r="V756" s="3"/>
    </row>
    <row r="757" spans="1:22" x14ac:dyDescent="0.25">
      <c r="A757">
        <v>756</v>
      </c>
      <c r="B757" t="s">
        <v>13</v>
      </c>
      <c r="C757" t="s">
        <v>17</v>
      </c>
      <c r="D757">
        <v>91</v>
      </c>
      <c r="E757">
        <v>136</v>
      </c>
      <c r="F757" t="s">
        <v>37</v>
      </c>
      <c r="G757">
        <v>5</v>
      </c>
      <c r="H757">
        <v>2018</v>
      </c>
      <c r="I757" t="s">
        <v>38</v>
      </c>
      <c r="J757">
        <f>VLOOKUP(G757,Currency!$G$3:$H$14,2,FALSE)</f>
        <v>0.84667593318181822</v>
      </c>
      <c r="K757">
        <f t="shared" si="59"/>
        <v>0.84667593318181822</v>
      </c>
      <c r="L757">
        <f t="shared" si="60"/>
        <v>115.14792691272727</v>
      </c>
      <c r="M757" s="3">
        <f t="shared" si="61"/>
        <v>10478.461349058181</v>
      </c>
      <c r="N757" s="3">
        <f>SUMIFS('Direct Costs'!J:J,'Direct Costs'!A:A,Sales!A757)</f>
        <v>7091.3325694368177</v>
      </c>
      <c r="O757" s="3">
        <f t="shared" si="62"/>
        <v>3387.1287796213637</v>
      </c>
      <c r="P757" s="7">
        <f t="shared" si="63"/>
        <v>0.32324676942438724</v>
      </c>
      <c r="Q757" s="3"/>
      <c r="R757" s="3"/>
      <c r="S757" s="3"/>
      <c r="T757" s="3"/>
      <c r="U757" s="3"/>
      <c r="V757" s="3"/>
    </row>
    <row r="758" spans="1:22" x14ac:dyDescent="0.25">
      <c r="A758">
        <v>757</v>
      </c>
      <c r="B758" t="s">
        <v>12</v>
      </c>
      <c r="C758" t="s">
        <v>17</v>
      </c>
      <c r="D758">
        <v>10</v>
      </c>
      <c r="E758">
        <v>195</v>
      </c>
      <c r="F758" t="s">
        <v>37</v>
      </c>
      <c r="G758">
        <v>5</v>
      </c>
      <c r="H758">
        <v>2018</v>
      </c>
      <c r="I758" t="s">
        <v>38</v>
      </c>
      <c r="J758">
        <f>VLOOKUP(G758,Currency!$G$3:$H$14,2,FALSE)</f>
        <v>0.84667593318181822</v>
      </c>
      <c r="K758">
        <f t="shared" si="59"/>
        <v>0.84667593318181822</v>
      </c>
      <c r="L758">
        <f t="shared" si="60"/>
        <v>165.10180697045456</v>
      </c>
      <c r="M758" s="3">
        <f t="shared" si="61"/>
        <v>1651.0180697045457</v>
      </c>
      <c r="N758" s="3">
        <f>SUMIFS('Direct Costs'!J:J,'Direct Costs'!A:A,Sales!A758)</f>
        <v>799.53880057727281</v>
      </c>
      <c r="O758" s="3">
        <f t="shared" si="62"/>
        <v>851.47926912727291</v>
      </c>
      <c r="P758" s="7">
        <f t="shared" si="63"/>
        <v>0.5157298304310185</v>
      </c>
      <c r="Q758" s="3"/>
      <c r="R758" s="3"/>
      <c r="S758" s="3"/>
      <c r="T758" s="3"/>
      <c r="U758" s="3"/>
      <c r="V758" s="3"/>
    </row>
    <row r="759" spans="1:22" x14ac:dyDescent="0.25">
      <c r="A759">
        <v>758</v>
      </c>
      <c r="B759" t="s">
        <v>13</v>
      </c>
      <c r="C759" t="s">
        <v>19</v>
      </c>
      <c r="D759">
        <v>119</v>
      </c>
      <c r="E759">
        <v>121</v>
      </c>
      <c r="F759" t="s">
        <v>0</v>
      </c>
      <c r="G759">
        <v>5</v>
      </c>
      <c r="H759">
        <v>2018</v>
      </c>
      <c r="I759" t="s">
        <v>40</v>
      </c>
      <c r="J759">
        <f>VLOOKUP(G759,Currency!$G$3:$H$14,2,FALSE)</f>
        <v>0.84667593318181822</v>
      </c>
      <c r="K759">
        <f t="shared" si="59"/>
        <v>1</v>
      </c>
      <c r="L759">
        <f t="shared" si="60"/>
        <v>121</v>
      </c>
      <c r="M759" s="3">
        <f t="shared" si="61"/>
        <v>14399</v>
      </c>
      <c r="N759" s="3">
        <f>SUMIFS('Direct Costs'!J:J,'Direct Costs'!A:A,Sales!A759)</f>
        <v>9282</v>
      </c>
      <c r="O759" s="3">
        <f t="shared" si="62"/>
        <v>5117</v>
      </c>
      <c r="P759" s="7">
        <f t="shared" si="63"/>
        <v>0.35537190082644626</v>
      </c>
      <c r="Q759" s="3"/>
      <c r="R759" s="3"/>
      <c r="S759" s="3"/>
      <c r="T759" s="3"/>
      <c r="U759" s="3"/>
      <c r="V759" s="3"/>
    </row>
    <row r="760" spans="1:22" x14ac:dyDescent="0.25">
      <c r="A760">
        <v>759</v>
      </c>
      <c r="B760" t="s">
        <v>14</v>
      </c>
      <c r="C760" t="s">
        <v>36</v>
      </c>
      <c r="D760">
        <v>103</v>
      </c>
      <c r="E760">
        <v>153</v>
      </c>
      <c r="F760" t="s">
        <v>0</v>
      </c>
      <c r="G760">
        <v>7</v>
      </c>
      <c r="H760">
        <v>2018</v>
      </c>
      <c r="I760" t="s">
        <v>43</v>
      </c>
      <c r="J760">
        <f>VLOOKUP(G760,Currency!$G$3:$H$14,2,FALSE)</f>
        <v>0.85575857954545465</v>
      </c>
      <c r="K760">
        <f t="shared" si="59"/>
        <v>1</v>
      </c>
      <c r="L760">
        <f t="shared" si="60"/>
        <v>153</v>
      </c>
      <c r="M760" s="3">
        <f t="shared" si="61"/>
        <v>15759</v>
      </c>
      <c r="N760" s="3">
        <f>SUMIFS('Direct Costs'!J:J,'Direct Costs'!A:A,Sales!A760)</f>
        <v>8343</v>
      </c>
      <c r="O760" s="3">
        <f t="shared" si="62"/>
        <v>7416</v>
      </c>
      <c r="P760" s="7">
        <f t="shared" si="63"/>
        <v>0.47058823529411764</v>
      </c>
      <c r="Q760" s="3"/>
      <c r="R760" s="3"/>
      <c r="S760" s="3"/>
      <c r="T760" s="3"/>
      <c r="U760" s="3"/>
      <c r="V760" s="3"/>
    </row>
    <row r="761" spans="1:22" x14ac:dyDescent="0.25">
      <c r="A761">
        <v>760</v>
      </c>
      <c r="B761" t="s">
        <v>14</v>
      </c>
      <c r="C761" t="s">
        <v>30</v>
      </c>
      <c r="D761">
        <v>74</v>
      </c>
      <c r="E761">
        <v>179</v>
      </c>
      <c r="F761" t="s">
        <v>37</v>
      </c>
      <c r="G761">
        <v>12</v>
      </c>
      <c r="H761">
        <v>2018</v>
      </c>
      <c r="I761" t="s">
        <v>44</v>
      </c>
      <c r="J761">
        <f>VLOOKUP(G761,Currency!$G$3:$H$14,2,FALSE)</f>
        <v>0.87842254526315788</v>
      </c>
      <c r="K761">
        <f t="shared" si="59"/>
        <v>0.87842254526315788</v>
      </c>
      <c r="L761">
        <f t="shared" si="60"/>
        <v>157.23763560210526</v>
      </c>
      <c r="M761" s="3">
        <f t="shared" si="61"/>
        <v>11635.585034555788</v>
      </c>
      <c r="N761" s="3">
        <f>SUMIFS('Direct Costs'!J:J,'Direct Costs'!A:A,Sales!A761)</f>
        <v>7104</v>
      </c>
      <c r="O761" s="3">
        <f t="shared" si="62"/>
        <v>4531.5850345557883</v>
      </c>
      <c r="P761" s="7">
        <f t="shared" si="63"/>
        <v>0.38945914804435877</v>
      </c>
      <c r="Q761" s="3"/>
      <c r="R761" s="3"/>
      <c r="S761" s="3"/>
      <c r="T761" s="3"/>
      <c r="U761" s="3"/>
      <c r="V761" s="3"/>
    </row>
    <row r="762" spans="1:22" x14ac:dyDescent="0.25">
      <c r="A762">
        <v>761</v>
      </c>
      <c r="B762" t="s">
        <v>15</v>
      </c>
      <c r="C762" t="s">
        <v>31</v>
      </c>
      <c r="D762">
        <v>1</v>
      </c>
      <c r="E762">
        <v>451</v>
      </c>
      <c r="F762" t="s">
        <v>0</v>
      </c>
      <c r="G762">
        <v>10</v>
      </c>
      <c r="H762">
        <v>2018</v>
      </c>
      <c r="I762" t="s">
        <v>43</v>
      </c>
      <c r="J762">
        <f>VLOOKUP(G762,Currency!$G$3:$H$14,2,FALSE)</f>
        <v>0.87081632260869579</v>
      </c>
      <c r="K762">
        <f t="shared" si="59"/>
        <v>1</v>
      </c>
      <c r="L762">
        <f t="shared" si="60"/>
        <v>451</v>
      </c>
      <c r="M762" s="3">
        <f t="shared" si="61"/>
        <v>451</v>
      </c>
      <c r="N762" s="3">
        <f>SUMIFS('Direct Costs'!J:J,'Direct Costs'!A:A,Sales!A762)</f>
        <v>231</v>
      </c>
      <c r="O762" s="3">
        <f t="shared" si="62"/>
        <v>220</v>
      </c>
      <c r="P762" s="7">
        <f t="shared" si="63"/>
        <v>0.48780487804878048</v>
      </c>
      <c r="Q762" s="3"/>
      <c r="R762" s="3"/>
      <c r="S762" s="3"/>
      <c r="T762" s="3"/>
      <c r="U762" s="3"/>
      <c r="V762" s="3"/>
    </row>
    <row r="763" spans="1:22" x14ac:dyDescent="0.25">
      <c r="A763">
        <v>762</v>
      </c>
      <c r="B763" t="s">
        <v>12</v>
      </c>
      <c r="C763" t="s">
        <v>17</v>
      </c>
      <c r="D763">
        <v>92</v>
      </c>
      <c r="E763">
        <v>187</v>
      </c>
      <c r="F763" t="s">
        <v>37</v>
      </c>
      <c r="G763">
        <v>5</v>
      </c>
      <c r="H763">
        <v>2018</v>
      </c>
      <c r="I763" t="s">
        <v>38</v>
      </c>
      <c r="J763">
        <f>VLOOKUP(G763,Currency!$G$3:$H$14,2,FALSE)</f>
        <v>0.84667593318181822</v>
      </c>
      <c r="K763">
        <f t="shared" si="59"/>
        <v>0.84667593318181822</v>
      </c>
      <c r="L763">
        <f t="shared" si="60"/>
        <v>158.32839950499999</v>
      </c>
      <c r="M763" s="3">
        <f t="shared" si="61"/>
        <v>14566.212754459999</v>
      </c>
      <c r="N763" s="3">
        <f>SUMIFS('Direct Costs'!J:J,'Direct Costs'!A:A,Sales!A763)</f>
        <v>6900</v>
      </c>
      <c r="O763" s="3">
        <f t="shared" si="62"/>
        <v>7666.2127544599989</v>
      </c>
      <c r="P763" s="7">
        <f t="shared" si="63"/>
        <v>0.52630102853006155</v>
      </c>
      <c r="Q763" s="3"/>
      <c r="R763" s="3"/>
      <c r="S763" s="3"/>
      <c r="T763" s="3"/>
      <c r="U763" s="3"/>
      <c r="V763" s="3"/>
    </row>
    <row r="764" spans="1:22" x14ac:dyDescent="0.25">
      <c r="A764">
        <v>763</v>
      </c>
      <c r="B764" t="s">
        <v>14</v>
      </c>
      <c r="C764" t="s">
        <v>35</v>
      </c>
      <c r="D764">
        <v>8</v>
      </c>
      <c r="E764">
        <v>145</v>
      </c>
      <c r="F764" t="s">
        <v>0</v>
      </c>
      <c r="G764">
        <v>4</v>
      </c>
      <c r="H764">
        <v>2018</v>
      </c>
      <c r="I764" t="s">
        <v>43</v>
      </c>
      <c r="J764">
        <f>VLOOKUP(G764,Currency!$G$3:$H$14,2,FALSE)</f>
        <v>0.81462485449999988</v>
      </c>
      <c r="K764">
        <f t="shared" si="59"/>
        <v>1</v>
      </c>
      <c r="L764">
        <f t="shared" si="60"/>
        <v>145</v>
      </c>
      <c r="M764" s="3">
        <f t="shared" si="61"/>
        <v>1160</v>
      </c>
      <c r="N764" s="3">
        <f>SUMIFS('Direct Costs'!J:J,'Direct Costs'!A:A,Sales!A764)</f>
        <v>577.08792550399994</v>
      </c>
      <c r="O764" s="3">
        <f t="shared" si="62"/>
        <v>582.91207449600006</v>
      </c>
      <c r="P764" s="7">
        <f t="shared" si="63"/>
        <v>0.50251040904827593</v>
      </c>
      <c r="Q764" s="3"/>
      <c r="R764" s="3"/>
      <c r="S764" s="3"/>
      <c r="T764" s="3"/>
      <c r="U764" s="3"/>
      <c r="V764" s="3"/>
    </row>
    <row r="765" spans="1:22" x14ac:dyDescent="0.25">
      <c r="A765">
        <v>764</v>
      </c>
      <c r="B765" t="s">
        <v>14</v>
      </c>
      <c r="C765" t="s">
        <v>27</v>
      </c>
      <c r="D765">
        <v>111</v>
      </c>
      <c r="E765">
        <v>147</v>
      </c>
      <c r="F765" t="s">
        <v>0</v>
      </c>
      <c r="G765">
        <v>12</v>
      </c>
      <c r="H765">
        <v>2018</v>
      </c>
      <c r="I765" t="s">
        <v>42</v>
      </c>
      <c r="J765">
        <f>VLOOKUP(G765,Currency!$G$3:$H$14,2,FALSE)</f>
        <v>0.87842254526315788</v>
      </c>
      <c r="K765">
        <f t="shared" si="59"/>
        <v>1</v>
      </c>
      <c r="L765">
        <f t="shared" si="60"/>
        <v>147</v>
      </c>
      <c r="M765" s="3">
        <f t="shared" si="61"/>
        <v>16317</v>
      </c>
      <c r="N765" s="3">
        <f>SUMIFS('Direct Costs'!J:J,'Direct Costs'!A:A,Sales!A765)</f>
        <v>9516.3333716463167</v>
      </c>
      <c r="O765" s="3">
        <f t="shared" si="62"/>
        <v>6800.6666283536833</v>
      </c>
      <c r="P765" s="7">
        <f t="shared" si="63"/>
        <v>0.41678412872180448</v>
      </c>
      <c r="Q765" s="3"/>
      <c r="R765" s="3"/>
      <c r="S765" s="3"/>
      <c r="T765" s="3"/>
      <c r="U765" s="3"/>
      <c r="V765" s="3"/>
    </row>
    <row r="766" spans="1:22" x14ac:dyDescent="0.25">
      <c r="A766">
        <v>765</v>
      </c>
      <c r="B766" t="s">
        <v>12</v>
      </c>
      <c r="C766" t="s">
        <v>17</v>
      </c>
      <c r="D766">
        <v>73</v>
      </c>
      <c r="E766">
        <v>188</v>
      </c>
      <c r="F766" t="s">
        <v>37</v>
      </c>
      <c r="G766">
        <v>6</v>
      </c>
      <c r="H766">
        <v>2018</v>
      </c>
      <c r="I766" t="s">
        <v>38</v>
      </c>
      <c r="J766">
        <f>VLOOKUP(G766,Currency!$G$3:$H$14,2,FALSE)</f>
        <v>0.85633569142857147</v>
      </c>
      <c r="K766">
        <f t="shared" si="59"/>
        <v>0.85633569142857147</v>
      </c>
      <c r="L766">
        <f t="shared" si="60"/>
        <v>160.99110998857142</v>
      </c>
      <c r="M766" s="3">
        <f t="shared" si="61"/>
        <v>11752.351029165713</v>
      </c>
      <c r="N766" s="3">
        <f>SUMIFS('Direct Costs'!J:J,'Direct Costs'!A:A,Sales!A766)</f>
        <v>6862</v>
      </c>
      <c r="O766" s="3">
        <f t="shared" si="62"/>
        <v>4890.351029165713</v>
      </c>
      <c r="P766" s="7">
        <f t="shared" si="63"/>
        <v>0.41611682777593767</v>
      </c>
      <c r="Q766" s="3"/>
      <c r="R766" s="3"/>
      <c r="S766" s="3"/>
      <c r="T766" s="3"/>
      <c r="U766" s="3"/>
      <c r="V766" s="3"/>
    </row>
    <row r="767" spans="1:22" x14ac:dyDescent="0.25">
      <c r="A767">
        <v>766</v>
      </c>
      <c r="B767" t="s">
        <v>15</v>
      </c>
      <c r="C767" t="s">
        <v>19</v>
      </c>
      <c r="D767">
        <v>161</v>
      </c>
      <c r="E767">
        <v>403</v>
      </c>
      <c r="F767" t="s">
        <v>0</v>
      </c>
      <c r="G767">
        <v>10</v>
      </c>
      <c r="H767">
        <v>2018</v>
      </c>
      <c r="I767" t="s">
        <v>40</v>
      </c>
      <c r="J767">
        <f>VLOOKUP(G767,Currency!$G$3:$H$14,2,FALSE)</f>
        <v>0.87081632260869579</v>
      </c>
      <c r="K767">
        <f t="shared" si="59"/>
        <v>1</v>
      </c>
      <c r="L767">
        <f t="shared" si="60"/>
        <v>403</v>
      </c>
      <c r="M767" s="3">
        <f t="shared" si="61"/>
        <v>64883</v>
      </c>
      <c r="N767" s="3">
        <f>SUMIFS('Direct Costs'!J:J,'Direct Costs'!A:A,Sales!A767)</f>
        <v>38962</v>
      </c>
      <c r="O767" s="3">
        <f t="shared" si="62"/>
        <v>25921</v>
      </c>
      <c r="P767" s="7">
        <f t="shared" si="63"/>
        <v>0.39950372208436724</v>
      </c>
      <c r="Q767" s="3"/>
      <c r="R767" s="3"/>
      <c r="S767" s="3"/>
      <c r="T767" s="3"/>
      <c r="U767" s="3"/>
      <c r="V767" s="3"/>
    </row>
    <row r="768" spans="1:22" x14ac:dyDescent="0.25">
      <c r="A768">
        <v>767</v>
      </c>
      <c r="B768" t="s">
        <v>12</v>
      </c>
      <c r="C768" t="s">
        <v>19</v>
      </c>
      <c r="D768">
        <v>141</v>
      </c>
      <c r="E768">
        <v>158</v>
      </c>
      <c r="F768" t="s">
        <v>0</v>
      </c>
      <c r="G768">
        <v>6</v>
      </c>
      <c r="H768">
        <v>2018</v>
      </c>
      <c r="I768" t="s">
        <v>40</v>
      </c>
      <c r="J768">
        <f>VLOOKUP(G768,Currency!$G$3:$H$14,2,FALSE)</f>
        <v>0.85633569142857147</v>
      </c>
      <c r="K768">
        <f t="shared" si="59"/>
        <v>1</v>
      </c>
      <c r="L768">
        <f t="shared" si="60"/>
        <v>158</v>
      </c>
      <c r="M768" s="3">
        <f t="shared" si="61"/>
        <v>22278</v>
      </c>
      <c r="N768" s="3">
        <f>SUMIFS('Direct Costs'!J:J,'Direct Costs'!A:A,Sales!A768)</f>
        <v>10591.273304708571</v>
      </c>
      <c r="O768" s="3">
        <f t="shared" si="62"/>
        <v>11686.726695291429</v>
      </c>
      <c r="P768" s="7">
        <f t="shared" si="63"/>
        <v>0.52458599045207954</v>
      </c>
      <c r="Q768" s="3"/>
      <c r="R768" s="3"/>
      <c r="S768" s="3"/>
      <c r="T768" s="3"/>
      <c r="U768" s="3"/>
      <c r="V768" s="3"/>
    </row>
    <row r="769" spans="1:22" x14ac:dyDescent="0.25">
      <c r="A769">
        <v>768</v>
      </c>
      <c r="B769" t="s">
        <v>13</v>
      </c>
      <c r="C769" t="s">
        <v>19</v>
      </c>
      <c r="D769">
        <v>108</v>
      </c>
      <c r="E769">
        <v>115</v>
      </c>
      <c r="F769" t="s">
        <v>0</v>
      </c>
      <c r="G769">
        <v>4</v>
      </c>
      <c r="H769">
        <v>2018</v>
      </c>
      <c r="I769" t="s">
        <v>40</v>
      </c>
      <c r="J769">
        <f>VLOOKUP(G769,Currency!$G$3:$H$14,2,FALSE)</f>
        <v>0.81462485449999988</v>
      </c>
      <c r="K769">
        <f t="shared" si="59"/>
        <v>1</v>
      </c>
      <c r="L769">
        <f t="shared" si="60"/>
        <v>115</v>
      </c>
      <c r="M769" s="3">
        <f t="shared" si="61"/>
        <v>12420</v>
      </c>
      <c r="N769" s="3">
        <f>SUMIFS('Direct Costs'!J:J,'Direct Costs'!A:A,Sales!A769)</f>
        <v>8532</v>
      </c>
      <c r="O769" s="3">
        <f t="shared" si="62"/>
        <v>3888</v>
      </c>
      <c r="P769" s="7">
        <f t="shared" si="63"/>
        <v>0.31304347826086959</v>
      </c>
      <c r="Q769" s="3"/>
      <c r="R769" s="3"/>
      <c r="S769" s="3"/>
      <c r="T769" s="3"/>
      <c r="U769" s="3"/>
      <c r="V769" s="3"/>
    </row>
    <row r="770" spans="1:22" x14ac:dyDescent="0.25">
      <c r="A770">
        <v>769</v>
      </c>
      <c r="B770" t="s">
        <v>13</v>
      </c>
      <c r="C770" t="s">
        <v>28</v>
      </c>
      <c r="D770">
        <v>114</v>
      </c>
      <c r="E770">
        <v>128</v>
      </c>
      <c r="F770" t="s">
        <v>0</v>
      </c>
      <c r="G770">
        <v>6</v>
      </c>
      <c r="H770">
        <v>2018</v>
      </c>
      <c r="I770" t="s">
        <v>44</v>
      </c>
      <c r="J770">
        <f>VLOOKUP(G770,Currency!$G$3:$H$14,2,FALSE)</f>
        <v>0.85633569142857147</v>
      </c>
      <c r="K770">
        <f t="shared" si="59"/>
        <v>1</v>
      </c>
      <c r="L770">
        <f t="shared" si="60"/>
        <v>128</v>
      </c>
      <c r="M770" s="3">
        <f t="shared" si="61"/>
        <v>14592</v>
      </c>
      <c r="N770" s="3">
        <f>SUMIFS('Direct Costs'!J:J,'Direct Costs'!A:A,Sales!A770)</f>
        <v>7649.2247852571427</v>
      </c>
      <c r="O770" s="3">
        <f t="shared" si="62"/>
        <v>6942.7752147428573</v>
      </c>
      <c r="P770" s="7">
        <f t="shared" si="63"/>
        <v>0.4757932575892857</v>
      </c>
      <c r="Q770" s="3"/>
      <c r="R770" s="3"/>
      <c r="S770" s="3"/>
      <c r="T770" s="3"/>
      <c r="U770" s="3"/>
      <c r="V770" s="3"/>
    </row>
    <row r="771" spans="1:22" x14ac:dyDescent="0.25">
      <c r="A771">
        <v>770</v>
      </c>
      <c r="B771" t="s">
        <v>15</v>
      </c>
      <c r="C771" t="s">
        <v>19</v>
      </c>
      <c r="D771">
        <v>233</v>
      </c>
      <c r="E771">
        <v>413</v>
      </c>
      <c r="F771" t="s">
        <v>0</v>
      </c>
      <c r="G771">
        <v>10</v>
      </c>
      <c r="H771">
        <v>2018</v>
      </c>
      <c r="I771" t="s">
        <v>40</v>
      </c>
      <c r="J771">
        <f>VLOOKUP(G771,Currency!$G$3:$H$14,2,FALSE)</f>
        <v>0.87081632260869579</v>
      </c>
      <c r="K771">
        <f t="shared" ref="K771:K834" si="64">IF(F771="Dollar",J771,1)</f>
        <v>1</v>
      </c>
      <c r="L771">
        <f t="shared" ref="L771:L834" si="65">E771*K771</f>
        <v>413</v>
      </c>
      <c r="M771" s="3">
        <f t="shared" ref="M771:M834" si="66">D771*L771</f>
        <v>96229</v>
      </c>
      <c r="N771" s="3">
        <f>SUMIFS('Direct Costs'!J:J,'Direct Costs'!A:A,Sales!A771)</f>
        <v>55201.028443495656</v>
      </c>
      <c r="O771" s="3">
        <f t="shared" ref="O771:O834" si="67">M771-N771</f>
        <v>41027.971556504344</v>
      </c>
      <c r="P771" s="7">
        <f t="shared" ref="P771:P834" si="68">O771/M771</f>
        <v>0.42635766303821448</v>
      </c>
      <c r="Q771" s="3"/>
      <c r="R771" s="3"/>
      <c r="S771" s="3"/>
      <c r="T771" s="3"/>
      <c r="U771" s="3"/>
      <c r="V771" s="3"/>
    </row>
    <row r="772" spans="1:22" x14ac:dyDescent="0.25">
      <c r="A772">
        <v>771</v>
      </c>
      <c r="B772" t="s">
        <v>12</v>
      </c>
      <c r="C772" t="s">
        <v>22</v>
      </c>
      <c r="D772">
        <v>10</v>
      </c>
      <c r="E772">
        <v>171</v>
      </c>
      <c r="F772" t="s">
        <v>0</v>
      </c>
      <c r="G772">
        <v>6</v>
      </c>
      <c r="H772">
        <v>2018</v>
      </c>
      <c r="I772" t="s">
        <v>42</v>
      </c>
      <c r="J772">
        <f>VLOOKUP(G772,Currency!$G$3:$H$14,2,FALSE)</f>
        <v>0.85633569142857147</v>
      </c>
      <c r="K772">
        <f t="shared" si="64"/>
        <v>1</v>
      </c>
      <c r="L772">
        <f t="shared" si="65"/>
        <v>171</v>
      </c>
      <c r="M772" s="3">
        <f t="shared" si="66"/>
        <v>1710</v>
      </c>
      <c r="N772" s="3">
        <f>SUMIFS('Direct Costs'!J:J,'Direct Costs'!A:A,Sales!A772)</f>
        <v>796.61819942857142</v>
      </c>
      <c r="O772" s="3">
        <f t="shared" si="67"/>
        <v>913.38180057142858</v>
      </c>
      <c r="P772" s="7">
        <f t="shared" si="68"/>
        <v>0.53414140384294073</v>
      </c>
      <c r="Q772" s="3"/>
      <c r="R772" s="3"/>
      <c r="S772" s="3"/>
      <c r="T772" s="3"/>
      <c r="U772" s="3"/>
      <c r="V772" s="3"/>
    </row>
    <row r="773" spans="1:22" x14ac:dyDescent="0.25">
      <c r="A773">
        <v>772</v>
      </c>
      <c r="B773" t="s">
        <v>13</v>
      </c>
      <c r="C773" t="s">
        <v>17</v>
      </c>
      <c r="D773">
        <v>91</v>
      </c>
      <c r="E773">
        <v>135</v>
      </c>
      <c r="F773" t="s">
        <v>37</v>
      </c>
      <c r="G773">
        <v>7</v>
      </c>
      <c r="H773">
        <v>2018</v>
      </c>
      <c r="I773" t="s">
        <v>38</v>
      </c>
      <c r="J773">
        <f>VLOOKUP(G773,Currency!$G$3:$H$14,2,FALSE)</f>
        <v>0.85575857954545465</v>
      </c>
      <c r="K773">
        <f t="shared" si="64"/>
        <v>0.85575857954545465</v>
      </c>
      <c r="L773">
        <f t="shared" si="65"/>
        <v>115.52740823863638</v>
      </c>
      <c r="M773" s="3">
        <f t="shared" si="66"/>
        <v>10512.994149715911</v>
      </c>
      <c r="N773" s="3">
        <f>SUMIFS('Direct Costs'!J:J,'Direct Costs'!A:A,Sales!A773)</f>
        <v>6991.2286762500007</v>
      </c>
      <c r="O773" s="3">
        <f t="shared" si="67"/>
        <v>3521.76547346591</v>
      </c>
      <c r="P773" s="7">
        <f t="shared" si="68"/>
        <v>0.33499167062326174</v>
      </c>
      <c r="Q773" s="3"/>
      <c r="R773" s="3"/>
      <c r="S773" s="3"/>
      <c r="T773" s="3"/>
      <c r="U773" s="3"/>
      <c r="V773" s="3"/>
    </row>
    <row r="774" spans="1:22" x14ac:dyDescent="0.25">
      <c r="A774">
        <v>773</v>
      </c>
      <c r="B774" t="s">
        <v>12</v>
      </c>
      <c r="C774" t="s">
        <v>29</v>
      </c>
      <c r="D774">
        <v>69</v>
      </c>
      <c r="E774">
        <v>164</v>
      </c>
      <c r="F774" t="s">
        <v>0</v>
      </c>
      <c r="G774">
        <v>5</v>
      </c>
      <c r="H774">
        <v>2018</v>
      </c>
      <c r="I774" t="s">
        <v>42</v>
      </c>
      <c r="J774">
        <f>VLOOKUP(G774,Currency!$G$3:$H$14,2,FALSE)</f>
        <v>0.84667593318181822</v>
      </c>
      <c r="K774">
        <f t="shared" si="64"/>
        <v>1</v>
      </c>
      <c r="L774">
        <f t="shared" si="65"/>
        <v>164</v>
      </c>
      <c r="M774" s="3">
        <f t="shared" si="66"/>
        <v>11316</v>
      </c>
      <c r="N774" s="3">
        <f>SUMIFS('Direct Costs'!J:J,'Direct Costs'!A:A,Sales!A774)</f>
        <v>5251.3970845936365</v>
      </c>
      <c r="O774" s="3">
        <f t="shared" si="67"/>
        <v>6064.6029154063635</v>
      </c>
      <c r="P774" s="7">
        <f t="shared" si="68"/>
        <v>0.53593168216740572</v>
      </c>
      <c r="Q774" s="3"/>
      <c r="R774" s="3"/>
      <c r="S774" s="3"/>
      <c r="T774" s="3"/>
      <c r="U774" s="3"/>
      <c r="V774" s="3"/>
    </row>
    <row r="775" spans="1:22" x14ac:dyDescent="0.25">
      <c r="A775">
        <v>774</v>
      </c>
      <c r="B775" t="s">
        <v>14</v>
      </c>
      <c r="C775" t="s">
        <v>24</v>
      </c>
      <c r="D775">
        <v>204</v>
      </c>
      <c r="E775">
        <v>150</v>
      </c>
      <c r="F775" t="s">
        <v>0</v>
      </c>
      <c r="G775">
        <v>4</v>
      </c>
      <c r="H775">
        <v>2018</v>
      </c>
      <c r="I775" t="s">
        <v>43</v>
      </c>
      <c r="J775">
        <f>VLOOKUP(G775,Currency!$G$3:$H$14,2,FALSE)</f>
        <v>0.81462485449999988</v>
      </c>
      <c r="K775">
        <f t="shared" si="64"/>
        <v>1</v>
      </c>
      <c r="L775">
        <f t="shared" si="65"/>
        <v>150</v>
      </c>
      <c r="M775" s="3">
        <f t="shared" si="66"/>
        <v>30600</v>
      </c>
      <c r="N775" s="3">
        <f>SUMIFS('Direct Costs'!J:J,'Direct Costs'!A:A,Sales!A775)</f>
        <v>15479.008219079999</v>
      </c>
      <c r="O775" s="3">
        <f t="shared" si="67"/>
        <v>15120.991780920001</v>
      </c>
      <c r="P775" s="7">
        <f t="shared" si="68"/>
        <v>0.49415005820000008</v>
      </c>
      <c r="Q775" s="3"/>
      <c r="R775" s="3"/>
      <c r="S775" s="3"/>
      <c r="T775" s="3"/>
      <c r="U775" s="3"/>
      <c r="V775" s="3"/>
    </row>
    <row r="776" spans="1:22" x14ac:dyDescent="0.25">
      <c r="A776">
        <v>775</v>
      </c>
      <c r="B776" t="s">
        <v>12</v>
      </c>
      <c r="C776" t="s">
        <v>33</v>
      </c>
      <c r="D776">
        <v>101</v>
      </c>
      <c r="E776">
        <v>173</v>
      </c>
      <c r="F776" t="s">
        <v>0</v>
      </c>
      <c r="G776">
        <v>7</v>
      </c>
      <c r="H776">
        <v>2018</v>
      </c>
      <c r="I776" t="s">
        <v>42</v>
      </c>
      <c r="J776">
        <f>VLOOKUP(G776,Currency!$G$3:$H$14,2,FALSE)</f>
        <v>0.85575857954545465</v>
      </c>
      <c r="K776">
        <f t="shared" si="64"/>
        <v>1</v>
      </c>
      <c r="L776">
        <f t="shared" si="65"/>
        <v>173</v>
      </c>
      <c r="M776" s="3">
        <f t="shared" si="66"/>
        <v>17473</v>
      </c>
      <c r="N776" s="3">
        <f>SUMIFS('Direct Costs'!J:J,'Direct Costs'!A:A,Sales!A776)</f>
        <v>8581.0852629545461</v>
      </c>
      <c r="O776" s="3">
        <f t="shared" si="67"/>
        <v>8891.9147370454539</v>
      </c>
      <c r="P776" s="7">
        <f t="shared" si="68"/>
        <v>0.5088945651602732</v>
      </c>
      <c r="Q776" s="3"/>
      <c r="R776" s="3"/>
      <c r="S776" s="3"/>
      <c r="T776" s="3"/>
      <c r="U776" s="3"/>
      <c r="V776" s="3"/>
    </row>
    <row r="777" spans="1:22" x14ac:dyDescent="0.25">
      <c r="A777">
        <v>776</v>
      </c>
      <c r="B777" t="s">
        <v>12</v>
      </c>
      <c r="C777" t="s">
        <v>19</v>
      </c>
      <c r="D777">
        <v>60</v>
      </c>
      <c r="E777">
        <v>161</v>
      </c>
      <c r="F777" t="s">
        <v>0</v>
      </c>
      <c r="G777">
        <v>5</v>
      </c>
      <c r="H777">
        <v>2018</v>
      </c>
      <c r="I777" t="s">
        <v>40</v>
      </c>
      <c r="J777">
        <f>VLOOKUP(G777,Currency!$G$3:$H$14,2,FALSE)</f>
        <v>0.84667593318181822</v>
      </c>
      <c r="K777">
        <f t="shared" si="64"/>
        <v>1</v>
      </c>
      <c r="L777">
        <f t="shared" si="65"/>
        <v>161</v>
      </c>
      <c r="M777" s="3">
        <f t="shared" si="66"/>
        <v>9660</v>
      </c>
      <c r="N777" s="3">
        <f>SUMIFS('Direct Costs'!J:J,'Direct Costs'!A:A,Sales!A777)</f>
        <v>4288.4127877909086</v>
      </c>
      <c r="O777" s="3">
        <f t="shared" si="67"/>
        <v>5371.5872122090914</v>
      </c>
      <c r="P777" s="7">
        <f t="shared" si="68"/>
        <v>0.55606492880011293</v>
      </c>
      <c r="Q777" s="3"/>
      <c r="R777" s="3"/>
      <c r="S777" s="3"/>
      <c r="T777" s="3"/>
      <c r="U777" s="3"/>
      <c r="V777" s="3"/>
    </row>
    <row r="778" spans="1:22" x14ac:dyDescent="0.25">
      <c r="A778">
        <v>777</v>
      </c>
      <c r="B778" t="s">
        <v>14</v>
      </c>
      <c r="C778" t="s">
        <v>30</v>
      </c>
      <c r="D778">
        <v>19</v>
      </c>
      <c r="E778">
        <v>172</v>
      </c>
      <c r="F778" t="s">
        <v>37</v>
      </c>
      <c r="G778">
        <v>3</v>
      </c>
      <c r="H778">
        <v>2018</v>
      </c>
      <c r="I778" t="s">
        <v>44</v>
      </c>
      <c r="J778">
        <f>VLOOKUP(G778,Currency!$G$3:$H$14,2,FALSE)</f>
        <v>0.81064183952380953</v>
      </c>
      <c r="K778">
        <f t="shared" si="64"/>
        <v>0.81064183952380953</v>
      </c>
      <c r="L778">
        <f t="shared" si="65"/>
        <v>139.43039639809524</v>
      </c>
      <c r="M778" s="3">
        <f t="shared" si="66"/>
        <v>2649.1775315638097</v>
      </c>
      <c r="N778" s="3">
        <f>SUMIFS('Direct Costs'!J:J,'Direct Costs'!A:A,Sales!A778)</f>
        <v>1919</v>
      </c>
      <c r="O778" s="3">
        <f t="shared" si="67"/>
        <v>730.17753156380968</v>
      </c>
      <c r="P778" s="7">
        <f t="shared" si="68"/>
        <v>0.27562423539534769</v>
      </c>
      <c r="Q778" s="3"/>
      <c r="R778" s="3"/>
      <c r="S778" s="3"/>
      <c r="T778" s="3"/>
      <c r="U778" s="3"/>
      <c r="V778" s="3"/>
    </row>
    <row r="779" spans="1:22" x14ac:dyDescent="0.25">
      <c r="A779">
        <v>778</v>
      </c>
      <c r="B779" t="s">
        <v>15</v>
      </c>
      <c r="C779" t="s">
        <v>21</v>
      </c>
      <c r="D779">
        <v>67</v>
      </c>
      <c r="E779">
        <v>440</v>
      </c>
      <c r="F779" t="s">
        <v>0</v>
      </c>
      <c r="G779">
        <v>10</v>
      </c>
      <c r="H779">
        <v>2018</v>
      </c>
      <c r="I779" t="s">
        <v>41</v>
      </c>
      <c r="J779">
        <f>VLOOKUP(G779,Currency!$G$3:$H$14,2,FALSE)</f>
        <v>0.87081632260869579</v>
      </c>
      <c r="K779">
        <f t="shared" si="64"/>
        <v>1</v>
      </c>
      <c r="L779">
        <f t="shared" si="65"/>
        <v>440</v>
      </c>
      <c r="M779" s="3">
        <f t="shared" si="66"/>
        <v>29480</v>
      </c>
      <c r="N779" s="3">
        <f>SUMIFS('Direct Costs'!J:J,'Direct Costs'!A:A,Sales!A779)</f>
        <v>15940.257106069566</v>
      </c>
      <c r="O779" s="3">
        <f t="shared" si="67"/>
        <v>13539.742893930434</v>
      </c>
      <c r="P779" s="7">
        <f t="shared" si="68"/>
        <v>0.45928571553359682</v>
      </c>
      <c r="Q779" s="3"/>
      <c r="R779" s="3"/>
      <c r="S779" s="3"/>
      <c r="T779" s="3"/>
      <c r="U779" s="3"/>
      <c r="V779" s="3"/>
    </row>
    <row r="780" spans="1:22" x14ac:dyDescent="0.25">
      <c r="A780">
        <v>779</v>
      </c>
      <c r="B780" t="s">
        <v>14</v>
      </c>
      <c r="C780" t="s">
        <v>30</v>
      </c>
      <c r="D780">
        <v>81</v>
      </c>
      <c r="E780">
        <v>168</v>
      </c>
      <c r="F780" t="s">
        <v>37</v>
      </c>
      <c r="G780">
        <v>11</v>
      </c>
      <c r="H780">
        <v>2018</v>
      </c>
      <c r="I780" t="s">
        <v>44</v>
      </c>
      <c r="J780">
        <f>VLOOKUP(G780,Currency!$G$3:$H$14,2,FALSE)</f>
        <v>0.87977327500000013</v>
      </c>
      <c r="K780">
        <f t="shared" si="64"/>
        <v>0.87977327500000013</v>
      </c>
      <c r="L780">
        <f t="shared" si="65"/>
        <v>147.80191020000001</v>
      </c>
      <c r="M780" s="3">
        <f t="shared" si="66"/>
        <v>11971.954726200001</v>
      </c>
      <c r="N780" s="3">
        <f>SUMIFS('Direct Costs'!J:J,'Direct Costs'!A:A,Sales!A780)</f>
        <v>7054.9018922250016</v>
      </c>
      <c r="O780" s="3">
        <f t="shared" si="67"/>
        <v>4917.0528339749999</v>
      </c>
      <c r="P780" s="7">
        <f t="shared" si="68"/>
        <v>0.41071428571428564</v>
      </c>
      <c r="Q780" s="3"/>
      <c r="R780" s="3"/>
      <c r="S780" s="3"/>
      <c r="T780" s="3"/>
      <c r="U780" s="3"/>
      <c r="V780" s="3"/>
    </row>
    <row r="781" spans="1:22" x14ac:dyDescent="0.25">
      <c r="A781">
        <v>780</v>
      </c>
      <c r="B781" t="s">
        <v>12</v>
      </c>
      <c r="C781" t="s">
        <v>33</v>
      </c>
      <c r="D781">
        <v>82</v>
      </c>
      <c r="E781">
        <v>174</v>
      </c>
      <c r="F781" t="s">
        <v>0</v>
      </c>
      <c r="G781">
        <v>5</v>
      </c>
      <c r="H781">
        <v>2018</v>
      </c>
      <c r="I781" t="s">
        <v>42</v>
      </c>
      <c r="J781">
        <f>VLOOKUP(G781,Currency!$G$3:$H$14,2,FALSE)</f>
        <v>0.84667593318181822</v>
      </c>
      <c r="K781">
        <f t="shared" si="64"/>
        <v>1</v>
      </c>
      <c r="L781">
        <f t="shared" si="65"/>
        <v>174</v>
      </c>
      <c r="M781" s="3">
        <f t="shared" si="66"/>
        <v>14268</v>
      </c>
      <c r="N781" s="3">
        <f>SUMIFS('Direct Costs'!J:J,'Direct Costs'!A:A,Sales!A781)</f>
        <v>6699.9679425854547</v>
      </c>
      <c r="O781" s="3">
        <f t="shared" si="67"/>
        <v>7568.0320574145453</v>
      </c>
      <c r="P781" s="7">
        <f t="shared" si="68"/>
        <v>0.53041996477533959</v>
      </c>
      <c r="Q781" s="3"/>
      <c r="R781" s="3"/>
      <c r="S781" s="3"/>
      <c r="T781" s="3"/>
      <c r="U781" s="3"/>
      <c r="V781" s="3"/>
    </row>
    <row r="782" spans="1:22" x14ac:dyDescent="0.25">
      <c r="A782">
        <v>781</v>
      </c>
      <c r="B782" t="s">
        <v>13</v>
      </c>
      <c r="C782" t="s">
        <v>17</v>
      </c>
      <c r="D782">
        <v>136</v>
      </c>
      <c r="E782">
        <v>135</v>
      </c>
      <c r="F782" t="s">
        <v>37</v>
      </c>
      <c r="G782">
        <v>8</v>
      </c>
      <c r="H782">
        <v>2018</v>
      </c>
      <c r="I782" t="s">
        <v>38</v>
      </c>
      <c r="J782">
        <f>VLOOKUP(G782,Currency!$G$3:$H$14,2,FALSE)</f>
        <v>0.86596289695652162</v>
      </c>
      <c r="K782">
        <f t="shared" si="64"/>
        <v>0.86596289695652162</v>
      </c>
      <c r="L782">
        <f t="shared" si="65"/>
        <v>116.90499108913042</v>
      </c>
      <c r="M782" s="3">
        <f t="shared" si="66"/>
        <v>15899.078788121737</v>
      </c>
      <c r="N782" s="3">
        <f>SUMIFS('Direct Costs'!J:J,'Direct Costs'!A:A,Sales!A782)</f>
        <v>9818.6257239165225</v>
      </c>
      <c r="O782" s="3">
        <f t="shared" si="67"/>
        <v>6080.4530642052141</v>
      </c>
      <c r="P782" s="7">
        <f t="shared" si="68"/>
        <v>0.38244058949804965</v>
      </c>
      <c r="Q782" s="3"/>
      <c r="R782" s="3"/>
      <c r="S782" s="3"/>
      <c r="T782" s="3"/>
      <c r="U782" s="3"/>
      <c r="V782" s="3"/>
    </row>
    <row r="783" spans="1:22" x14ac:dyDescent="0.25">
      <c r="A783">
        <v>782</v>
      </c>
      <c r="B783" t="s">
        <v>14</v>
      </c>
      <c r="C783" t="s">
        <v>19</v>
      </c>
      <c r="D783">
        <v>102</v>
      </c>
      <c r="E783">
        <v>135</v>
      </c>
      <c r="F783" t="s">
        <v>0</v>
      </c>
      <c r="G783">
        <v>8</v>
      </c>
      <c r="H783">
        <v>2018</v>
      </c>
      <c r="I783" t="s">
        <v>40</v>
      </c>
      <c r="J783">
        <f>VLOOKUP(G783,Currency!$G$3:$H$14,2,FALSE)</f>
        <v>0.86596289695652162</v>
      </c>
      <c r="K783">
        <f t="shared" si="64"/>
        <v>1</v>
      </c>
      <c r="L783">
        <f t="shared" si="65"/>
        <v>135</v>
      </c>
      <c r="M783" s="3">
        <f t="shared" si="66"/>
        <v>13770</v>
      </c>
      <c r="N783" s="3">
        <f>SUMIFS('Direct Costs'!J:J,'Direct Costs'!A:A,Sales!A783)</f>
        <v>7999.0057913321734</v>
      </c>
      <c r="O783" s="3">
        <f t="shared" si="67"/>
        <v>5770.9942086678266</v>
      </c>
      <c r="P783" s="7">
        <f t="shared" si="68"/>
        <v>0.4190990710724638</v>
      </c>
      <c r="Q783" s="3"/>
      <c r="R783" s="3"/>
      <c r="S783" s="3"/>
      <c r="T783" s="3"/>
      <c r="U783" s="3"/>
      <c r="V783" s="3"/>
    </row>
    <row r="784" spans="1:22" x14ac:dyDescent="0.25">
      <c r="A784">
        <v>783</v>
      </c>
      <c r="B784" t="s">
        <v>12</v>
      </c>
      <c r="C784" t="s">
        <v>21</v>
      </c>
      <c r="D784">
        <v>158</v>
      </c>
      <c r="E784">
        <v>168</v>
      </c>
      <c r="F784" t="s">
        <v>0</v>
      </c>
      <c r="G784">
        <v>4</v>
      </c>
      <c r="H784">
        <v>2018</v>
      </c>
      <c r="I784" t="s">
        <v>41</v>
      </c>
      <c r="J784">
        <f>VLOOKUP(G784,Currency!$G$3:$H$14,2,FALSE)</f>
        <v>0.81462485449999988</v>
      </c>
      <c r="K784">
        <f t="shared" si="64"/>
        <v>1</v>
      </c>
      <c r="L784">
        <f t="shared" si="65"/>
        <v>168</v>
      </c>
      <c r="M784" s="3">
        <f t="shared" si="66"/>
        <v>26544</v>
      </c>
      <c r="N784" s="3">
        <f>SUMIFS('Direct Costs'!J:J,'Direct Costs'!A:A,Sales!A784)</f>
        <v>12956</v>
      </c>
      <c r="O784" s="3">
        <f t="shared" si="67"/>
        <v>13588</v>
      </c>
      <c r="P784" s="7">
        <f t="shared" si="68"/>
        <v>0.51190476190476186</v>
      </c>
      <c r="Q784" s="3"/>
      <c r="R784" s="3"/>
      <c r="S784" s="3"/>
      <c r="T784" s="3"/>
      <c r="U784" s="3"/>
      <c r="V784" s="3"/>
    </row>
    <row r="785" spans="1:22" x14ac:dyDescent="0.25">
      <c r="A785">
        <v>784</v>
      </c>
      <c r="B785" t="s">
        <v>12</v>
      </c>
      <c r="C785" t="s">
        <v>17</v>
      </c>
      <c r="D785">
        <v>10</v>
      </c>
      <c r="E785">
        <v>184</v>
      </c>
      <c r="F785" t="s">
        <v>37</v>
      </c>
      <c r="G785">
        <v>5</v>
      </c>
      <c r="H785">
        <v>2018</v>
      </c>
      <c r="I785" t="s">
        <v>38</v>
      </c>
      <c r="J785">
        <f>VLOOKUP(G785,Currency!$G$3:$H$14,2,FALSE)</f>
        <v>0.84667593318181822</v>
      </c>
      <c r="K785">
        <f t="shared" si="64"/>
        <v>0.84667593318181822</v>
      </c>
      <c r="L785">
        <f t="shared" si="65"/>
        <v>155.78837170545455</v>
      </c>
      <c r="M785" s="3">
        <f t="shared" si="66"/>
        <v>1557.8837170545455</v>
      </c>
      <c r="N785" s="3">
        <f>SUMIFS('Direct Costs'!J:J,'Direct Costs'!A:A,Sales!A785)</f>
        <v>761.07204124545456</v>
      </c>
      <c r="O785" s="3">
        <f t="shared" si="67"/>
        <v>796.81167580909096</v>
      </c>
      <c r="P785" s="7">
        <f t="shared" si="68"/>
        <v>0.51147057196002044</v>
      </c>
      <c r="Q785" s="3"/>
      <c r="R785" s="3"/>
      <c r="S785" s="3"/>
      <c r="T785" s="3"/>
      <c r="U785" s="3"/>
      <c r="V785" s="3"/>
    </row>
    <row r="786" spans="1:22" x14ac:dyDescent="0.25">
      <c r="A786">
        <v>785</v>
      </c>
      <c r="B786" t="s">
        <v>16</v>
      </c>
      <c r="C786" t="s">
        <v>19</v>
      </c>
      <c r="D786">
        <v>10</v>
      </c>
      <c r="E786">
        <v>202</v>
      </c>
      <c r="F786" t="s">
        <v>0</v>
      </c>
      <c r="G786">
        <v>12</v>
      </c>
      <c r="H786">
        <v>2018</v>
      </c>
      <c r="I786" t="s">
        <v>40</v>
      </c>
      <c r="J786">
        <f>VLOOKUP(G786,Currency!$G$3:$H$14,2,FALSE)</f>
        <v>0.87842254526315788</v>
      </c>
      <c r="K786">
        <f t="shared" si="64"/>
        <v>1</v>
      </c>
      <c r="L786">
        <f t="shared" si="65"/>
        <v>202</v>
      </c>
      <c r="M786" s="3">
        <f t="shared" si="66"/>
        <v>2020</v>
      </c>
      <c r="N786" s="3">
        <f>SUMIFS('Direct Costs'!J:J,'Direct Costs'!A:A,Sales!A786)</f>
        <v>1392.7380362105264</v>
      </c>
      <c r="O786" s="3">
        <f t="shared" si="67"/>
        <v>627.26196378947361</v>
      </c>
      <c r="P786" s="7">
        <f t="shared" si="68"/>
        <v>0.31052572464825429</v>
      </c>
      <c r="Q786" s="3"/>
      <c r="R786" s="3"/>
      <c r="S786" s="3"/>
      <c r="T786" s="3"/>
      <c r="U786" s="3"/>
      <c r="V786" s="3"/>
    </row>
    <row r="787" spans="1:22" x14ac:dyDescent="0.25">
      <c r="A787">
        <v>786</v>
      </c>
      <c r="B787" t="s">
        <v>12</v>
      </c>
      <c r="C787" t="s">
        <v>23</v>
      </c>
      <c r="D787">
        <v>143</v>
      </c>
      <c r="E787">
        <v>169</v>
      </c>
      <c r="F787" t="s">
        <v>0</v>
      </c>
      <c r="G787">
        <v>5</v>
      </c>
      <c r="H787">
        <v>2018</v>
      </c>
      <c r="I787" t="s">
        <v>41</v>
      </c>
      <c r="J787">
        <f>VLOOKUP(G787,Currency!$G$3:$H$14,2,FALSE)</f>
        <v>0.84667593318181822</v>
      </c>
      <c r="K787">
        <f t="shared" si="64"/>
        <v>1</v>
      </c>
      <c r="L787">
        <f t="shared" si="65"/>
        <v>169</v>
      </c>
      <c r="M787" s="3">
        <f t="shared" si="66"/>
        <v>24167</v>
      </c>
      <c r="N787" s="3">
        <f>SUMIFS('Direct Costs'!J:J,'Direct Costs'!A:A,Sales!A787)</f>
        <v>11583</v>
      </c>
      <c r="O787" s="3">
        <f t="shared" si="67"/>
        <v>12584</v>
      </c>
      <c r="P787" s="7">
        <f t="shared" si="68"/>
        <v>0.52071005917159763</v>
      </c>
      <c r="Q787" s="3"/>
      <c r="R787" s="3"/>
      <c r="S787" s="3"/>
      <c r="T787" s="3"/>
      <c r="U787" s="3"/>
      <c r="V787" s="3"/>
    </row>
    <row r="788" spans="1:22" x14ac:dyDescent="0.25">
      <c r="A788">
        <v>787</v>
      </c>
      <c r="B788" t="s">
        <v>12</v>
      </c>
      <c r="C788" t="s">
        <v>17</v>
      </c>
      <c r="D788">
        <v>20</v>
      </c>
      <c r="E788">
        <v>188</v>
      </c>
      <c r="F788" t="s">
        <v>37</v>
      </c>
      <c r="G788">
        <v>6</v>
      </c>
      <c r="H788">
        <v>2018</v>
      </c>
      <c r="I788" t="s">
        <v>38</v>
      </c>
      <c r="J788">
        <f>VLOOKUP(G788,Currency!$G$3:$H$14,2,FALSE)</f>
        <v>0.85633569142857147</v>
      </c>
      <c r="K788">
        <f t="shared" si="64"/>
        <v>0.85633569142857147</v>
      </c>
      <c r="L788">
        <f t="shared" si="65"/>
        <v>160.99110998857142</v>
      </c>
      <c r="M788" s="3">
        <f t="shared" si="66"/>
        <v>3219.8221997714286</v>
      </c>
      <c r="N788" s="3">
        <f>SUMIFS('Direct Costs'!J:J,'Direct Costs'!A:A,Sales!A788)</f>
        <v>1607.6028297142857</v>
      </c>
      <c r="O788" s="3">
        <f t="shared" si="67"/>
        <v>1612.2193700571429</v>
      </c>
      <c r="P788" s="7">
        <f t="shared" si="68"/>
        <v>0.50071689367555527</v>
      </c>
      <c r="Q788" s="3"/>
      <c r="R788" s="3"/>
      <c r="S788" s="3"/>
      <c r="T788" s="3"/>
      <c r="U788" s="3"/>
      <c r="V788" s="3"/>
    </row>
    <row r="789" spans="1:22" x14ac:dyDescent="0.25">
      <c r="A789">
        <v>788</v>
      </c>
      <c r="B789" t="s">
        <v>16</v>
      </c>
      <c r="C789" t="s">
        <v>19</v>
      </c>
      <c r="D789">
        <v>10</v>
      </c>
      <c r="E789">
        <v>207</v>
      </c>
      <c r="F789" t="s">
        <v>0</v>
      </c>
      <c r="G789">
        <v>11</v>
      </c>
      <c r="H789">
        <v>2018</v>
      </c>
      <c r="I789" t="s">
        <v>40</v>
      </c>
      <c r="J789">
        <f>VLOOKUP(G789,Currency!$G$3:$H$14,2,FALSE)</f>
        <v>0.87977327500000013</v>
      </c>
      <c r="K789">
        <f t="shared" si="64"/>
        <v>1</v>
      </c>
      <c r="L789">
        <f t="shared" si="65"/>
        <v>207</v>
      </c>
      <c r="M789" s="3">
        <f t="shared" si="66"/>
        <v>2070</v>
      </c>
      <c r="N789" s="3">
        <f>SUMIFS('Direct Costs'!J:J,'Direct Costs'!A:A,Sales!A789)</f>
        <v>1633.5501205</v>
      </c>
      <c r="O789" s="3">
        <f t="shared" si="67"/>
        <v>436.44987949999995</v>
      </c>
      <c r="P789" s="7">
        <f t="shared" si="68"/>
        <v>0.2108453524154589</v>
      </c>
      <c r="Q789" s="3"/>
      <c r="R789" s="3"/>
      <c r="S789" s="3"/>
      <c r="T789" s="3"/>
      <c r="U789" s="3"/>
      <c r="V789" s="3"/>
    </row>
    <row r="790" spans="1:22" x14ac:dyDescent="0.25">
      <c r="A790">
        <v>789</v>
      </c>
      <c r="B790" t="s">
        <v>12</v>
      </c>
      <c r="C790" t="s">
        <v>29</v>
      </c>
      <c r="D790">
        <v>84</v>
      </c>
      <c r="E790">
        <v>171</v>
      </c>
      <c r="F790" t="s">
        <v>0</v>
      </c>
      <c r="G790">
        <v>4</v>
      </c>
      <c r="H790">
        <v>2018</v>
      </c>
      <c r="I790" t="s">
        <v>42</v>
      </c>
      <c r="J790">
        <f>VLOOKUP(G790,Currency!$G$3:$H$14,2,FALSE)</f>
        <v>0.81462485449999988</v>
      </c>
      <c r="K790">
        <f t="shared" si="64"/>
        <v>1</v>
      </c>
      <c r="L790">
        <f t="shared" si="65"/>
        <v>171</v>
      </c>
      <c r="M790" s="3">
        <f t="shared" si="66"/>
        <v>14364</v>
      </c>
      <c r="N790" s="3">
        <f>SUMIFS('Direct Costs'!J:J,'Direct Costs'!A:A,Sales!A790)</f>
        <v>6893.2807789019998</v>
      </c>
      <c r="O790" s="3">
        <f t="shared" si="67"/>
        <v>7470.7192210980002</v>
      </c>
      <c r="P790" s="7">
        <f t="shared" si="68"/>
        <v>0.5201001964005848</v>
      </c>
      <c r="Q790" s="3"/>
      <c r="R790" s="3"/>
      <c r="S790" s="3"/>
      <c r="T790" s="3"/>
      <c r="U790" s="3"/>
      <c r="V790" s="3"/>
    </row>
    <row r="791" spans="1:22" x14ac:dyDescent="0.25">
      <c r="A791">
        <v>790</v>
      </c>
      <c r="B791" t="s">
        <v>14</v>
      </c>
      <c r="C791" t="s">
        <v>34</v>
      </c>
      <c r="D791">
        <v>84</v>
      </c>
      <c r="E791">
        <v>145</v>
      </c>
      <c r="F791" t="s">
        <v>0</v>
      </c>
      <c r="G791">
        <v>12</v>
      </c>
      <c r="H791">
        <v>2018</v>
      </c>
      <c r="I791" t="s">
        <v>43</v>
      </c>
      <c r="J791">
        <f>VLOOKUP(G791,Currency!$G$3:$H$14,2,FALSE)</f>
        <v>0.87842254526315788</v>
      </c>
      <c r="K791">
        <f t="shared" si="64"/>
        <v>1</v>
      </c>
      <c r="L791">
        <f t="shared" si="65"/>
        <v>145</v>
      </c>
      <c r="M791" s="3">
        <f t="shared" si="66"/>
        <v>12180</v>
      </c>
      <c r="N791" s="3">
        <f>SUMIFS('Direct Costs'!J:J,'Direct Costs'!A:A,Sales!A791)</f>
        <v>6990.3996033347366</v>
      </c>
      <c r="O791" s="3">
        <f t="shared" si="67"/>
        <v>5189.6003966652634</v>
      </c>
      <c r="P791" s="7">
        <f t="shared" si="68"/>
        <v>0.42607556622867515</v>
      </c>
      <c r="Q791" s="3"/>
      <c r="R791" s="3"/>
      <c r="S791" s="3"/>
      <c r="T791" s="3"/>
      <c r="U791" s="3"/>
      <c r="V791" s="3"/>
    </row>
    <row r="792" spans="1:22" x14ac:dyDescent="0.25">
      <c r="A792">
        <v>791</v>
      </c>
      <c r="B792" t="s">
        <v>13</v>
      </c>
      <c r="C792" t="s">
        <v>19</v>
      </c>
      <c r="D792">
        <v>119</v>
      </c>
      <c r="E792">
        <v>120</v>
      </c>
      <c r="F792" t="s">
        <v>0</v>
      </c>
      <c r="G792">
        <v>3</v>
      </c>
      <c r="H792">
        <v>2018</v>
      </c>
      <c r="I792" t="s">
        <v>40</v>
      </c>
      <c r="J792">
        <f>VLOOKUP(G792,Currency!$G$3:$H$14,2,FALSE)</f>
        <v>0.81064183952380953</v>
      </c>
      <c r="K792">
        <f t="shared" si="64"/>
        <v>1</v>
      </c>
      <c r="L792">
        <f t="shared" si="65"/>
        <v>120</v>
      </c>
      <c r="M792" s="3">
        <f t="shared" si="66"/>
        <v>14280</v>
      </c>
      <c r="N792" s="3">
        <f>SUMIFS('Direct Costs'!J:J,'Direct Costs'!A:A,Sales!A792)</f>
        <v>8200.3861873599999</v>
      </c>
      <c r="O792" s="3">
        <f t="shared" si="67"/>
        <v>6079.6138126400001</v>
      </c>
      <c r="P792" s="7">
        <f t="shared" si="68"/>
        <v>0.4257432641904762</v>
      </c>
      <c r="Q792" s="3"/>
      <c r="R792" s="3"/>
      <c r="S792" s="3"/>
      <c r="T792" s="3"/>
      <c r="U792" s="3"/>
      <c r="V792" s="3"/>
    </row>
    <row r="793" spans="1:22" x14ac:dyDescent="0.25">
      <c r="A793">
        <v>792</v>
      </c>
      <c r="B793" t="s">
        <v>16</v>
      </c>
      <c r="C793" t="s">
        <v>19</v>
      </c>
      <c r="D793">
        <v>73</v>
      </c>
      <c r="E793">
        <v>208</v>
      </c>
      <c r="F793" t="s">
        <v>0</v>
      </c>
      <c r="G793">
        <v>12</v>
      </c>
      <c r="H793">
        <v>2018</v>
      </c>
      <c r="I793" t="s">
        <v>40</v>
      </c>
      <c r="J793">
        <f>VLOOKUP(G793,Currency!$G$3:$H$14,2,FALSE)</f>
        <v>0.87842254526315788</v>
      </c>
      <c r="K793">
        <f t="shared" si="64"/>
        <v>1</v>
      </c>
      <c r="L793">
        <f t="shared" si="65"/>
        <v>208</v>
      </c>
      <c r="M793" s="3">
        <f t="shared" si="66"/>
        <v>15184</v>
      </c>
      <c r="N793" s="3">
        <f>SUMIFS('Direct Costs'!J:J,'Direct Costs'!A:A,Sales!A793)</f>
        <v>10661.117444406316</v>
      </c>
      <c r="O793" s="3">
        <f t="shared" si="67"/>
        <v>4522.8825555936837</v>
      </c>
      <c r="P793" s="7">
        <f t="shared" si="68"/>
        <v>0.29787161193319833</v>
      </c>
      <c r="Q793" s="3"/>
      <c r="R793" s="3"/>
      <c r="S793" s="3"/>
      <c r="T793" s="3"/>
      <c r="U793" s="3"/>
      <c r="V793" s="3"/>
    </row>
    <row r="794" spans="1:22" x14ac:dyDescent="0.25">
      <c r="A794">
        <v>793</v>
      </c>
      <c r="B794" t="s">
        <v>13</v>
      </c>
      <c r="C794" t="s">
        <v>18</v>
      </c>
      <c r="D794">
        <v>122</v>
      </c>
      <c r="E794">
        <v>130</v>
      </c>
      <c r="F794" t="s">
        <v>0</v>
      </c>
      <c r="G794">
        <v>5</v>
      </c>
      <c r="H794">
        <v>2018</v>
      </c>
      <c r="I794" t="s">
        <v>39</v>
      </c>
      <c r="J794">
        <f>VLOOKUP(G794,Currency!$G$3:$H$14,2,FALSE)</f>
        <v>0.84667593318181822</v>
      </c>
      <c r="K794">
        <f t="shared" si="64"/>
        <v>1</v>
      </c>
      <c r="L794">
        <f t="shared" si="65"/>
        <v>130</v>
      </c>
      <c r="M794" s="3">
        <f t="shared" si="66"/>
        <v>15860</v>
      </c>
      <c r="N794" s="3">
        <f>SUMIFS('Direct Costs'!J:J,'Direct Costs'!A:A,Sales!A794)</f>
        <v>8892.262644006365</v>
      </c>
      <c r="O794" s="3">
        <f t="shared" si="67"/>
        <v>6967.737355993635</v>
      </c>
      <c r="P794" s="7">
        <f t="shared" si="68"/>
        <v>0.43932770214335654</v>
      </c>
      <c r="Q794" s="3"/>
      <c r="R794" s="3"/>
      <c r="S794" s="3"/>
      <c r="T794" s="3"/>
      <c r="U794" s="3"/>
      <c r="V794" s="3"/>
    </row>
    <row r="795" spans="1:22" x14ac:dyDescent="0.25">
      <c r="A795">
        <v>794</v>
      </c>
      <c r="B795" t="s">
        <v>14</v>
      </c>
      <c r="C795" t="s">
        <v>34</v>
      </c>
      <c r="D795">
        <v>86</v>
      </c>
      <c r="E795">
        <v>146</v>
      </c>
      <c r="F795" t="s">
        <v>0</v>
      </c>
      <c r="G795">
        <v>8</v>
      </c>
      <c r="H795">
        <v>2018</v>
      </c>
      <c r="I795" t="s">
        <v>43</v>
      </c>
      <c r="J795">
        <f>VLOOKUP(G795,Currency!$G$3:$H$14,2,FALSE)</f>
        <v>0.86596289695652162</v>
      </c>
      <c r="K795">
        <f t="shared" si="64"/>
        <v>1</v>
      </c>
      <c r="L795">
        <f t="shared" si="65"/>
        <v>146</v>
      </c>
      <c r="M795" s="3">
        <f t="shared" si="66"/>
        <v>12556</v>
      </c>
      <c r="N795" s="3">
        <f>SUMIFS('Direct Costs'!J:J,'Direct Costs'!A:A,Sales!A795)</f>
        <v>7386.151021401738</v>
      </c>
      <c r="O795" s="3">
        <f t="shared" si="67"/>
        <v>5169.848978598262</v>
      </c>
      <c r="P795" s="7">
        <f t="shared" si="68"/>
        <v>0.41174330826682559</v>
      </c>
      <c r="Q795" s="3"/>
      <c r="R795" s="3"/>
      <c r="S795" s="3"/>
      <c r="T795" s="3"/>
      <c r="U795" s="3"/>
      <c r="V795" s="3"/>
    </row>
    <row r="796" spans="1:22" x14ac:dyDescent="0.25">
      <c r="A796">
        <v>795</v>
      </c>
      <c r="B796" t="s">
        <v>14</v>
      </c>
      <c r="C796" t="s">
        <v>26</v>
      </c>
      <c r="D796">
        <v>109</v>
      </c>
      <c r="E796">
        <v>140</v>
      </c>
      <c r="F796" t="s">
        <v>0</v>
      </c>
      <c r="G796">
        <v>11</v>
      </c>
      <c r="H796">
        <v>2018</v>
      </c>
      <c r="I796" t="s">
        <v>44</v>
      </c>
      <c r="J796">
        <f>VLOOKUP(G796,Currency!$G$3:$H$14,2,FALSE)</f>
        <v>0.87977327500000013</v>
      </c>
      <c r="K796">
        <f t="shared" si="64"/>
        <v>1</v>
      </c>
      <c r="L796">
        <f t="shared" si="65"/>
        <v>140</v>
      </c>
      <c r="M796" s="3">
        <f t="shared" si="66"/>
        <v>15260</v>
      </c>
      <c r="N796" s="3">
        <f>SUMIFS('Direct Costs'!J:J,'Direct Costs'!A:A,Sales!A796)</f>
        <v>9027.8795143000007</v>
      </c>
      <c r="O796" s="3">
        <f t="shared" si="67"/>
        <v>6232.1204856999993</v>
      </c>
      <c r="P796" s="7">
        <f t="shared" si="68"/>
        <v>0.40839583785714284</v>
      </c>
      <c r="Q796" s="3"/>
      <c r="R796" s="3"/>
      <c r="S796" s="3"/>
      <c r="T796" s="3"/>
      <c r="U796" s="3"/>
      <c r="V796" s="3"/>
    </row>
    <row r="797" spans="1:22" x14ac:dyDescent="0.25">
      <c r="A797">
        <v>796</v>
      </c>
      <c r="B797" t="s">
        <v>14</v>
      </c>
      <c r="C797" t="s">
        <v>31</v>
      </c>
      <c r="D797">
        <v>52</v>
      </c>
      <c r="E797">
        <v>142</v>
      </c>
      <c r="F797" t="s">
        <v>0</v>
      </c>
      <c r="G797">
        <v>5</v>
      </c>
      <c r="H797">
        <v>2018</v>
      </c>
      <c r="I797" t="s">
        <v>43</v>
      </c>
      <c r="J797">
        <f>VLOOKUP(G797,Currency!$G$3:$H$14,2,FALSE)</f>
        <v>0.84667593318181822</v>
      </c>
      <c r="K797">
        <f t="shared" si="64"/>
        <v>1</v>
      </c>
      <c r="L797">
        <f t="shared" si="65"/>
        <v>142</v>
      </c>
      <c r="M797" s="3">
        <f t="shared" si="66"/>
        <v>7384</v>
      </c>
      <c r="N797" s="3">
        <f>SUMIFS('Direct Costs'!J:J,'Direct Costs'!A:A,Sales!A797)</f>
        <v>4189.8460997309094</v>
      </c>
      <c r="O797" s="3">
        <f t="shared" si="67"/>
        <v>3194.1539002690906</v>
      </c>
      <c r="P797" s="7">
        <f t="shared" si="68"/>
        <v>0.43257772213828422</v>
      </c>
      <c r="Q797" s="3"/>
      <c r="R797" s="3"/>
      <c r="S797" s="3"/>
      <c r="T797" s="3"/>
      <c r="U797" s="3"/>
      <c r="V797" s="3"/>
    </row>
    <row r="798" spans="1:22" x14ac:dyDescent="0.25">
      <c r="A798">
        <v>797</v>
      </c>
      <c r="B798" t="s">
        <v>14</v>
      </c>
      <c r="C798" t="s">
        <v>26</v>
      </c>
      <c r="D798">
        <v>91</v>
      </c>
      <c r="E798">
        <v>141</v>
      </c>
      <c r="F798" t="s">
        <v>0</v>
      </c>
      <c r="G798">
        <v>5</v>
      </c>
      <c r="H798">
        <v>2018</v>
      </c>
      <c r="I798" t="s">
        <v>44</v>
      </c>
      <c r="J798">
        <f>VLOOKUP(G798,Currency!$G$3:$H$14,2,FALSE)</f>
        <v>0.84667593318181822</v>
      </c>
      <c r="K798">
        <f t="shared" si="64"/>
        <v>1</v>
      </c>
      <c r="L798">
        <f t="shared" si="65"/>
        <v>141</v>
      </c>
      <c r="M798" s="3">
        <f t="shared" si="66"/>
        <v>12831</v>
      </c>
      <c r="N798" s="3">
        <f>SUMIFS('Direct Costs'!J:J,'Direct Costs'!A:A,Sales!A798)</f>
        <v>9009</v>
      </c>
      <c r="O798" s="3">
        <f t="shared" si="67"/>
        <v>3822</v>
      </c>
      <c r="P798" s="7">
        <f t="shared" si="68"/>
        <v>0.2978723404255319</v>
      </c>
      <c r="Q798" s="3"/>
      <c r="R798" s="3"/>
      <c r="S798" s="3"/>
      <c r="T798" s="3"/>
      <c r="U798" s="3"/>
      <c r="V798" s="3"/>
    </row>
    <row r="799" spans="1:22" x14ac:dyDescent="0.25">
      <c r="A799">
        <v>798</v>
      </c>
      <c r="B799" t="s">
        <v>16</v>
      </c>
      <c r="C799" t="s">
        <v>19</v>
      </c>
      <c r="D799">
        <v>33</v>
      </c>
      <c r="E799">
        <v>207</v>
      </c>
      <c r="F799" t="s">
        <v>0</v>
      </c>
      <c r="G799">
        <v>12</v>
      </c>
      <c r="H799">
        <v>2018</v>
      </c>
      <c r="I799" t="s">
        <v>40</v>
      </c>
      <c r="J799">
        <f>VLOOKUP(G799,Currency!$G$3:$H$14,2,FALSE)</f>
        <v>0.87842254526315788</v>
      </c>
      <c r="K799">
        <f t="shared" si="64"/>
        <v>1</v>
      </c>
      <c r="L799">
        <f t="shared" si="65"/>
        <v>207</v>
      </c>
      <c r="M799" s="3">
        <f t="shared" si="66"/>
        <v>6831</v>
      </c>
      <c r="N799" s="3">
        <f>SUMIFS('Direct Costs'!J:J,'Direct Costs'!A:A,Sales!A799)</f>
        <v>5544</v>
      </c>
      <c r="O799" s="3">
        <f t="shared" si="67"/>
        <v>1287</v>
      </c>
      <c r="P799" s="7">
        <f t="shared" si="68"/>
        <v>0.18840579710144928</v>
      </c>
      <c r="Q799" s="3"/>
      <c r="R799" s="3"/>
      <c r="S799" s="3"/>
      <c r="T799" s="3"/>
      <c r="U799" s="3"/>
      <c r="V799" s="3"/>
    </row>
    <row r="800" spans="1:22" x14ac:dyDescent="0.25">
      <c r="A800">
        <v>799</v>
      </c>
      <c r="B800" t="s">
        <v>14</v>
      </c>
      <c r="C800" t="s">
        <v>34</v>
      </c>
      <c r="D800">
        <v>204</v>
      </c>
      <c r="E800">
        <v>145</v>
      </c>
      <c r="F800" t="s">
        <v>0</v>
      </c>
      <c r="G800">
        <v>9</v>
      </c>
      <c r="H800">
        <v>2018</v>
      </c>
      <c r="I800" t="s">
        <v>43</v>
      </c>
      <c r="J800">
        <f>VLOOKUP(G800,Currency!$G$3:$H$14,2,FALSE)</f>
        <v>0.85776296200000002</v>
      </c>
      <c r="K800">
        <f t="shared" si="64"/>
        <v>1</v>
      </c>
      <c r="L800">
        <f t="shared" si="65"/>
        <v>145</v>
      </c>
      <c r="M800" s="3">
        <f t="shared" si="66"/>
        <v>29580</v>
      </c>
      <c r="N800" s="3">
        <f>SUMIFS('Direct Costs'!J:J,'Direct Costs'!A:A,Sales!A800)</f>
        <v>15395.018654880001</v>
      </c>
      <c r="O800" s="3">
        <f t="shared" si="67"/>
        <v>14184.981345119999</v>
      </c>
      <c r="P800" s="7">
        <f t="shared" si="68"/>
        <v>0.47954636055172412</v>
      </c>
      <c r="Q800" s="3"/>
      <c r="R800" s="3"/>
      <c r="S800" s="3"/>
      <c r="T800" s="3"/>
      <c r="U800" s="3"/>
      <c r="V800" s="3"/>
    </row>
    <row r="801" spans="1:22" x14ac:dyDescent="0.25">
      <c r="A801">
        <v>800</v>
      </c>
      <c r="B801" t="s">
        <v>13</v>
      </c>
      <c r="C801" t="s">
        <v>28</v>
      </c>
      <c r="D801">
        <v>86</v>
      </c>
      <c r="E801">
        <v>129</v>
      </c>
      <c r="F801" t="s">
        <v>0</v>
      </c>
      <c r="G801">
        <v>4</v>
      </c>
      <c r="H801">
        <v>2018</v>
      </c>
      <c r="I801" t="s">
        <v>44</v>
      </c>
      <c r="J801">
        <f>VLOOKUP(G801,Currency!$G$3:$H$14,2,FALSE)</f>
        <v>0.81462485449999988</v>
      </c>
      <c r="K801">
        <f t="shared" si="64"/>
        <v>1</v>
      </c>
      <c r="L801">
        <f t="shared" si="65"/>
        <v>129</v>
      </c>
      <c r="M801" s="3">
        <f t="shared" si="66"/>
        <v>11094</v>
      </c>
      <c r="N801" s="3">
        <f>SUMIFS('Direct Costs'!J:J,'Direct Costs'!A:A,Sales!A801)</f>
        <v>7310</v>
      </c>
      <c r="O801" s="3">
        <f t="shared" si="67"/>
        <v>3784</v>
      </c>
      <c r="P801" s="7">
        <f t="shared" si="68"/>
        <v>0.34108527131782945</v>
      </c>
      <c r="Q801" s="3"/>
      <c r="R801" s="3"/>
      <c r="S801" s="3"/>
      <c r="T801" s="3"/>
      <c r="U801" s="3"/>
      <c r="V801" s="3"/>
    </row>
    <row r="802" spans="1:22" x14ac:dyDescent="0.25">
      <c r="A802">
        <v>801</v>
      </c>
      <c r="B802" t="s">
        <v>12</v>
      </c>
      <c r="C802" t="s">
        <v>19</v>
      </c>
      <c r="D802">
        <v>10</v>
      </c>
      <c r="E802">
        <v>163</v>
      </c>
      <c r="F802" t="s">
        <v>0</v>
      </c>
      <c r="G802">
        <v>6</v>
      </c>
      <c r="H802">
        <v>2018</v>
      </c>
      <c r="I802" t="s">
        <v>40</v>
      </c>
      <c r="J802">
        <f>VLOOKUP(G802,Currency!$G$3:$H$14,2,FALSE)</f>
        <v>0.85633569142857147</v>
      </c>
      <c r="K802">
        <f t="shared" si="64"/>
        <v>1</v>
      </c>
      <c r="L802">
        <f t="shared" si="65"/>
        <v>163</v>
      </c>
      <c r="M802" s="3">
        <f t="shared" si="66"/>
        <v>1630</v>
      </c>
      <c r="N802" s="3">
        <f>SUMIFS('Direct Costs'!J:J,'Direct Costs'!A:A,Sales!A802)</f>
        <v>781.1541350857143</v>
      </c>
      <c r="O802" s="3">
        <f t="shared" si="67"/>
        <v>848.8458649142857</v>
      </c>
      <c r="P802" s="7">
        <f t="shared" si="68"/>
        <v>0.52076433430324276</v>
      </c>
      <c r="Q802" s="3"/>
      <c r="R802" s="3"/>
      <c r="S802" s="3"/>
      <c r="T802" s="3"/>
      <c r="U802" s="3"/>
      <c r="V802" s="3"/>
    </row>
    <row r="803" spans="1:22" x14ac:dyDescent="0.25">
      <c r="A803">
        <v>802</v>
      </c>
      <c r="B803" t="s">
        <v>13</v>
      </c>
      <c r="C803" t="s">
        <v>17</v>
      </c>
      <c r="D803">
        <v>94</v>
      </c>
      <c r="E803">
        <v>143</v>
      </c>
      <c r="F803" t="s">
        <v>37</v>
      </c>
      <c r="G803">
        <v>7</v>
      </c>
      <c r="H803">
        <v>2018</v>
      </c>
      <c r="I803" t="s">
        <v>38</v>
      </c>
      <c r="J803">
        <f>VLOOKUP(G803,Currency!$G$3:$H$14,2,FALSE)</f>
        <v>0.85575857954545465</v>
      </c>
      <c r="K803">
        <f t="shared" si="64"/>
        <v>0.85575857954545465</v>
      </c>
      <c r="L803">
        <f t="shared" si="65"/>
        <v>122.37347687500001</v>
      </c>
      <c r="M803" s="3">
        <f t="shared" si="66"/>
        <v>11503.106826250001</v>
      </c>
      <c r="N803" s="3">
        <f>SUMIFS('Direct Costs'!J:J,'Direct Costs'!A:A,Sales!A803)</f>
        <v>7426</v>
      </c>
      <c r="O803" s="3">
        <f t="shared" si="67"/>
        <v>4077.1068262500012</v>
      </c>
      <c r="P803" s="7">
        <f t="shared" si="68"/>
        <v>0.35443527455957158</v>
      </c>
      <c r="Q803" s="3"/>
      <c r="R803" s="3"/>
      <c r="S803" s="3"/>
      <c r="T803" s="3"/>
      <c r="U803" s="3"/>
      <c r="V803" s="3"/>
    </row>
    <row r="804" spans="1:22" x14ac:dyDescent="0.25">
      <c r="A804">
        <v>803</v>
      </c>
      <c r="B804" t="s">
        <v>13</v>
      </c>
      <c r="C804" t="s">
        <v>17</v>
      </c>
      <c r="D804">
        <v>115</v>
      </c>
      <c r="E804">
        <v>143</v>
      </c>
      <c r="F804" t="s">
        <v>37</v>
      </c>
      <c r="G804">
        <v>7</v>
      </c>
      <c r="H804">
        <v>2018</v>
      </c>
      <c r="I804" t="s">
        <v>38</v>
      </c>
      <c r="J804">
        <f>VLOOKUP(G804,Currency!$G$3:$H$14,2,FALSE)</f>
        <v>0.85575857954545465</v>
      </c>
      <c r="K804">
        <f t="shared" si="64"/>
        <v>0.85575857954545465</v>
      </c>
      <c r="L804">
        <f t="shared" si="65"/>
        <v>122.37347687500001</v>
      </c>
      <c r="M804" s="3">
        <f t="shared" si="66"/>
        <v>14072.949840625</v>
      </c>
      <c r="N804" s="3">
        <f>SUMIFS('Direct Costs'!J:J,'Direct Costs'!A:A,Sales!A804)</f>
        <v>8288.7873590909094</v>
      </c>
      <c r="O804" s="3">
        <f t="shared" si="67"/>
        <v>5784.1624815340911</v>
      </c>
      <c r="P804" s="7">
        <f t="shared" si="68"/>
        <v>0.41101279739068608</v>
      </c>
      <c r="Q804" s="3"/>
      <c r="R804" s="3"/>
      <c r="S804" s="3"/>
      <c r="T804" s="3"/>
      <c r="U804" s="3"/>
      <c r="V804" s="3"/>
    </row>
    <row r="805" spans="1:22" x14ac:dyDescent="0.25">
      <c r="A805">
        <v>804</v>
      </c>
      <c r="B805" t="s">
        <v>16</v>
      </c>
      <c r="C805" t="s">
        <v>19</v>
      </c>
      <c r="D805">
        <v>57</v>
      </c>
      <c r="E805">
        <v>205</v>
      </c>
      <c r="F805" t="s">
        <v>0</v>
      </c>
      <c r="G805">
        <v>12</v>
      </c>
      <c r="H805">
        <v>2018</v>
      </c>
      <c r="I805" t="s">
        <v>40</v>
      </c>
      <c r="J805">
        <f>VLOOKUP(G805,Currency!$G$3:$H$14,2,FALSE)</f>
        <v>0.87842254526315788</v>
      </c>
      <c r="K805">
        <f t="shared" si="64"/>
        <v>1</v>
      </c>
      <c r="L805">
        <f t="shared" si="65"/>
        <v>205</v>
      </c>
      <c r="M805" s="3">
        <f t="shared" si="66"/>
        <v>11685</v>
      </c>
      <c r="N805" s="3">
        <f>SUMIFS('Direct Costs'!J:J,'Direct Costs'!A:A,Sales!A805)</f>
        <v>9348</v>
      </c>
      <c r="O805" s="3">
        <f t="shared" si="67"/>
        <v>2337</v>
      </c>
      <c r="P805" s="7">
        <f t="shared" si="68"/>
        <v>0.2</v>
      </c>
      <c r="Q805" s="3"/>
      <c r="R805" s="3"/>
      <c r="S805" s="3"/>
      <c r="T805" s="3"/>
      <c r="U805" s="3"/>
      <c r="V805" s="3"/>
    </row>
    <row r="806" spans="1:22" x14ac:dyDescent="0.25">
      <c r="A806">
        <v>805</v>
      </c>
      <c r="B806" t="s">
        <v>12</v>
      </c>
      <c r="C806" t="s">
        <v>22</v>
      </c>
      <c r="D806">
        <v>69</v>
      </c>
      <c r="E806">
        <v>169</v>
      </c>
      <c r="F806" t="s">
        <v>0</v>
      </c>
      <c r="G806">
        <v>5</v>
      </c>
      <c r="H806">
        <v>2018</v>
      </c>
      <c r="I806" t="s">
        <v>42</v>
      </c>
      <c r="J806">
        <f>VLOOKUP(G806,Currency!$G$3:$H$14,2,FALSE)</f>
        <v>0.84667593318181822</v>
      </c>
      <c r="K806">
        <f t="shared" si="64"/>
        <v>1</v>
      </c>
      <c r="L806">
        <f t="shared" si="65"/>
        <v>169</v>
      </c>
      <c r="M806" s="3">
        <f t="shared" si="66"/>
        <v>11661</v>
      </c>
      <c r="N806" s="3">
        <f>SUMIFS('Direct Costs'!J:J,'Direct Costs'!A:A,Sales!A806)</f>
        <v>5382</v>
      </c>
      <c r="O806" s="3">
        <f t="shared" si="67"/>
        <v>6279</v>
      </c>
      <c r="P806" s="7">
        <f t="shared" si="68"/>
        <v>0.53846153846153844</v>
      </c>
      <c r="Q806" s="3"/>
      <c r="R806" s="3"/>
      <c r="S806" s="3"/>
      <c r="T806" s="3"/>
      <c r="U806" s="3"/>
      <c r="V806" s="3"/>
    </row>
    <row r="807" spans="1:22" x14ac:dyDescent="0.25">
      <c r="A807">
        <v>806</v>
      </c>
      <c r="B807" t="s">
        <v>14</v>
      </c>
      <c r="C807" t="s">
        <v>21</v>
      </c>
      <c r="D807">
        <v>116</v>
      </c>
      <c r="E807">
        <v>141</v>
      </c>
      <c r="F807" t="s">
        <v>0</v>
      </c>
      <c r="G807">
        <v>10</v>
      </c>
      <c r="H807">
        <v>2018</v>
      </c>
      <c r="I807" t="s">
        <v>41</v>
      </c>
      <c r="J807">
        <f>VLOOKUP(G807,Currency!$G$3:$H$14,2,FALSE)</f>
        <v>0.87081632260869579</v>
      </c>
      <c r="K807">
        <f t="shared" si="64"/>
        <v>1</v>
      </c>
      <c r="L807">
        <f t="shared" si="65"/>
        <v>141</v>
      </c>
      <c r="M807" s="3">
        <f t="shared" si="66"/>
        <v>16356</v>
      </c>
      <c r="N807" s="3">
        <f>SUMIFS('Direct Costs'!J:J,'Direct Costs'!A:A,Sales!A807)</f>
        <v>11252</v>
      </c>
      <c r="O807" s="3">
        <f t="shared" si="67"/>
        <v>5104</v>
      </c>
      <c r="P807" s="7">
        <f t="shared" si="68"/>
        <v>0.31205673758865249</v>
      </c>
      <c r="Q807" s="3"/>
      <c r="R807" s="3"/>
      <c r="S807" s="3"/>
      <c r="T807" s="3"/>
      <c r="U807" s="3"/>
      <c r="V807" s="3"/>
    </row>
    <row r="808" spans="1:22" x14ac:dyDescent="0.25">
      <c r="A808">
        <v>807</v>
      </c>
      <c r="B808" t="s">
        <v>12</v>
      </c>
      <c r="C808" t="s">
        <v>19</v>
      </c>
      <c r="D808">
        <v>171</v>
      </c>
      <c r="E808">
        <v>157</v>
      </c>
      <c r="F808" t="s">
        <v>0</v>
      </c>
      <c r="G808">
        <v>6</v>
      </c>
      <c r="H808">
        <v>2018</v>
      </c>
      <c r="I808" t="s">
        <v>40</v>
      </c>
      <c r="J808">
        <f>VLOOKUP(G808,Currency!$G$3:$H$14,2,FALSE)</f>
        <v>0.85633569142857147</v>
      </c>
      <c r="K808">
        <f t="shared" si="64"/>
        <v>1</v>
      </c>
      <c r="L808">
        <f t="shared" si="65"/>
        <v>157</v>
      </c>
      <c r="M808" s="3">
        <f t="shared" si="66"/>
        <v>26847</v>
      </c>
      <c r="N808" s="3">
        <f>SUMIFS('Direct Costs'!J:J,'Direct Costs'!A:A,Sales!A808)</f>
        <v>13038.369952011428</v>
      </c>
      <c r="O808" s="3">
        <f t="shared" si="67"/>
        <v>13808.630047988572</v>
      </c>
      <c r="P808" s="7">
        <f t="shared" si="68"/>
        <v>0.51434536626023664</v>
      </c>
      <c r="Q808" s="3"/>
      <c r="R808" s="3"/>
      <c r="S808" s="3"/>
      <c r="T808" s="3"/>
      <c r="U808" s="3"/>
      <c r="V808" s="3"/>
    </row>
    <row r="809" spans="1:22" x14ac:dyDescent="0.25">
      <c r="A809">
        <v>808</v>
      </c>
      <c r="B809" t="s">
        <v>16</v>
      </c>
      <c r="C809" t="s">
        <v>25</v>
      </c>
      <c r="D809">
        <v>193</v>
      </c>
      <c r="E809">
        <v>219</v>
      </c>
      <c r="F809" t="s">
        <v>0</v>
      </c>
      <c r="G809">
        <v>12</v>
      </c>
      <c r="H809">
        <v>2018</v>
      </c>
      <c r="I809" t="s">
        <v>43</v>
      </c>
      <c r="J809">
        <f>VLOOKUP(G809,Currency!$G$3:$H$14,2,FALSE)</f>
        <v>0.87842254526315788</v>
      </c>
      <c r="K809">
        <f t="shared" si="64"/>
        <v>1</v>
      </c>
      <c r="L809">
        <f t="shared" si="65"/>
        <v>219</v>
      </c>
      <c r="M809" s="3">
        <f t="shared" si="66"/>
        <v>42267</v>
      </c>
      <c r="N809" s="3">
        <f>SUMIFS('Direct Costs'!J:J,'Direct Costs'!A:A,Sales!A809)</f>
        <v>26879.844098863156</v>
      </c>
      <c r="O809" s="3">
        <f t="shared" si="67"/>
        <v>15387.155901136844</v>
      </c>
      <c r="P809" s="7">
        <f t="shared" si="68"/>
        <v>0.36404655880797893</v>
      </c>
      <c r="Q809" s="3"/>
      <c r="R809" s="3"/>
      <c r="S809" s="3"/>
      <c r="T809" s="3"/>
      <c r="U809" s="3"/>
      <c r="V809" s="3"/>
    </row>
    <row r="810" spans="1:22" x14ac:dyDescent="0.25">
      <c r="A810">
        <v>809</v>
      </c>
      <c r="B810" t="s">
        <v>12</v>
      </c>
      <c r="C810" t="s">
        <v>17</v>
      </c>
      <c r="D810">
        <v>114</v>
      </c>
      <c r="E810">
        <v>185</v>
      </c>
      <c r="F810" t="s">
        <v>37</v>
      </c>
      <c r="G810">
        <v>5</v>
      </c>
      <c r="H810">
        <v>2018</v>
      </c>
      <c r="I810" t="s">
        <v>38</v>
      </c>
      <c r="J810">
        <f>VLOOKUP(G810,Currency!$G$3:$H$14,2,FALSE)</f>
        <v>0.84667593318181822</v>
      </c>
      <c r="K810">
        <f t="shared" si="64"/>
        <v>0.84667593318181822</v>
      </c>
      <c r="L810">
        <f t="shared" si="65"/>
        <v>156.63504763863637</v>
      </c>
      <c r="M810" s="3">
        <f t="shared" si="66"/>
        <v>17856.395430804547</v>
      </c>
      <c r="N810" s="3">
        <f>SUMIFS('Direct Costs'!J:J,'Direct Costs'!A:A,Sales!A810)</f>
        <v>8437.5474659509091</v>
      </c>
      <c r="O810" s="3">
        <f t="shared" si="67"/>
        <v>9418.8479648536377</v>
      </c>
      <c r="P810" s="7">
        <f t="shared" si="68"/>
        <v>0.52747756406676183</v>
      </c>
      <c r="Q810" s="3"/>
      <c r="R810" s="3"/>
      <c r="S810" s="3"/>
      <c r="T810" s="3"/>
      <c r="U810" s="3"/>
      <c r="V810" s="3"/>
    </row>
    <row r="811" spans="1:22" x14ac:dyDescent="0.25">
      <c r="A811">
        <v>810</v>
      </c>
      <c r="B811" t="s">
        <v>12</v>
      </c>
      <c r="C811" t="s">
        <v>19</v>
      </c>
      <c r="D811">
        <v>78</v>
      </c>
      <c r="E811">
        <v>162</v>
      </c>
      <c r="F811" t="s">
        <v>0</v>
      </c>
      <c r="G811">
        <v>6</v>
      </c>
      <c r="H811">
        <v>2018</v>
      </c>
      <c r="I811" t="s">
        <v>40</v>
      </c>
      <c r="J811">
        <f>VLOOKUP(G811,Currency!$G$3:$H$14,2,FALSE)</f>
        <v>0.85633569142857147</v>
      </c>
      <c r="K811">
        <f t="shared" si="64"/>
        <v>1</v>
      </c>
      <c r="L811">
        <f t="shared" si="65"/>
        <v>162</v>
      </c>
      <c r="M811" s="3">
        <f t="shared" si="66"/>
        <v>12636</v>
      </c>
      <c r="N811" s="3">
        <f>SUMIFS('Direct Costs'!J:J,'Direct Costs'!A:A,Sales!A811)</f>
        <v>5402.648782217143</v>
      </c>
      <c r="O811" s="3">
        <f t="shared" si="67"/>
        <v>7233.351217782857</v>
      </c>
      <c r="P811" s="7">
        <f t="shared" si="68"/>
        <v>0.57243995075837739</v>
      </c>
      <c r="Q811" s="3"/>
      <c r="R811" s="3"/>
      <c r="S811" s="3"/>
      <c r="T811" s="3"/>
      <c r="U811" s="3"/>
      <c r="V811" s="3"/>
    </row>
    <row r="812" spans="1:22" x14ac:dyDescent="0.25">
      <c r="A812">
        <v>811</v>
      </c>
      <c r="B812" t="s">
        <v>12</v>
      </c>
      <c r="C812" t="s">
        <v>19</v>
      </c>
      <c r="D812">
        <v>17</v>
      </c>
      <c r="E812">
        <v>157</v>
      </c>
      <c r="F812" t="s">
        <v>0</v>
      </c>
      <c r="G812">
        <v>6</v>
      </c>
      <c r="H812">
        <v>2018</v>
      </c>
      <c r="I812" t="s">
        <v>40</v>
      </c>
      <c r="J812">
        <f>VLOOKUP(G812,Currency!$G$3:$H$14,2,FALSE)</f>
        <v>0.85633569142857147</v>
      </c>
      <c r="K812">
        <f t="shared" si="64"/>
        <v>1</v>
      </c>
      <c r="L812">
        <f t="shared" si="65"/>
        <v>157</v>
      </c>
      <c r="M812" s="3">
        <f t="shared" si="66"/>
        <v>2669</v>
      </c>
      <c r="N812" s="3">
        <f>SUMIFS('Direct Costs'!J:J,'Direct Costs'!A:A,Sales!A812)</f>
        <v>1242.5778187657143</v>
      </c>
      <c r="O812" s="3">
        <f t="shared" si="67"/>
        <v>1426.4221812342857</v>
      </c>
      <c r="P812" s="7">
        <f t="shared" si="68"/>
        <v>0.53444068236578712</v>
      </c>
      <c r="Q812" s="3"/>
      <c r="R812" s="3"/>
      <c r="S812" s="3"/>
      <c r="T812" s="3"/>
      <c r="U812" s="3"/>
      <c r="V812" s="3"/>
    </row>
    <row r="813" spans="1:22" x14ac:dyDescent="0.25">
      <c r="A813">
        <v>812</v>
      </c>
      <c r="B813" t="s">
        <v>12</v>
      </c>
      <c r="C813" t="s">
        <v>17</v>
      </c>
      <c r="D813">
        <v>42</v>
      </c>
      <c r="E813">
        <v>191</v>
      </c>
      <c r="F813" t="s">
        <v>37</v>
      </c>
      <c r="G813">
        <v>6</v>
      </c>
      <c r="H813">
        <v>2018</v>
      </c>
      <c r="I813" t="s">
        <v>38</v>
      </c>
      <c r="J813">
        <f>VLOOKUP(G813,Currency!$G$3:$H$14,2,FALSE)</f>
        <v>0.85633569142857147</v>
      </c>
      <c r="K813">
        <f t="shared" si="64"/>
        <v>0.85633569142857147</v>
      </c>
      <c r="L813">
        <f t="shared" si="65"/>
        <v>163.56011706285716</v>
      </c>
      <c r="M813" s="3">
        <f t="shared" si="66"/>
        <v>6869.5249166400008</v>
      </c>
      <c r="N813" s="3">
        <f>SUMIFS('Direct Costs'!J:J,'Direct Costs'!A:A,Sales!A813)</f>
        <v>3406.8473673600001</v>
      </c>
      <c r="O813" s="3">
        <f t="shared" si="67"/>
        <v>3462.6775492800007</v>
      </c>
      <c r="P813" s="7">
        <f t="shared" si="68"/>
        <v>0.50406361302983005</v>
      </c>
      <c r="Q813" s="3"/>
      <c r="R813" s="3"/>
      <c r="S813" s="3"/>
      <c r="T813" s="3"/>
      <c r="U813" s="3"/>
      <c r="V813" s="3"/>
    </row>
    <row r="814" spans="1:22" x14ac:dyDescent="0.25">
      <c r="A814">
        <v>813</v>
      </c>
      <c r="B814" t="s">
        <v>12</v>
      </c>
      <c r="C814" t="s">
        <v>21</v>
      </c>
      <c r="D814">
        <v>10</v>
      </c>
      <c r="E814">
        <v>172</v>
      </c>
      <c r="F814" t="s">
        <v>0</v>
      </c>
      <c r="G814">
        <v>6</v>
      </c>
      <c r="H814">
        <v>2018</v>
      </c>
      <c r="I814" t="s">
        <v>41</v>
      </c>
      <c r="J814">
        <f>VLOOKUP(G814,Currency!$G$3:$H$14,2,FALSE)</f>
        <v>0.85633569142857147</v>
      </c>
      <c r="K814">
        <f t="shared" si="64"/>
        <v>1</v>
      </c>
      <c r="L814">
        <f t="shared" si="65"/>
        <v>172</v>
      </c>
      <c r="M814" s="3">
        <f t="shared" si="66"/>
        <v>1720</v>
      </c>
      <c r="N814" s="3">
        <f>SUMIFS('Direct Costs'!J:J,'Direct Costs'!A:A,Sales!A814)</f>
        <v>805.52056594285716</v>
      </c>
      <c r="O814" s="3">
        <f t="shared" si="67"/>
        <v>914.47943405714284</v>
      </c>
      <c r="P814" s="7">
        <f t="shared" si="68"/>
        <v>0.53167408956810636</v>
      </c>
      <c r="Q814" s="3"/>
      <c r="R814" s="3"/>
      <c r="S814" s="3"/>
      <c r="T814" s="3"/>
      <c r="U814" s="3"/>
      <c r="V814" s="3"/>
    </row>
    <row r="815" spans="1:22" x14ac:dyDescent="0.25">
      <c r="A815">
        <v>814</v>
      </c>
      <c r="B815" t="s">
        <v>12</v>
      </c>
      <c r="C815" t="s">
        <v>17</v>
      </c>
      <c r="D815">
        <v>133</v>
      </c>
      <c r="E815">
        <v>185</v>
      </c>
      <c r="F815" t="s">
        <v>37</v>
      </c>
      <c r="G815">
        <v>6</v>
      </c>
      <c r="H815">
        <v>2018</v>
      </c>
      <c r="I815" t="s">
        <v>38</v>
      </c>
      <c r="J815">
        <f>VLOOKUP(G815,Currency!$G$3:$H$14,2,FALSE)</f>
        <v>0.85633569142857147</v>
      </c>
      <c r="K815">
        <f t="shared" si="64"/>
        <v>0.85633569142857147</v>
      </c>
      <c r="L815">
        <f t="shared" si="65"/>
        <v>158.42210291428572</v>
      </c>
      <c r="M815" s="3">
        <f t="shared" si="66"/>
        <v>21070.1396876</v>
      </c>
      <c r="N815" s="3">
        <f>SUMIFS('Direct Costs'!J:J,'Direct Costs'!A:A,Sales!A815)</f>
        <v>10370.994114880001</v>
      </c>
      <c r="O815" s="3">
        <f t="shared" si="67"/>
        <v>10699.145572719999</v>
      </c>
      <c r="P815" s="7">
        <f t="shared" si="68"/>
        <v>0.5077871210800069</v>
      </c>
      <c r="Q815" s="3"/>
      <c r="R815" s="3"/>
      <c r="S815" s="3"/>
      <c r="T815" s="3"/>
      <c r="U815" s="3"/>
      <c r="V815" s="3"/>
    </row>
    <row r="816" spans="1:22" x14ac:dyDescent="0.25">
      <c r="A816">
        <v>815</v>
      </c>
      <c r="B816" t="s">
        <v>14</v>
      </c>
      <c r="C816" t="s">
        <v>26</v>
      </c>
      <c r="D816">
        <v>1</v>
      </c>
      <c r="E816">
        <v>147</v>
      </c>
      <c r="F816" t="s">
        <v>0</v>
      </c>
      <c r="G816">
        <v>3</v>
      </c>
      <c r="H816">
        <v>2018</v>
      </c>
      <c r="I816" t="s">
        <v>44</v>
      </c>
      <c r="J816">
        <f>VLOOKUP(G816,Currency!$G$3:$H$14,2,FALSE)</f>
        <v>0.81064183952380953</v>
      </c>
      <c r="K816">
        <f t="shared" si="64"/>
        <v>1</v>
      </c>
      <c r="L816">
        <f t="shared" si="65"/>
        <v>147</v>
      </c>
      <c r="M816" s="3">
        <f t="shared" si="66"/>
        <v>147</v>
      </c>
      <c r="N816" s="3">
        <f>SUMIFS('Direct Costs'!J:J,'Direct Costs'!A:A,Sales!A816)</f>
        <v>80.123645087619053</v>
      </c>
      <c r="O816" s="3">
        <f t="shared" si="67"/>
        <v>66.876354912380947</v>
      </c>
      <c r="P816" s="7">
        <f t="shared" si="68"/>
        <v>0.45494118988014248</v>
      </c>
      <c r="Q816" s="3"/>
      <c r="R816" s="3"/>
      <c r="S816" s="3"/>
      <c r="T816" s="3"/>
      <c r="U816" s="3"/>
      <c r="V816" s="3"/>
    </row>
    <row r="817" spans="1:22" x14ac:dyDescent="0.25">
      <c r="A817">
        <v>816</v>
      </c>
      <c r="B817" t="s">
        <v>16</v>
      </c>
      <c r="C817" t="s">
        <v>17</v>
      </c>
      <c r="D817">
        <v>25</v>
      </c>
      <c r="E817">
        <v>243</v>
      </c>
      <c r="F817" t="s">
        <v>37</v>
      </c>
      <c r="G817">
        <v>12</v>
      </c>
      <c r="H817">
        <v>2018</v>
      </c>
      <c r="I817" t="s">
        <v>38</v>
      </c>
      <c r="J817">
        <f>VLOOKUP(G817,Currency!$G$3:$H$14,2,FALSE)</f>
        <v>0.87842254526315788</v>
      </c>
      <c r="K817">
        <f t="shared" si="64"/>
        <v>0.87842254526315788</v>
      </c>
      <c r="L817">
        <f t="shared" si="65"/>
        <v>213.45667849894735</v>
      </c>
      <c r="M817" s="3">
        <f t="shared" si="66"/>
        <v>5336.4169624736842</v>
      </c>
      <c r="N817" s="3">
        <f>SUMIFS('Direct Costs'!J:J,'Direct Costs'!A:A,Sales!A817)</f>
        <v>3875</v>
      </c>
      <c r="O817" s="3">
        <f t="shared" si="67"/>
        <v>1461.4169624736842</v>
      </c>
      <c r="P817" s="7">
        <f t="shared" si="68"/>
        <v>0.27385734149908847</v>
      </c>
      <c r="Q817" s="3"/>
      <c r="R817" s="3"/>
      <c r="S817" s="3"/>
      <c r="T817" s="3"/>
      <c r="U817" s="3"/>
      <c r="V817" s="3"/>
    </row>
    <row r="818" spans="1:22" x14ac:dyDescent="0.25">
      <c r="A818">
        <v>817</v>
      </c>
      <c r="B818" t="s">
        <v>15</v>
      </c>
      <c r="C818" t="s">
        <v>32</v>
      </c>
      <c r="D818">
        <v>1</v>
      </c>
      <c r="E818">
        <v>521</v>
      </c>
      <c r="F818" t="s">
        <v>37</v>
      </c>
      <c r="G818">
        <v>10</v>
      </c>
      <c r="H818">
        <v>2018</v>
      </c>
      <c r="I818" t="s">
        <v>43</v>
      </c>
      <c r="J818">
        <f>VLOOKUP(G818,Currency!$G$3:$H$14,2,FALSE)</f>
        <v>0.87081632260869579</v>
      </c>
      <c r="K818">
        <f t="shared" si="64"/>
        <v>0.87081632260869579</v>
      </c>
      <c r="L818">
        <f t="shared" si="65"/>
        <v>453.69530407913049</v>
      </c>
      <c r="M818" s="3">
        <f t="shared" si="66"/>
        <v>453.69530407913049</v>
      </c>
      <c r="N818" s="3">
        <f>SUMIFS('Direct Costs'!J:J,'Direct Costs'!A:A,Sales!A818)</f>
        <v>221.91428516521739</v>
      </c>
      <c r="O818" s="3">
        <f t="shared" si="67"/>
        <v>231.7810189139131</v>
      </c>
      <c r="P818" s="7">
        <f t="shared" si="68"/>
        <v>0.51087374462550617</v>
      </c>
      <c r="Q818" s="3"/>
      <c r="R818" s="3"/>
      <c r="S818" s="3"/>
      <c r="T818" s="3"/>
      <c r="U818" s="3"/>
      <c r="V818" s="3"/>
    </row>
    <row r="819" spans="1:22" x14ac:dyDescent="0.25">
      <c r="A819">
        <v>818</v>
      </c>
      <c r="B819" t="s">
        <v>13</v>
      </c>
      <c r="C819" t="s">
        <v>22</v>
      </c>
      <c r="D819">
        <v>82</v>
      </c>
      <c r="E819">
        <v>125</v>
      </c>
      <c r="F819" t="s">
        <v>0</v>
      </c>
      <c r="G819">
        <v>3</v>
      </c>
      <c r="H819">
        <v>2018</v>
      </c>
      <c r="I819" t="s">
        <v>42</v>
      </c>
      <c r="J819">
        <f>VLOOKUP(G819,Currency!$G$3:$H$14,2,FALSE)</f>
        <v>0.81064183952380953</v>
      </c>
      <c r="K819">
        <f t="shared" si="64"/>
        <v>1</v>
      </c>
      <c r="L819">
        <f t="shared" si="65"/>
        <v>125</v>
      </c>
      <c r="M819" s="3">
        <f t="shared" si="66"/>
        <v>10250</v>
      </c>
      <c r="N819" s="3">
        <f>SUMIFS('Direct Costs'!J:J,'Direct Costs'!A:A,Sales!A819)</f>
        <v>5849.5915140038096</v>
      </c>
      <c r="O819" s="3">
        <f t="shared" si="67"/>
        <v>4400.4084859961904</v>
      </c>
      <c r="P819" s="7">
        <f t="shared" si="68"/>
        <v>0.42930814497523806</v>
      </c>
      <c r="Q819" s="3"/>
      <c r="R819" s="3"/>
      <c r="S819" s="3"/>
      <c r="T819" s="3"/>
      <c r="U819" s="3"/>
      <c r="V819" s="3"/>
    </row>
    <row r="820" spans="1:22" x14ac:dyDescent="0.25">
      <c r="A820">
        <v>819</v>
      </c>
      <c r="B820" t="s">
        <v>14</v>
      </c>
      <c r="C820" t="s">
        <v>20</v>
      </c>
      <c r="D820">
        <v>122</v>
      </c>
      <c r="E820">
        <v>170</v>
      </c>
      <c r="F820" t="s">
        <v>37</v>
      </c>
      <c r="G820">
        <v>6</v>
      </c>
      <c r="H820">
        <v>2018</v>
      </c>
      <c r="I820" t="s">
        <v>39</v>
      </c>
      <c r="J820">
        <f>VLOOKUP(G820,Currency!$G$3:$H$14,2,FALSE)</f>
        <v>0.85633569142857147</v>
      </c>
      <c r="K820">
        <f t="shared" si="64"/>
        <v>0.85633569142857147</v>
      </c>
      <c r="L820">
        <f t="shared" si="65"/>
        <v>145.57706754285715</v>
      </c>
      <c r="M820" s="3">
        <f t="shared" si="66"/>
        <v>17760.402240228574</v>
      </c>
      <c r="N820" s="3">
        <f>SUMIFS('Direct Costs'!J:J,'Direct Costs'!A:A,Sales!A820)</f>
        <v>12444</v>
      </c>
      <c r="O820" s="3">
        <f t="shared" si="67"/>
        <v>5316.4022402285736</v>
      </c>
      <c r="P820" s="7">
        <f t="shared" si="68"/>
        <v>0.29934019333112538</v>
      </c>
      <c r="Q820" s="3"/>
      <c r="R820" s="3"/>
      <c r="S820" s="3"/>
      <c r="T820" s="3"/>
      <c r="U820" s="3"/>
      <c r="V820" s="3"/>
    </row>
    <row r="821" spans="1:22" x14ac:dyDescent="0.25">
      <c r="A821">
        <v>820</v>
      </c>
      <c r="B821" t="s">
        <v>16</v>
      </c>
      <c r="C821" t="s">
        <v>17</v>
      </c>
      <c r="D821">
        <v>74</v>
      </c>
      <c r="E821">
        <v>241</v>
      </c>
      <c r="F821" t="s">
        <v>37</v>
      </c>
      <c r="G821">
        <v>12</v>
      </c>
      <c r="H821">
        <v>2018</v>
      </c>
      <c r="I821" t="s">
        <v>38</v>
      </c>
      <c r="J821">
        <f>VLOOKUP(G821,Currency!$G$3:$H$14,2,FALSE)</f>
        <v>0.87842254526315788</v>
      </c>
      <c r="K821">
        <f t="shared" si="64"/>
        <v>0.87842254526315788</v>
      </c>
      <c r="L821">
        <f t="shared" si="65"/>
        <v>211.69983340842106</v>
      </c>
      <c r="M821" s="3">
        <f t="shared" si="66"/>
        <v>15665.787672223158</v>
      </c>
      <c r="N821" s="3">
        <f>SUMIFS('Direct Costs'!J:J,'Direct Costs'!A:A,Sales!A821)</f>
        <v>10409.277809705263</v>
      </c>
      <c r="O821" s="3">
        <f t="shared" si="67"/>
        <v>5256.5098625178944</v>
      </c>
      <c r="P821" s="7">
        <f t="shared" si="68"/>
        <v>0.33554073197597056</v>
      </c>
      <c r="Q821" s="3"/>
      <c r="R821" s="3"/>
      <c r="S821" s="3"/>
      <c r="T821" s="3"/>
      <c r="U821" s="3"/>
      <c r="V821" s="3"/>
    </row>
    <row r="822" spans="1:22" x14ac:dyDescent="0.25">
      <c r="A822">
        <v>821</v>
      </c>
      <c r="B822" t="s">
        <v>13</v>
      </c>
      <c r="C822" t="s">
        <v>17</v>
      </c>
      <c r="D822">
        <v>91</v>
      </c>
      <c r="E822">
        <v>143</v>
      </c>
      <c r="F822" t="s">
        <v>37</v>
      </c>
      <c r="G822">
        <v>7</v>
      </c>
      <c r="H822">
        <v>2018</v>
      </c>
      <c r="I822" t="s">
        <v>38</v>
      </c>
      <c r="J822">
        <f>VLOOKUP(G822,Currency!$G$3:$H$14,2,FALSE)</f>
        <v>0.85575857954545465</v>
      </c>
      <c r="K822">
        <f t="shared" si="64"/>
        <v>0.85575857954545465</v>
      </c>
      <c r="L822">
        <f t="shared" si="65"/>
        <v>122.37347687500001</v>
      </c>
      <c r="M822" s="3">
        <f t="shared" si="66"/>
        <v>11135.986395625001</v>
      </c>
      <c r="N822" s="3">
        <f>SUMIFS('Direct Costs'!J:J,'Direct Costs'!A:A,Sales!A822)</f>
        <v>7097.1182151704543</v>
      </c>
      <c r="O822" s="3">
        <f t="shared" si="67"/>
        <v>4038.8681804545467</v>
      </c>
      <c r="P822" s="7">
        <f t="shared" si="68"/>
        <v>0.3626861633057758</v>
      </c>
      <c r="Q822" s="3"/>
      <c r="R822" s="3"/>
      <c r="S822" s="3"/>
      <c r="T822" s="3"/>
      <c r="U822" s="3"/>
      <c r="V822" s="3"/>
    </row>
    <row r="823" spans="1:22" x14ac:dyDescent="0.25">
      <c r="A823">
        <v>822</v>
      </c>
      <c r="B823" t="s">
        <v>14</v>
      </c>
      <c r="C823" t="s">
        <v>33</v>
      </c>
      <c r="D823">
        <v>66</v>
      </c>
      <c r="E823">
        <v>151</v>
      </c>
      <c r="F823" t="s">
        <v>0</v>
      </c>
      <c r="G823">
        <v>12</v>
      </c>
      <c r="H823">
        <v>2018</v>
      </c>
      <c r="I823" t="s">
        <v>42</v>
      </c>
      <c r="J823">
        <f>VLOOKUP(G823,Currency!$G$3:$H$14,2,FALSE)</f>
        <v>0.87842254526315788</v>
      </c>
      <c r="K823">
        <f t="shared" si="64"/>
        <v>1</v>
      </c>
      <c r="L823">
        <f t="shared" si="65"/>
        <v>151</v>
      </c>
      <c r="M823" s="3">
        <f t="shared" si="66"/>
        <v>9966</v>
      </c>
      <c r="N823" s="3">
        <f>SUMIFS('Direct Costs'!J:J,'Direct Costs'!A:A,Sales!A823)</f>
        <v>6072</v>
      </c>
      <c r="O823" s="3">
        <f t="shared" si="67"/>
        <v>3894</v>
      </c>
      <c r="P823" s="7">
        <f t="shared" si="68"/>
        <v>0.39072847682119205</v>
      </c>
      <c r="Q823" s="3"/>
      <c r="R823" s="3"/>
      <c r="S823" s="3"/>
      <c r="T823" s="3"/>
      <c r="U823" s="3"/>
      <c r="V823" s="3"/>
    </row>
    <row r="824" spans="1:22" x14ac:dyDescent="0.25">
      <c r="A824">
        <v>823</v>
      </c>
      <c r="B824" t="s">
        <v>16</v>
      </c>
      <c r="C824" t="s">
        <v>19</v>
      </c>
      <c r="D824">
        <v>43</v>
      </c>
      <c r="E824">
        <v>207</v>
      </c>
      <c r="F824" t="s">
        <v>0</v>
      </c>
      <c r="G824">
        <v>11</v>
      </c>
      <c r="H824">
        <v>2018</v>
      </c>
      <c r="I824" t="s">
        <v>40</v>
      </c>
      <c r="J824">
        <f>VLOOKUP(G824,Currency!$G$3:$H$14,2,FALSE)</f>
        <v>0.87977327500000013</v>
      </c>
      <c r="K824">
        <f t="shared" si="64"/>
        <v>1</v>
      </c>
      <c r="L824">
        <f t="shared" si="65"/>
        <v>207</v>
      </c>
      <c r="M824" s="3">
        <f t="shared" si="66"/>
        <v>8901</v>
      </c>
      <c r="N824" s="3">
        <f>SUMIFS('Direct Costs'!J:J,'Direct Costs'!A:A,Sales!A824)</f>
        <v>6084.1023564250008</v>
      </c>
      <c r="O824" s="3">
        <f t="shared" si="67"/>
        <v>2816.8976435749992</v>
      </c>
      <c r="P824" s="7">
        <f t="shared" si="68"/>
        <v>0.31646979480676318</v>
      </c>
      <c r="Q824" s="3"/>
      <c r="R824" s="3"/>
      <c r="S824" s="3"/>
      <c r="T824" s="3"/>
      <c r="U824" s="3"/>
      <c r="V824" s="3"/>
    </row>
    <row r="825" spans="1:22" x14ac:dyDescent="0.25">
      <c r="A825">
        <v>824</v>
      </c>
      <c r="B825" t="s">
        <v>14</v>
      </c>
      <c r="C825" t="s">
        <v>29</v>
      </c>
      <c r="D825">
        <v>77</v>
      </c>
      <c r="E825">
        <v>149</v>
      </c>
      <c r="F825" t="s">
        <v>0</v>
      </c>
      <c r="G825">
        <v>10</v>
      </c>
      <c r="H825">
        <v>2018</v>
      </c>
      <c r="I825" t="s">
        <v>42</v>
      </c>
      <c r="J825">
        <f>VLOOKUP(G825,Currency!$G$3:$H$14,2,FALSE)</f>
        <v>0.87081632260869579</v>
      </c>
      <c r="K825">
        <f t="shared" si="64"/>
        <v>1</v>
      </c>
      <c r="L825">
        <f t="shared" si="65"/>
        <v>149</v>
      </c>
      <c r="M825" s="3">
        <f t="shared" si="66"/>
        <v>11473</v>
      </c>
      <c r="N825" s="3">
        <f>SUMIFS('Direct Costs'!J:J,'Direct Costs'!A:A,Sales!A825)</f>
        <v>6253.5942651791311</v>
      </c>
      <c r="O825" s="3">
        <f t="shared" si="67"/>
        <v>5219.4057348208689</v>
      </c>
      <c r="P825" s="7">
        <f t="shared" si="68"/>
        <v>0.45492946350744085</v>
      </c>
      <c r="Q825" s="3"/>
      <c r="R825" s="3"/>
      <c r="S825" s="3"/>
      <c r="T825" s="3"/>
      <c r="U825" s="3"/>
      <c r="V825" s="3"/>
    </row>
    <row r="826" spans="1:22" x14ac:dyDescent="0.25">
      <c r="A826">
        <v>825</v>
      </c>
      <c r="B826" t="s">
        <v>15</v>
      </c>
      <c r="C826" t="s">
        <v>18</v>
      </c>
      <c r="D826">
        <v>1</v>
      </c>
      <c r="E826">
        <v>458</v>
      </c>
      <c r="F826" t="s">
        <v>0</v>
      </c>
      <c r="G826">
        <v>10</v>
      </c>
      <c r="H826">
        <v>2018</v>
      </c>
      <c r="I826" t="s">
        <v>39</v>
      </c>
      <c r="J826">
        <f>VLOOKUP(G826,Currency!$G$3:$H$14,2,FALSE)</f>
        <v>0.87081632260869579</v>
      </c>
      <c r="K826">
        <f t="shared" si="64"/>
        <v>1</v>
      </c>
      <c r="L826">
        <f t="shared" si="65"/>
        <v>458</v>
      </c>
      <c r="M826" s="3">
        <f t="shared" si="66"/>
        <v>458</v>
      </c>
      <c r="N826" s="3">
        <f>SUMIFS('Direct Costs'!J:J,'Direct Costs'!A:A,Sales!A826)</f>
        <v>217.49795871304349</v>
      </c>
      <c r="O826" s="3">
        <f t="shared" si="67"/>
        <v>240.50204128695651</v>
      </c>
      <c r="P826" s="7">
        <f t="shared" si="68"/>
        <v>0.52511362726409716</v>
      </c>
      <c r="Q826" s="3"/>
      <c r="R826" s="3"/>
      <c r="S826" s="3"/>
      <c r="T826" s="3"/>
      <c r="U826" s="3"/>
      <c r="V826" s="3"/>
    </row>
    <row r="827" spans="1:22" x14ac:dyDescent="0.25">
      <c r="A827">
        <v>826</v>
      </c>
      <c r="B827" t="s">
        <v>14</v>
      </c>
      <c r="C827" t="s">
        <v>27</v>
      </c>
      <c r="D827">
        <v>66</v>
      </c>
      <c r="E827">
        <v>153</v>
      </c>
      <c r="F827" t="s">
        <v>0</v>
      </c>
      <c r="G827">
        <v>1</v>
      </c>
      <c r="H827">
        <v>2018</v>
      </c>
      <c r="I827" t="s">
        <v>42</v>
      </c>
      <c r="J827">
        <f>VLOOKUP(G827,Currency!$G$3:$H$14,2,FALSE)</f>
        <v>0.8198508345454546</v>
      </c>
      <c r="K827">
        <f t="shared" si="64"/>
        <v>1</v>
      </c>
      <c r="L827">
        <f t="shared" si="65"/>
        <v>153</v>
      </c>
      <c r="M827" s="3">
        <f t="shared" si="66"/>
        <v>10098</v>
      </c>
      <c r="N827" s="3">
        <f>SUMIFS('Direct Costs'!J:J,'Direct Costs'!A:A,Sales!A827)</f>
        <v>5197.4905454400005</v>
      </c>
      <c r="O827" s="3">
        <f t="shared" si="67"/>
        <v>4900.5094545599995</v>
      </c>
      <c r="P827" s="7">
        <f t="shared" si="68"/>
        <v>0.48529505392751038</v>
      </c>
      <c r="Q827" s="3"/>
      <c r="R827" s="3"/>
      <c r="S827" s="3"/>
      <c r="T827" s="3"/>
      <c r="U827" s="3"/>
      <c r="V827" s="3"/>
    </row>
    <row r="828" spans="1:22" x14ac:dyDescent="0.25">
      <c r="A828">
        <v>827</v>
      </c>
      <c r="B828" t="s">
        <v>12</v>
      </c>
      <c r="C828" t="s">
        <v>28</v>
      </c>
      <c r="D828">
        <v>117</v>
      </c>
      <c r="E828">
        <v>160</v>
      </c>
      <c r="F828" t="s">
        <v>0</v>
      </c>
      <c r="G828">
        <v>5</v>
      </c>
      <c r="H828">
        <v>2018</v>
      </c>
      <c r="I828" t="s">
        <v>44</v>
      </c>
      <c r="J828">
        <f>VLOOKUP(G828,Currency!$G$3:$H$14,2,FALSE)</f>
        <v>0.84667593318181822</v>
      </c>
      <c r="K828">
        <f t="shared" si="64"/>
        <v>1</v>
      </c>
      <c r="L828">
        <f t="shared" si="65"/>
        <v>160</v>
      </c>
      <c r="M828" s="3">
        <f t="shared" si="66"/>
        <v>18720</v>
      </c>
      <c r="N828" s="3">
        <f>SUMIFS('Direct Costs'!J:J,'Direct Costs'!A:A,Sales!A828)</f>
        <v>10144.710357103637</v>
      </c>
      <c r="O828" s="3">
        <f t="shared" si="67"/>
        <v>8575.2896428963631</v>
      </c>
      <c r="P828" s="7">
        <f t="shared" si="68"/>
        <v>0.45808171169318179</v>
      </c>
      <c r="Q828" s="3"/>
      <c r="R828" s="3"/>
      <c r="S828" s="3"/>
      <c r="T828" s="3"/>
      <c r="U828" s="3"/>
      <c r="V828" s="3"/>
    </row>
    <row r="829" spans="1:22" x14ac:dyDescent="0.25">
      <c r="A829">
        <v>828</v>
      </c>
      <c r="B829" t="s">
        <v>12</v>
      </c>
      <c r="C829" t="s">
        <v>19</v>
      </c>
      <c r="D829">
        <v>59</v>
      </c>
      <c r="E829">
        <v>163</v>
      </c>
      <c r="F829" t="s">
        <v>0</v>
      </c>
      <c r="G829">
        <v>6</v>
      </c>
      <c r="H829">
        <v>2018</v>
      </c>
      <c r="I829" t="s">
        <v>40</v>
      </c>
      <c r="J829">
        <f>VLOOKUP(G829,Currency!$G$3:$H$14,2,FALSE)</f>
        <v>0.85633569142857147</v>
      </c>
      <c r="K829">
        <f t="shared" si="64"/>
        <v>1</v>
      </c>
      <c r="L829">
        <f t="shared" si="65"/>
        <v>163</v>
      </c>
      <c r="M829" s="3">
        <f t="shared" si="66"/>
        <v>9617</v>
      </c>
      <c r="N829" s="3">
        <f>SUMIFS('Direct Costs'!J:J,'Direct Costs'!A:A,Sales!A829)</f>
        <v>4110.3807360685714</v>
      </c>
      <c r="O829" s="3">
        <f t="shared" si="67"/>
        <v>5506.6192639314286</v>
      </c>
      <c r="P829" s="7">
        <f t="shared" si="68"/>
        <v>0.57259220795793164</v>
      </c>
      <c r="Q829" s="3"/>
      <c r="R829" s="3"/>
      <c r="S829" s="3"/>
      <c r="T829" s="3"/>
      <c r="U829" s="3"/>
      <c r="V829" s="3"/>
    </row>
    <row r="830" spans="1:22" x14ac:dyDescent="0.25">
      <c r="A830">
        <v>829</v>
      </c>
      <c r="B830" t="s">
        <v>13</v>
      </c>
      <c r="C830" t="s">
        <v>18</v>
      </c>
      <c r="D830">
        <v>81</v>
      </c>
      <c r="E830">
        <v>121</v>
      </c>
      <c r="F830" t="s">
        <v>0</v>
      </c>
      <c r="G830">
        <v>8</v>
      </c>
      <c r="H830">
        <v>2018</v>
      </c>
      <c r="I830" t="s">
        <v>39</v>
      </c>
      <c r="J830">
        <f>VLOOKUP(G830,Currency!$G$3:$H$14,2,FALSE)</f>
        <v>0.86596289695652162</v>
      </c>
      <c r="K830">
        <f t="shared" si="64"/>
        <v>1</v>
      </c>
      <c r="L830">
        <f t="shared" si="65"/>
        <v>121</v>
      </c>
      <c r="M830" s="3">
        <f t="shared" si="66"/>
        <v>9801</v>
      </c>
      <c r="N830" s="3">
        <f>SUMIFS('Direct Costs'!J:J,'Direct Costs'!A:A,Sales!A830)</f>
        <v>6318</v>
      </c>
      <c r="O830" s="3">
        <f t="shared" si="67"/>
        <v>3483</v>
      </c>
      <c r="P830" s="7">
        <f t="shared" si="68"/>
        <v>0.35537190082644626</v>
      </c>
      <c r="Q830" s="3"/>
      <c r="R830" s="3"/>
      <c r="S830" s="3"/>
      <c r="T830" s="3"/>
      <c r="U830" s="3"/>
      <c r="V830" s="3"/>
    </row>
    <row r="831" spans="1:22" x14ac:dyDescent="0.25">
      <c r="A831">
        <v>830</v>
      </c>
      <c r="B831" t="s">
        <v>15</v>
      </c>
      <c r="C831" t="s">
        <v>32</v>
      </c>
      <c r="D831">
        <v>220</v>
      </c>
      <c r="E831">
        <v>528</v>
      </c>
      <c r="F831" t="s">
        <v>37</v>
      </c>
      <c r="G831">
        <v>10</v>
      </c>
      <c r="H831">
        <v>2018</v>
      </c>
      <c r="I831" t="s">
        <v>43</v>
      </c>
      <c r="J831">
        <f>VLOOKUP(G831,Currency!$G$3:$H$14,2,FALSE)</f>
        <v>0.87081632260869579</v>
      </c>
      <c r="K831">
        <f t="shared" si="64"/>
        <v>0.87081632260869579</v>
      </c>
      <c r="L831">
        <f t="shared" si="65"/>
        <v>459.79101833739139</v>
      </c>
      <c r="M831" s="3">
        <f t="shared" si="66"/>
        <v>101154.02403422611</v>
      </c>
      <c r="N831" s="3">
        <f>SUMIFS('Direct Costs'!J:J,'Direct Costs'!A:A,Sales!A831)</f>
        <v>45750.571368173914</v>
      </c>
      <c r="O831" s="3">
        <f t="shared" si="67"/>
        <v>55403.452666052195</v>
      </c>
      <c r="P831" s="7">
        <f t="shared" si="68"/>
        <v>0.54771377802336452</v>
      </c>
      <c r="Q831" s="3"/>
      <c r="R831" s="3"/>
      <c r="S831" s="3"/>
      <c r="T831" s="3"/>
      <c r="U831" s="3"/>
      <c r="V831" s="3"/>
    </row>
    <row r="832" spans="1:22" x14ac:dyDescent="0.25">
      <c r="A832">
        <v>831</v>
      </c>
      <c r="B832" t="s">
        <v>13</v>
      </c>
      <c r="C832" t="s">
        <v>19</v>
      </c>
      <c r="D832">
        <v>95</v>
      </c>
      <c r="E832">
        <v>125</v>
      </c>
      <c r="F832" t="s">
        <v>0</v>
      </c>
      <c r="G832">
        <v>6</v>
      </c>
      <c r="H832">
        <v>2018</v>
      </c>
      <c r="I832" t="s">
        <v>40</v>
      </c>
      <c r="J832">
        <f>VLOOKUP(G832,Currency!$G$3:$H$14,2,FALSE)</f>
        <v>0.85633569142857147</v>
      </c>
      <c r="K832">
        <f t="shared" si="64"/>
        <v>1</v>
      </c>
      <c r="L832">
        <f t="shared" si="65"/>
        <v>125</v>
      </c>
      <c r="M832" s="3">
        <f t="shared" si="66"/>
        <v>11875</v>
      </c>
      <c r="N832" s="3">
        <f>SUMIFS('Direct Costs'!J:J,'Direct Costs'!A:A,Sales!A832)</f>
        <v>6840</v>
      </c>
      <c r="O832" s="3">
        <f t="shared" si="67"/>
        <v>5035</v>
      </c>
      <c r="P832" s="7">
        <f t="shared" si="68"/>
        <v>0.42399999999999999</v>
      </c>
      <c r="Q832" s="3"/>
      <c r="R832" s="3"/>
      <c r="S832" s="3"/>
      <c r="T832" s="3"/>
      <c r="U832" s="3"/>
      <c r="V832" s="3"/>
    </row>
    <row r="833" spans="1:22" x14ac:dyDescent="0.25">
      <c r="A833">
        <v>832</v>
      </c>
      <c r="B833" t="s">
        <v>14</v>
      </c>
      <c r="C833" t="s">
        <v>32</v>
      </c>
      <c r="D833">
        <v>174</v>
      </c>
      <c r="E833">
        <v>165</v>
      </c>
      <c r="F833" t="s">
        <v>37</v>
      </c>
      <c r="G833">
        <v>5</v>
      </c>
      <c r="H833">
        <v>2018</v>
      </c>
      <c r="I833" t="s">
        <v>43</v>
      </c>
      <c r="J833">
        <f>VLOOKUP(G833,Currency!$G$3:$H$14,2,FALSE)</f>
        <v>0.84667593318181822</v>
      </c>
      <c r="K833">
        <f t="shared" si="64"/>
        <v>0.84667593318181822</v>
      </c>
      <c r="L833">
        <f t="shared" si="65"/>
        <v>139.701528975</v>
      </c>
      <c r="M833" s="3">
        <f t="shared" si="66"/>
        <v>24308.06604165</v>
      </c>
      <c r="N833" s="3">
        <f>SUMIFS('Direct Costs'!J:J,'Direct Costs'!A:A,Sales!A833)</f>
        <v>16008</v>
      </c>
      <c r="O833" s="3">
        <f t="shared" si="67"/>
        <v>8300.0660416499995</v>
      </c>
      <c r="P833" s="7">
        <f t="shared" si="68"/>
        <v>0.34145316321868124</v>
      </c>
      <c r="Q833" s="3"/>
      <c r="R833" s="3"/>
      <c r="S833" s="3"/>
      <c r="T833" s="3"/>
      <c r="U833" s="3"/>
      <c r="V833" s="3"/>
    </row>
    <row r="834" spans="1:22" x14ac:dyDescent="0.25">
      <c r="A834">
        <v>833</v>
      </c>
      <c r="B834" t="s">
        <v>14</v>
      </c>
      <c r="C834" t="s">
        <v>27</v>
      </c>
      <c r="D834">
        <v>129</v>
      </c>
      <c r="E834">
        <v>144</v>
      </c>
      <c r="F834" t="s">
        <v>0</v>
      </c>
      <c r="G834">
        <v>3</v>
      </c>
      <c r="H834">
        <v>2018</v>
      </c>
      <c r="I834" t="s">
        <v>42</v>
      </c>
      <c r="J834">
        <f>VLOOKUP(G834,Currency!$G$3:$H$14,2,FALSE)</f>
        <v>0.81064183952380953</v>
      </c>
      <c r="K834">
        <f t="shared" si="64"/>
        <v>1</v>
      </c>
      <c r="L834">
        <f t="shared" si="65"/>
        <v>144</v>
      </c>
      <c r="M834" s="3">
        <f t="shared" si="66"/>
        <v>18576</v>
      </c>
      <c r="N834" s="3">
        <f>SUMIFS('Direct Costs'!J:J,'Direct Costs'!A:A,Sales!A834)</f>
        <v>12255</v>
      </c>
      <c r="O834" s="3">
        <f t="shared" si="67"/>
        <v>6321</v>
      </c>
      <c r="P834" s="7">
        <f t="shared" si="68"/>
        <v>0.34027777777777779</v>
      </c>
      <c r="Q834" s="3"/>
      <c r="R834" s="3"/>
      <c r="S834" s="3"/>
      <c r="T834" s="3"/>
      <c r="U834" s="3"/>
      <c r="V834" s="3"/>
    </row>
    <row r="835" spans="1:22" x14ac:dyDescent="0.25">
      <c r="A835">
        <v>834</v>
      </c>
      <c r="B835" t="s">
        <v>14</v>
      </c>
      <c r="C835" t="s">
        <v>30</v>
      </c>
      <c r="D835">
        <v>89</v>
      </c>
      <c r="E835">
        <v>176</v>
      </c>
      <c r="F835" t="s">
        <v>37</v>
      </c>
      <c r="G835">
        <v>9</v>
      </c>
      <c r="H835">
        <v>2018</v>
      </c>
      <c r="I835" t="s">
        <v>44</v>
      </c>
      <c r="J835">
        <f>VLOOKUP(G835,Currency!$G$3:$H$14,2,FALSE)</f>
        <v>0.85776296200000002</v>
      </c>
      <c r="K835">
        <f t="shared" ref="K835:K898" si="69">IF(F835="Dollar",J835,1)</f>
        <v>0.85776296200000002</v>
      </c>
      <c r="L835">
        <f t="shared" ref="L835:L898" si="70">E835*K835</f>
        <v>150.96628131200001</v>
      </c>
      <c r="M835" s="3">
        <f t="shared" ref="M835:M898" si="71">D835*L835</f>
        <v>13435.999036768</v>
      </c>
      <c r="N835" s="3">
        <f>SUMIFS('Direct Costs'!J:J,'Direct Costs'!A:A,Sales!A835)</f>
        <v>6665.8178315519999</v>
      </c>
      <c r="O835" s="3">
        <f t="shared" ref="O835:O898" si="72">M835-N835</f>
        <v>6770.1812052160003</v>
      </c>
      <c r="P835" s="7">
        <f t="shared" ref="P835:P898" si="73">O835/M835</f>
        <v>0.50388372213254884</v>
      </c>
      <c r="Q835" s="3"/>
      <c r="R835" s="3"/>
      <c r="S835" s="3"/>
      <c r="T835" s="3"/>
      <c r="U835" s="3"/>
      <c r="V835" s="3"/>
    </row>
    <row r="836" spans="1:22" x14ac:dyDescent="0.25">
      <c r="A836">
        <v>835</v>
      </c>
      <c r="B836" t="s">
        <v>13</v>
      </c>
      <c r="C836" t="s">
        <v>19</v>
      </c>
      <c r="D836">
        <v>105</v>
      </c>
      <c r="E836">
        <v>122</v>
      </c>
      <c r="F836" t="s">
        <v>0</v>
      </c>
      <c r="G836">
        <v>5</v>
      </c>
      <c r="H836">
        <v>2018</v>
      </c>
      <c r="I836" t="s">
        <v>40</v>
      </c>
      <c r="J836">
        <f>VLOOKUP(G836,Currency!$G$3:$H$14,2,FALSE)</f>
        <v>0.84667593318181822</v>
      </c>
      <c r="K836">
        <f t="shared" si="69"/>
        <v>1</v>
      </c>
      <c r="L836">
        <f t="shared" si="70"/>
        <v>122</v>
      </c>
      <c r="M836" s="3">
        <f t="shared" si="71"/>
        <v>12810</v>
      </c>
      <c r="N836" s="3">
        <f>SUMIFS('Direct Costs'!J:J,'Direct Costs'!A:A,Sales!A836)</f>
        <v>7522.2467032363638</v>
      </c>
      <c r="O836" s="3">
        <f t="shared" si="72"/>
        <v>5287.7532967636362</v>
      </c>
      <c r="P836" s="7">
        <f t="shared" si="73"/>
        <v>0.41278323940387479</v>
      </c>
      <c r="Q836" s="3"/>
      <c r="R836" s="3"/>
      <c r="S836" s="3"/>
      <c r="T836" s="3"/>
      <c r="U836" s="3"/>
      <c r="V836" s="3"/>
    </row>
    <row r="837" spans="1:22" x14ac:dyDescent="0.25">
      <c r="A837">
        <v>836</v>
      </c>
      <c r="B837" t="s">
        <v>14</v>
      </c>
      <c r="C837" t="s">
        <v>21</v>
      </c>
      <c r="D837">
        <v>164</v>
      </c>
      <c r="E837">
        <v>143</v>
      </c>
      <c r="F837" t="s">
        <v>0</v>
      </c>
      <c r="G837">
        <v>7</v>
      </c>
      <c r="H837">
        <v>2018</v>
      </c>
      <c r="I837" t="s">
        <v>41</v>
      </c>
      <c r="J837">
        <f>VLOOKUP(G837,Currency!$G$3:$H$14,2,FALSE)</f>
        <v>0.85575857954545465</v>
      </c>
      <c r="K837">
        <f t="shared" si="69"/>
        <v>1</v>
      </c>
      <c r="L837">
        <f t="shared" si="70"/>
        <v>143</v>
      </c>
      <c r="M837" s="3">
        <f t="shared" si="71"/>
        <v>23452</v>
      </c>
      <c r="N837" s="3">
        <f>SUMIFS('Direct Costs'!J:J,'Direct Costs'!A:A,Sales!A837)</f>
        <v>16158.676618409092</v>
      </c>
      <c r="O837" s="3">
        <f t="shared" si="72"/>
        <v>7293.323381590908</v>
      </c>
      <c r="P837" s="7">
        <f t="shared" si="73"/>
        <v>0.31098939883979654</v>
      </c>
      <c r="Q837" s="3"/>
      <c r="R837" s="3"/>
      <c r="S837" s="3"/>
      <c r="T837" s="3"/>
      <c r="U837" s="3"/>
      <c r="V837" s="3"/>
    </row>
    <row r="838" spans="1:22" x14ac:dyDescent="0.25">
      <c r="A838">
        <v>837</v>
      </c>
      <c r="B838" t="s">
        <v>13</v>
      </c>
      <c r="C838" t="s">
        <v>17</v>
      </c>
      <c r="D838">
        <v>119</v>
      </c>
      <c r="E838">
        <v>144</v>
      </c>
      <c r="F838" t="s">
        <v>37</v>
      </c>
      <c r="G838">
        <v>7</v>
      </c>
      <c r="H838">
        <v>2018</v>
      </c>
      <c r="I838" t="s">
        <v>38</v>
      </c>
      <c r="J838">
        <f>VLOOKUP(G838,Currency!$G$3:$H$14,2,FALSE)</f>
        <v>0.85575857954545465</v>
      </c>
      <c r="K838">
        <f t="shared" si="69"/>
        <v>0.85575857954545465</v>
      </c>
      <c r="L838">
        <f t="shared" si="70"/>
        <v>123.22923545454547</v>
      </c>
      <c r="M838" s="3">
        <f t="shared" si="71"/>
        <v>14664.279019090911</v>
      </c>
      <c r="N838" s="3">
        <f>SUMIFS('Direct Costs'!J:J,'Direct Costs'!A:A,Sales!A838)</f>
        <v>9280.8468967613644</v>
      </c>
      <c r="O838" s="3">
        <f t="shared" si="72"/>
        <v>5383.4321223295465</v>
      </c>
      <c r="P838" s="7">
        <f t="shared" si="73"/>
        <v>0.36711195383837453</v>
      </c>
      <c r="Q838" s="3"/>
      <c r="R838" s="3"/>
      <c r="S838" s="3"/>
      <c r="T838" s="3"/>
      <c r="U838" s="3"/>
      <c r="V838" s="3"/>
    </row>
    <row r="839" spans="1:22" x14ac:dyDescent="0.25">
      <c r="A839">
        <v>838</v>
      </c>
      <c r="B839" t="s">
        <v>13</v>
      </c>
      <c r="C839" t="s">
        <v>18</v>
      </c>
      <c r="D839">
        <v>95</v>
      </c>
      <c r="E839">
        <v>128</v>
      </c>
      <c r="F839" t="s">
        <v>0</v>
      </c>
      <c r="G839">
        <v>3</v>
      </c>
      <c r="H839">
        <v>2018</v>
      </c>
      <c r="I839" t="s">
        <v>39</v>
      </c>
      <c r="J839">
        <f>VLOOKUP(G839,Currency!$G$3:$H$14,2,FALSE)</f>
        <v>0.81064183952380953</v>
      </c>
      <c r="K839">
        <f t="shared" si="69"/>
        <v>1</v>
      </c>
      <c r="L839">
        <f t="shared" si="70"/>
        <v>128</v>
      </c>
      <c r="M839" s="3">
        <f t="shared" si="71"/>
        <v>12160</v>
      </c>
      <c r="N839" s="3">
        <f>SUMIFS('Direct Costs'!J:J,'Direct Costs'!A:A,Sales!A839)</f>
        <v>6800.603611511905</v>
      </c>
      <c r="O839" s="3">
        <f t="shared" si="72"/>
        <v>5359.396388488095</v>
      </c>
      <c r="P839" s="7">
        <f t="shared" si="73"/>
        <v>0.44073983457961308</v>
      </c>
      <c r="Q839" s="3"/>
      <c r="R839" s="3"/>
      <c r="S839" s="3"/>
      <c r="T839" s="3"/>
      <c r="U839" s="3"/>
      <c r="V839" s="3"/>
    </row>
    <row r="840" spans="1:22" x14ac:dyDescent="0.25">
      <c r="A840">
        <v>839</v>
      </c>
      <c r="B840" t="s">
        <v>14</v>
      </c>
      <c r="C840" t="s">
        <v>22</v>
      </c>
      <c r="D840">
        <v>38</v>
      </c>
      <c r="E840">
        <v>143</v>
      </c>
      <c r="F840" t="s">
        <v>0</v>
      </c>
      <c r="G840">
        <v>9</v>
      </c>
      <c r="H840">
        <v>2018</v>
      </c>
      <c r="I840" t="s">
        <v>42</v>
      </c>
      <c r="J840">
        <f>VLOOKUP(G840,Currency!$G$3:$H$14,2,FALSE)</f>
        <v>0.85776296200000002</v>
      </c>
      <c r="K840">
        <f t="shared" si="69"/>
        <v>1</v>
      </c>
      <c r="L840">
        <f t="shared" si="70"/>
        <v>143</v>
      </c>
      <c r="M840" s="3">
        <f t="shared" si="71"/>
        <v>5434</v>
      </c>
      <c r="N840" s="3">
        <f>SUMIFS('Direct Costs'!J:J,'Direct Costs'!A:A,Sales!A840)</f>
        <v>2997.0898362319999</v>
      </c>
      <c r="O840" s="3">
        <f t="shared" si="72"/>
        <v>2436.9101637680001</v>
      </c>
      <c r="P840" s="7">
        <f t="shared" si="73"/>
        <v>0.44845604780419585</v>
      </c>
      <c r="Q840" s="3"/>
      <c r="R840" s="3"/>
      <c r="S840" s="3"/>
      <c r="T840" s="3"/>
      <c r="U840" s="3"/>
      <c r="V840" s="3"/>
    </row>
    <row r="841" spans="1:22" x14ac:dyDescent="0.25">
      <c r="A841">
        <v>840</v>
      </c>
      <c r="B841" t="s">
        <v>14</v>
      </c>
      <c r="C841" t="s">
        <v>35</v>
      </c>
      <c r="D841">
        <v>69</v>
      </c>
      <c r="E841">
        <v>137</v>
      </c>
      <c r="F841" t="s">
        <v>0</v>
      </c>
      <c r="G841">
        <v>1</v>
      </c>
      <c r="H841">
        <v>2018</v>
      </c>
      <c r="I841" t="s">
        <v>43</v>
      </c>
      <c r="J841">
        <f>VLOOKUP(G841,Currency!$G$3:$H$14,2,FALSE)</f>
        <v>0.8198508345454546</v>
      </c>
      <c r="K841">
        <f t="shared" si="69"/>
        <v>1</v>
      </c>
      <c r="L841">
        <f t="shared" si="70"/>
        <v>137</v>
      </c>
      <c r="M841" s="3">
        <f t="shared" si="71"/>
        <v>9453</v>
      </c>
      <c r="N841" s="3">
        <f>SUMIFS('Direct Costs'!J:J,'Direct Costs'!A:A,Sales!A841)</f>
        <v>5188.1824550181818</v>
      </c>
      <c r="O841" s="3">
        <f t="shared" si="72"/>
        <v>4264.8175449818182</v>
      </c>
      <c r="P841" s="7">
        <f t="shared" si="73"/>
        <v>0.45116021844724619</v>
      </c>
      <c r="Q841" s="3"/>
      <c r="R841" s="3"/>
      <c r="S841" s="3"/>
      <c r="T841" s="3"/>
      <c r="U841" s="3"/>
      <c r="V841" s="3"/>
    </row>
    <row r="842" spans="1:22" x14ac:dyDescent="0.25">
      <c r="A842">
        <v>841</v>
      </c>
      <c r="B842" t="s">
        <v>12</v>
      </c>
      <c r="C842" t="s">
        <v>22</v>
      </c>
      <c r="D842">
        <v>83</v>
      </c>
      <c r="E842">
        <v>163</v>
      </c>
      <c r="F842" t="s">
        <v>0</v>
      </c>
      <c r="G842">
        <v>6</v>
      </c>
      <c r="H842">
        <v>2018</v>
      </c>
      <c r="I842" t="s">
        <v>42</v>
      </c>
      <c r="J842">
        <f>VLOOKUP(G842,Currency!$G$3:$H$14,2,FALSE)</f>
        <v>0.85633569142857147</v>
      </c>
      <c r="K842">
        <f t="shared" si="69"/>
        <v>1</v>
      </c>
      <c r="L842">
        <f t="shared" si="70"/>
        <v>163</v>
      </c>
      <c r="M842" s="3">
        <f t="shared" si="71"/>
        <v>13529</v>
      </c>
      <c r="N842" s="3">
        <f>SUMIFS('Direct Costs'!J:J,'Direct Costs'!A:A,Sales!A842)</f>
        <v>6804.1241468799999</v>
      </c>
      <c r="O842" s="3">
        <f t="shared" si="72"/>
        <v>6724.8758531200001</v>
      </c>
      <c r="P842" s="7">
        <f t="shared" si="73"/>
        <v>0.49707116957055214</v>
      </c>
      <c r="Q842" s="3"/>
      <c r="R842" s="3"/>
      <c r="S842" s="3"/>
      <c r="T842" s="3"/>
      <c r="U842" s="3"/>
      <c r="V842" s="3"/>
    </row>
    <row r="843" spans="1:22" x14ac:dyDescent="0.25">
      <c r="A843">
        <v>842</v>
      </c>
      <c r="B843" t="s">
        <v>13</v>
      </c>
      <c r="C843" t="s">
        <v>18</v>
      </c>
      <c r="D843">
        <v>104</v>
      </c>
      <c r="E843">
        <v>118</v>
      </c>
      <c r="F843" t="s">
        <v>0</v>
      </c>
      <c r="G843">
        <v>3</v>
      </c>
      <c r="H843">
        <v>2018</v>
      </c>
      <c r="I843" t="s">
        <v>39</v>
      </c>
      <c r="J843">
        <f>VLOOKUP(G843,Currency!$G$3:$H$14,2,FALSE)</f>
        <v>0.81064183952380953</v>
      </c>
      <c r="K843">
        <f t="shared" si="69"/>
        <v>1</v>
      </c>
      <c r="L843">
        <f t="shared" si="70"/>
        <v>118</v>
      </c>
      <c r="M843" s="3">
        <f t="shared" si="71"/>
        <v>12272</v>
      </c>
      <c r="N843" s="3">
        <f>SUMIFS('Direct Costs'!J:J,'Direct Costs'!A:A,Sales!A843)</f>
        <v>6750.7240629028565</v>
      </c>
      <c r="O843" s="3">
        <f t="shared" si="72"/>
        <v>5521.2759370971435</v>
      </c>
      <c r="P843" s="7">
        <f t="shared" si="73"/>
        <v>0.44990840426150125</v>
      </c>
      <c r="Q843" s="3"/>
      <c r="R843" s="3"/>
      <c r="S843" s="3"/>
      <c r="T843" s="3"/>
      <c r="U843" s="3"/>
      <c r="V843" s="3"/>
    </row>
    <row r="844" spans="1:22" x14ac:dyDescent="0.25">
      <c r="A844">
        <v>843</v>
      </c>
      <c r="B844" t="s">
        <v>13</v>
      </c>
      <c r="C844" t="s">
        <v>17</v>
      </c>
      <c r="D844">
        <v>103</v>
      </c>
      <c r="E844">
        <v>141</v>
      </c>
      <c r="F844" t="s">
        <v>37</v>
      </c>
      <c r="G844">
        <v>6</v>
      </c>
      <c r="H844">
        <v>2018</v>
      </c>
      <c r="I844" t="s">
        <v>38</v>
      </c>
      <c r="J844">
        <f>VLOOKUP(G844,Currency!$G$3:$H$14,2,FALSE)</f>
        <v>0.85633569142857147</v>
      </c>
      <c r="K844">
        <f t="shared" si="69"/>
        <v>0.85633569142857147</v>
      </c>
      <c r="L844">
        <f t="shared" si="70"/>
        <v>120.74333249142857</v>
      </c>
      <c r="M844" s="3">
        <f t="shared" si="71"/>
        <v>12436.563246617143</v>
      </c>
      <c r="N844" s="3">
        <f>SUMIFS('Direct Costs'!J:J,'Direct Costs'!A:A,Sales!A844)</f>
        <v>8034</v>
      </c>
      <c r="O844" s="3">
        <f t="shared" si="72"/>
        <v>4402.5632466171428</v>
      </c>
      <c r="P844" s="7">
        <f t="shared" si="73"/>
        <v>0.35400159668827152</v>
      </c>
      <c r="Q844" s="3"/>
      <c r="R844" s="3"/>
      <c r="S844" s="3"/>
      <c r="T844" s="3"/>
      <c r="U844" s="3"/>
      <c r="V844" s="3"/>
    </row>
    <row r="845" spans="1:22" x14ac:dyDescent="0.25">
      <c r="A845">
        <v>844</v>
      </c>
      <c r="B845" t="s">
        <v>13</v>
      </c>
      <c r="C845" t="s">
        <v>17</v>
      </c>
      <c r="D845">
        <v>106</v>
      </c>
      <c r="E845">
        <v>136</v>
      </c>
      <c r="F845" t="s">
        <v>37</v>
      </c>
      <c r="G845">
        <v>5</v>
      </c>
      <c r="H845">
        <v>2018</v>
      </c>
      <c r="I845" t="s">
        <v>38</v>
      </c>
      <c r="J845">
        <f>VLOOKUP(G845,Currency!$G$3:$H$14,2,FALSE)</f>
        <v>0.84667593318181822</v>
      </c>
      <c r="K845">
        <f t="shared" si="69"/>
        <v>0.84667593318181822</v>
      </c>
      <c r="L845">
        <f t="shared" si="70"/>
        <v>115.14792691272727</v>
      </c>
      <c r="M845" s="3">
        <f t="shared" si="71"/>
        <v>12205.680252749091</v>
      </c>
      <c r="N845" s="3">
        <f>SUMIFS('Direct Costs'!J:J,'Direct Costs'!A:A,Sales!A845)</f>
        <v>8904</v>
      </c>
      <c r="O845" s="3">
        <f t="shared" si="72"/>
        <v>3301.6802527490909</v>
      </c>
      <c r="P845" s="7">
        <f t="shared" si="73"/>
        <v>0.27050358393629492</v>
      </c>
      <c r="Q845" s="3"/>
      <c r="R845" s="3"/>
      <c r="S845" s="3"/>
      <c r="T845" s="3"/>
      <c r="U845" s="3"/>
      <c r="V845" s="3"/>
    </row>
    <row r="846" spans="1:22" x14ac:dyDescent="0.25">
      <c r="A846">
        <v>845</v>
      </c>
      <c r="B846" t="s">
        <v>12</v>
      </c>
      <c r="C846" t="s">
        <v>22</v>
      </c>
      <c r="D846">
        <v>78</v>
      </c>
      <c r="E846">
        <v>170</v>
      </c>
      <c r="F846" t="s">
        <v>0</v>
      </c>
      <c r="G846">
        <v>6</v>
      </c>
      <c r="H846">
        <v>2018</v>
      </c>
      <c r="I846" t="s">
        <v>42</v>
      </c>
      <c r="J846">
        <f>VLOOKUP(G846,Currency!$G$3:$H$14,2,FALSE)</f>
        <v>0.85633569142857147</v>
      </c>
      <c r="K846">
        <f t="shared" si="69"/>
        <v>1</v>
      </c>
      <c r="L846">
        <f t="shared" si="70"/>
        <v>170</v>
      </c>
      <c r="M846" s="3">
        <f t="shared" si="71"/>
        <v>13260</v>
      </c>
      <c r="N846" s="3">
        <f>SUMIFS('Direct Costs'!J:J,'Direct Costs'!A:A,Sales!A846)</f>
        <v>6082.23715008</v>
      </c>
      <c r="O846" s="3">
        <f t="shared" si="72"/>
        <v>7177.76284992</v>
      </c>
      <c r="P846" s="7">
        <f t="shared" si="73"/>
        <v>0.54130941552941181</v>
      </c>
      <c r="Q846" s="3"/>
      <c r="R846" s="3"/>
      <c r="S846" s="3"/>
      <c r="T846" s="3"/>
      <c r="U846" s="3"/>
      <c r="V846" s="3"/>
    </row>
    <row r="847" spans="1:22" x14ac:dyDescent="0.25">
      <c r="A847">
        <v>846</v>
      </c>
      <c r="B847" t="s">
        <v>13</v>
      </c>
      <c r="C847" t="s">
        <v>22</v>
      </c>
      <c r="D847">
        <v>107</v>
      </c>
      <c r="E847">
        <v>132</v>
      </c>
      <c r="F847" t="s">
        <v>0</v>
      </c>
      <c r="G847">
        <v>7</v>
      </c>
      <c r="H847">
        <v>2018</v>
      </c>
      <c r="I847" t="s">
        <v>42</v>
      </c>
      <c r="J847">
        <f>VLOOKUP(G847,Currency!$G$3:$H$14,2,FALSE)</f>
        <v>0.85575857954545465</v>
      </c>
      <c r="K847">
        <f t="shared" si="69"/>
        <v>1</v>
      </c>
      <c r="L847">
        <f t="shared" si="70"/>
        <v>132</v>
      </c>
      <c r="M847" s="3">
        <f t="shared" si="71"/>
        <v>14124</v>
      </c>
      <c r="N847" s="3">
        <f>SUMIFS('Direct Costs'!J:J,'Direct Costs'!A:A,Sales!A847)</f>
        <v>7008.4407365909092</v>
      </c>
      <c r="O847" s="3">
        <f t="shared" si="72"/>
        <v>7115.5592634090908</v>
      </c>
      <c r="P847" s="7">
        <f t="shared" si="73"/>
        <v>0.50379207472451792</v>
      </c>
      <c r="Q847" s="3"/>
      <c r="R847" s="3"/>
      <c r="S847" s="3"/>
      <c r="T847" s="3"/>
      <c r="U847" s="3"/>
      <c r="V847" s="3"/>
    </row>
    <row r="848" spans="1:22" x14ac:dyDescent="0.25">
      <c r="A848">
        <v>847</v>
      </c>
      <c r="B848" t="s">
        <v>13</v>
      </c>
      <c r="C848" t="s">
        <v>19</v>
      </c>
      <c r="D848">
        <v>111</v>
      </c>
      <c r="E848">
        <v>119</v>
      </c>
      <c r="F848" t="s">
        <v>0</v>
      </c>
      <c r="G848">
        <v>7</v>
      </c>
      <c r="H848">
        <v>2018</v>
      </c>
      <c r="I848" t="s">
        <v>40</v>
      </c>
      <c r="J848">
        <f>VLOOKUP(G848,Currency!$G$3:$H$14,2,FALSE)</f>
        <v>0.85575857954545465</v>
      </c>
      <c r="K848">
        <f t="shared" si="69"/>
        <v>1</v>
      </c>
      <c r="L848">
        <f t="shared" si="70"/>
        <v>119</v>
      </c>
      <c r="M848" s="3">
        <f t="shared" si="71"/>
        <v>13209</v>
      </c>
      <c r="N848" s="3">
        <f>SUMIFS('Direct Costs'!J:J,'Direct Costs'!A:A,Sales!A848)</f>
        <v>9213</v>
      </c>
      <c r="O848" s="3">
        <f t="shared" si="72"/>
        <v>3996</v>
      </c>
      <c r="P848" s="7">
        <f t="shared" si="73"/>
        <v>0.30252100840336132</v>
      </c>
      <c r="Q848" s="3"/>
      <c r="R848" s="3"/>
      <c r="S848" s="3"/>
      <c r="T848" s="3"/>
      <c r="U848" s="3"/>
      <c r="V848" s="3"/>
    </row>
    <row r="849" spans="1:22" x14ac:dyDescent="0.25">
      <c r="A849">
        <v>848</v>
      </c>
      <c r="B849" t="s">
        <v>13</v>
      </c>
      <c r="C849" t="s">
        <v>19</v>
      </c>
      <c r="D849">
        <v>117</v>
      </c>
      <c r="E849">
        <v>123</v>
      </c>
      <c r="F849" t="s">
        <v>0</v>
      </c>
      <c r="G849">
        <v>8</v>
      </c>
      <c r="H849">
        <v>2018</v>
      </c>
      <c r="I849" t="s">
        <v>40</v>
      </c>
      <c r="J849">
        <f>VLOOKUP(G849,Currency!$G$3:$H$14,2,FALSE)</f>
        <v>0.86596289695652162</v>
      </c>
      <c r="K849">
        <f t="shared" si="69"/>
        <v>1</v>
      </c>
      <c r="L849">
        <f t="shared" si="70"/>
        <v>123</v>
      </c>
      <c r="M849" s="3">
        <f t="shared" si="71"/>
        <v>14391</v>
      </c>
      <c r="N849" s="3">
        <f>SUMIFS('Direct Costs'!J:J,'Direct Costs'!A:A,Sales!A849)</f>
        <v>9145.2006061395641</v>
      </c>
      <c r="O849" s="3">
        <f t="shared" si="72"/>
        <v>5245.7993938604359</v>
      </c>
      <c r="P849" s="7">
        <f t="shared" si="73"/>
        <v>0.36451944922940976</v>
      </c>
      <c r="Q849" s="3"/>
      <c r="R849" s="3"/>
      <c r="S849" s="3"/>
      <c r="T849" s="3"/>
      <c r="U849" s="3"/>
      <c r="V849" s="3"/>
    </row>
    <row r="850" spans="1:22" x14ac:dyDescent="0.25">
      <c r="A850">
        <v>849</v>
      </c>
      <c r="B850" t="s">
        <v>13</v>
      </c>
      <c r="C850" t="s">
        <v>17</v>
      </c>
      <c r="D850">
        <v>97</v>
      </c>
      <c r="E850">
        <v>145</v>
      </c>
      <c r="F850" t="s">
        <v>37</v>
      </c>
      <c r="G850">
        <v>5</v>
      </c>
      <c r="H850">
        <v>2018</v>
      </c>
      <c r="I850" t="s">
        <v>38</v>
      </c>
      <c r="J850">
        <f>VLOOKUP(G850,Currency!$G$3:$H$14,2,FALSE)</f>
        <v>0.84667593318181822</v>
      </c>
      <c r="K850">
        <f t="shared" si="69"/>
        <v>0.84667593318181822</v>
      </c>
      <c r="L850">
        <f t="shared" si="70"/>
        <v>122.76801031136364</v>
      </c>
      <c r="M850" s="3">
        <f t="shared" si="71"/>
        <v>11908.497000202273</v>
      </c>
      <c r="N850" s="3">
        <f>SUMIFS('Direct Costs'!J:J,'Direct Costs'!A:A,Sales!A850)</f>
        <v>6508.7404483386363</v>
      </c>
      <c r="O850" s="3">
        <f t="shared" si="72"/>
        <v>5399.7565518636366</v>
      </c>
      <c r="P850" s="7">
        <f t="shared" si="73"/>
        <v>0.45343728530745053</v>
      </c>
      <c r="Q850" s="3"/>
      <c r="R850" s="3"/>
      <c r="S850" s="3"/>
      <c r="T850" s="3"/>
      <c r="U850" s="3"/>
      <c r="V850" s="3"/>
    </row>
    <row r="851" spans="1:22" x14ac:dyDescent="0.25">
      <c r="A851">
        <v>850</v>
      </c>
      <c r="B851" t="s">
        <v>15</v>
      </c>
      <c r="C851" t="s">
        <v>34</v>
      </c>
      <c r="D851">
        <v>58</v>
      </c>
      <c r="E851">
        <v>427</v>
      </c>
      <c r="F851" t="s">
        <v>0</v>
      </c>
      <c r="G851">
        <v>10</v>
      </c>
      <c r="H851">
        <v>2018</v>
      </c>
      <c r="I851" t="s">
        <v>43</v>
      </c>
      <c r="J851">
        <f>VLOOKUP(G851,Currency!$G$3:$H$14,2,FALSE)</f>
        <v>0.87081632260869579</v>
      </c>
      <c r="K851">
        <f t="shared" si="69"/>
        <v>1</v>
      </c>
      <c r="L851">
        <f t="shared" si="70"/>
        <v>427</v>
      </c>
      <c r="M851" s="3">
        <f t="shared" si="71"/>
        <v>24766</v>
      </c>
      <c r="N851" s="3">
        <f>SUMIFS('Direct Costs'!J:J,'Direct Costs'!A:A,Sales!A851)</f>
        <v>13514</v>
      </c>
      <c r="O851" s="3">
        <f t="shared" si="72"/>
        <v>11252</v>
      </c>
      <c r="P851" s="7">
        <f t="shared" si="73"/>
        <v>0.45433255269320844</v>
      </c>
      <c r="Q851" s="3"/>
      <c r="R851" s="3"/>
      <c r="S851" s="3"/>
      <c r="T851" s="3"/>
      <c r="U851" s="3"/>
      <c r="V851" s="3"/>
    </row>
    <row r="852" spans="1:22" x14ac:dyDescent="0.25">
      <c r="A852">
        <v>851</v>
      </c>
      <c r="B852" t="s">
        <v>15</v>
      </c>
      <c r="C852" t="s">
        <v>20</v>
      </c>
      <c r="D852">
        <v>210</v>
      </c>
      <c r="E852">
        <v>535</v>
      </c>
      <c r="F852" t="s">
        <v>37</v>
      </c>
      <c r="G852">
        <v>10</v>
      </c>
      <c r="H852">
        <v>2018</v>
      </c>
      <c r="I852" t="s">
        <v>39</v>
      </c>
      <c r="J852">
        <f>VLOOKUP(G852,Currency!$G$3:$H$14,2,FALSE)</f>
        <v>0.87081632260869579</v>
      </c>
      <c r="K852">
        <f t="shared" si="69"/>
        <v>0.87081632260869579</v>
      </c>
      <c r="L852">
        <f t="shared" si="70"/>
        <v>465.88673259565223</v>
      </c>
      <c r="M852" s="3">
        <f t="shared" si="71"/>
        <v>97836.213845086968</v>
      </c>
      <c r="N852" s="3">
        <f>SUMIFS('Direct Costs'!J:J,'Direct Costs'!A:A,Sales!A852)</f>
        <v>54390</v>
      </c>
      <c r="O852" s="3">
        <f t="shared" si="72"/>
        <v>43446.213845086968</v>
      </c>
      <c r="P852" s="7">
        <f t="shared" si="73"/>
        <v>0.44407088272936784</v>
      </c>
      <c r="Q852" s="3"/>
      <c r="R852" s="3"/>
      <c r="S852" s="3"/>
      <c r="T852" s="3"/>
      <c r="U852" s="3"/>
      <c r="V852" s="3"/>
    </row>
    <row r="853" spans="1:22" x14ac:dyDescent="0.25">
      <c r="A853">
        <v>852</v>
      </c>
      <c r="B853" t="s">
        <v>14</v>
      </c>
      <c r="C853" t="s">
        <v>28</v>
      </c>
      <c r="D853">
        <v>30</v>
      </c>
      <c r="E853">
        <v>145</v>
      </c>
      <c r="F853" t="s">
        <v>0</v>
      </c>
      <c r="G853">
        <v>10</v>
      </c>
      <c r="H853">
        <v>2018</v>
      </c>
      <c r="I853" t="s">
        <v>44</v>
      </c>
      <c r="J853">
        <f>VLOOKUP(G853,Currency!$G$3:$H$14,2,FALSE)</f>
        <v>0.87081632260869579</v>
      </c>
      <c r="K853">
        <f t="shared" si="69"/>
        <v>1</v>
      </c>
      <c r="L853">
        <f t="shared" si="70"/>
        <v>145</v>
      </c>
      <c r="M853" s="3">
        <f t="shared" si="71"/>
        <v>4350</v>
      </c>
      <c r="N853" s="3">
        <f>SUMIFS('Direct Costs'!J:J,'Direct Costs'!A:A,Sales!A853)</f>
        <v>2406.4652981217396</v>
      </c>
      <c r="O853" s="3">
        <f t="shared" si="72"/>
        <v>1943.5347018782604</v>
      </c>
      <c r="P853" s="7">
        <f t="shared" si="73"/>
        <v>0.44678958663868057</v>
      </c>
      <c r="Q853" s="3"/>
      <c r="R853" s="3"/>
      <c r="S853" s="3"/>
      <c r="T853" s="3"/>
      <c r="U853" s="3"/>
      <c r="V853" s="3"/>
    </row>
    <row r="854" spans="1:22" x14ac:dyDescent="0.25">
      <c r="A854">
        <v>853</v>
      </c>
      <c r="B854" t="s">
        <v>14</v>
      </c>
      <c r="C854" t="s">
        <v>34</v>
      </c>
      <c r="D854">
        <v>129</v>
      </c>
      <c r="E854">
        <v>140</v>
      </c>
      <c r="F854" t="s">
        <v>0</v>
      </c>
      <c r="G854">
        <v>11</v>
      </c>
      <c r="H854">
        <v>2018</v>
      </c>
      <c r="I854" t="s">
        <v>43</v>
      </c>
      <c r="J854">
        <f>VLOOKUP(G854,Currency!$G$3:$H$14,2,FALSE)</f>
        <v>0.87977327500000013</v>
      </c>
      <c r="K854">
        <f t="shared" si="69"/>
        <v>1</v>
      </c>
      <c r="L854">
        <f t="shared" si="70"/>
        <v>140</v>
      </c>
      <c r="M854" s="3">
        <f t="shared" si="71"/>
        <v>18060</v>
      </c>
      <c r="N854" s="3">
        <f>SUMIFS('Direct Costs'!J:J,'Direct Costs'!A:A,Sales!A854)</f>
        <v>10781.621485125002</v>
      </c>
      <c r="O854" s="3">
        <f t="shared" si="72"/>
        <v>7278.3785148749976</v>
      </c>
      <c r="P854" s="7">
        <f t="shared" si="73"/>
        <v>0.40301099196428558</v>
      </c>
      <c r="Q854" s="3"/>
      <c r="R854" s="3"/>
      <c r="S854" s="3"/>
      <c r="T854" s="3"/>
      <c r="U854" s="3"/>
      <c r="V854" s="3"/>
    </row>
    <row r="855" spans="1:22" x14ac:dyDescent="0.25">
      <c r="A855">
        <v>854</v>
      </c>
      <c r="B855" t="s">
        <v>13</v>
      </c>
      <c r="C855" t="s">
        <v>19</v>
      </c>
      <c r="D855">
        <v>79</v>
      </c>
      <c r="E855">
        <v>122</v>
      </c>
      <c r="F855" t="s">
        <v>0</v>
      </c>
      <c r="G855">
        <v>3</v>
      </c>
      <c r="H855">
        <v>2018</v>
      </c>
      <c r="I855" t="s">
        <v>40</v>
      </c>
      <c r="J855">
        <f>VLOOKUP(G855,Currency!$G$3:$H$14,2,FALSE)</f>
        <v>0.81064183952380953</v>
      </c>
      <c r="K855">
        <f t="shared" si="69"/>
        <v>1</v>
      </c>
      <c r="L855">
        <f t="shared" si="70"/>
        <v>122</v>
      </c>
      <c r="M855" s="3">
        <f t="shared" si="71"/>
        <v>9638</v>
      </c>
      <c r="N855" s="3">
        <f>SUMIFS('Direct Costs'!J:J,'Direct Costs'!A:A,Sales!A855)</f>
        <v>6294.284937256667</v>
      </c>
      <c r="O855" s="3">
        <f t="shared" si="72"/>
        <v>3343.715062743333</v>
      </c>
      <c r="P855" s="7">
        <f t="shared" si="73"/>
        <v>0.34693038625683054</v>
      </c>
      <c r="Q855" s="3"/>
      <c r="R855" s="3"/>
      <c r="S855" s="3"/>
      <c r="T855" s="3"/>
      <c r="U855" s="3"/>
      <c r="V855" s="3"/>
    </row>
    <row r="856" spans="1:22" x14ac:dyDescent="0.25">
      <c r="A856">
        <v>855</v>
      </c>
      <c r="B856" t="s">
        <v>13</v>
      </c>
      <c r="C856" t="s">
        <v>17</v>
      </c>
      <c r="D856">
        <v>92</v>
      </c>
      <c r="E856">
        <v>141</v>
      </c>
      <c r="F856" t="s">
        <v>37</v>
      </c>
      <c r="G856">
        <v>6</v>
      </c>
      <c r="H856">
        <v>2018</v>
      </c>
      <c r="I856" t="s">
        <v>38</v>
      </c>
      <c r="J856">
        <f>VLOOKUP(G856,Currency!$G$3:$H$14,2,FALSE)</f>
        <v>0.85633569142857147</v>
      </c>
      <c r="K856">
        <f t="shared" si="69"/>
        <v>0.85633569142857147</v>
      </c>
      <c r="L856">
        <f t="shared" si="70"/>
        <v>120.74333249142857</v>
      </c>
      <c r="M856" s="3">
        <f t="shared" si="71"/>
        <v>11108.386589211428</v>
      </c>
      <c r="N856" s="3">
        <f>SUMIFS('Direct Costs'!J:J,'Direct Costs'!A:A,Sales!A856)</f>
        <v>7544</v>
      </c>
      <c r="O856" s="3">
        <f t="shared" si="72"/>
        <v>3564.3865892114281</v>
      </c>
      <c r="P856" s="7">
        <f t="shared" si="73"/>
        <v>0.32087347344151623</v>
      </c>
      <c r="Q856" s="3"/>
      <c r="R856" s="3"/>
      <c r="S856" s="3"/>
      <c r="T856" s="3"/>
      <c r="U856" s="3"/>
      <c r="V856" s="3"/>
    </row>
    <row r="857" spans="1:22" x14ac:dyDescent="0.25">
      <c r="A857">
        <v>856</v>
      </c>
      <c r="B857" t="s">
        <v>16</v>
      </c>
      <c r="C857" t="s">
        <v>25</v>
      </c>
      <c r="D857">
        <v>124</v>
      </c>
      <c r="E857">
        <v>217</v>
      </c>
      <c r="F857" t="s">
        <v>0</v>
      </c>
      <c r="G857">
        <v>12</v>
      </c>
      <c r="H857">
        <v>2018</v>
      </c>
      <c r="I857" t="s">
        <v>43</v>
      </c>
      <c r="J857">
        <f>VLOOKUP(G857,Currency!$G$3:$H$14,2,FALSE)</f>
        <v>0.87842254526315788</v>
      </c>
      <c r="K857">
        <f t="shared" si="69"/>
        <v>1</v>
      </c>
      <c r="L857">
        <f t="shared" si="70"/>
        <v>217</v>
      </c>
      <c r="M857" s="3">
        <f t="shared" si="71"/>
        <v>26908</v>
      </c>
      <c r="N857" s="3">
        <f>SUMIFS('Direct Costs'!J:J,'Direct Costs'!A:A,Sales!A857)</f>
        <v>16304.707692884211</v>
      </c>
      <c r="O857" s="3">
        <f t="shared" si="72"/>
        <v>10603.292307115789</v>
      </c>
      <c r="P857" s="7">
        <f t="shared" si="73"/>
        <v>0.39405724346349746</v>
      </c>
      <c r="Q857" s="3"/>
      <c r="R857" s="3"/>
      <c r="S857" s="3"/>
      <c r="T857" s="3"/>
      <c r="U857" s="3"/>
      <c r="V857" s="3"/>
    </row>
    <row r="858" spans="1:22" x14ac:dyDescent="0.25">
      <c r="A858">
        <v>857</v>
      </c>
      <c r="B858" t="s">
        <v>14</v>
      </c>
      <c r="C858" t="s">
        <v>32</v>
      </c>
      <c r="D858">
        <v>164</v>
      </c>
      <c r="E858">
        <v>180</v>
      </c>
      <c r="F858" t="s">
        <v>37</v>
      </c>
      <c r="G858">
        <v>5</v>
      </c>
      <c r="H858">
        <v>2018</v>
      </c>
      <c r="I858" t="s">
        <v>43</v>
      </c>
      <c r="J858">
        <f>VLOOKUP(G858,Currency!$G$3:$H$14,2,FALSE)</f>
        <v>0.84667593318181822</v>
      </c>
      <c r="K858">
        <f t="shared" si="69"/>
        <v>0.84667593318181822</v>
      </c>
      <c r="L858">
        <f t="shared" si="70"/>
        <v>152.40166797272727</v>
      </c>
      <c r="M858" s="3">
        <f t="shared" si="71"/>
        <v>24993.873547527273</v>
      </c>
      <c r="N858" s="3">
        <f>SUMIFS('Direct Costs'!J:J,'Direct Costs'!A:A,Sales!A858)</f>
        <v>13448</v>
      </c>
      <c r="O858" s="3">
        <f t="shared" si="72"/>
        <v>11545.873547527273</v>
      </c>
      <c r="P858" s="7">
        <f t="shared" si="73"/>
        <v>0.46194814603555295</v>
      </c>
      <c r="Q858" s="3"/>
      <c r="R858" s="3"/>
      <c r="S858" s="3"/>
      <c r="T858" s="3"/>
      <c r="U858" s="3"/>
      <c r="V858" s="3"/>
    </row>
    <row r="859" spans="1:22" x14ac:dyDescent="0.25">
      <c r="A859">
        <v>858</v>
      </c>
      <c r="B859" t="s">
        <v>13</v>
      </c>
      <c r="C859" t="s">
        <v>29</v>
      </c>
      <c r="D859">
        <v>94</v>
      </c>
      <c r="E859">
        <v>133</v>
      </c>
      <c r="F859" t="s">
        <v>0</v>
      </c>
      <c r="G859">
        <v>7</v>
      </c>
      <c r="H859">
        <v>2018</v>
      </c>
      <c r="I859" t="s">
        <v>42</v>
      </c>
      <c r="J859">
        <f>VLOOKUP(G859,Currency!$G$3:$H$14,2,FALSE)</f>
        <v>0.85575857954545465</v>
      </c>
      <c r="K859">
        <f t="shared" si="69"/>
        <v>1</v>
      </c>
      <c r="L859">
        <f t="shared" si="70"/>
        <v>133</v>
      </c>
      <c r="M859" s="3">
        <f t="shared" si="71"/>
        <v>12502</v>
      </c>
      <c r="N859" s="3">
        <f>SUMIFS('Direct Costs'!J:J,'Direct Costs'!A:A,Sales!A859)</f>
        <v>6587.1827109090918</v>
      </c>
      <c r="O859" s="3">
        <f t="shared" si="72"/>
        <v>5914.8172890909082</v>
      </c>
      <c r="P859" s="7">
        <f t="shared" si="73"/>
        <v>0.47310968557758026</v>
      </c>
      <c r="Q859" s="3"/>
      <c r="R859" s="3"/>
      <c r="S859" s="3"/>
      <c r="T859" s="3"/>
      <c r="U859" s="3"/>
      <c r="V859" s="3"/>
    </row>
    <row r="860" spans="1:22" x14ac:dyDescent="0.25">
      <c r="A860">
        <v>859</v>
      </c>
      <c r="B860" t="s">
        <v>12</v>
      </c>
      <c r="C860" t="s">
        <v>17</v>
      </c>
      <c r="D860">
        <v>110</v>
      </c>
      <c r="E860">
        <v>191</v>
      </c>
      <c r="F860" t="s">
        <v>37</v>
      </c>
      <c r="G860">
        <v>8</v>
      </c>
      <c r="H860">
        <v>2018</v>
      </c>
      <c r="I860" t="s">
        <v>38</v>
      </c>
      <c r="J860">
        <f>VLOOKUP(G860,Currency!$G$3:$H$14,2,FALSE)</f>
        <v>0.86596289695652162</v>
      </c>
      <c r="K860">
        <f t="shared" si="69"/>
        <v>0.86596289695652162</v>
      </c>
      <c r="L860">
        <f t="shared" si="70"/>
        <v>165.39891331869563</v>
      </c>
      <c r="M860" s="3">
        <f t="shared" si="71"/>
        <v>18193.880465056518</v>
      </c>
      <c r="N860" s="3">
        <f>SUMIFS('Direct Costs'!J:J,'Direct Costs'!A:A,Sales!A860)</f>
        <v>8700.0992012478255</v>
      </c>
      <c r="O860" s="3">
        <f t="shared" si="72"/>
        <v>9493.7812638086925</v>
      </c>
      <c r="P860" s="7">
        <f t="shared" si="73"/>
        <v>0.52181178622353896</v>
      </c>
      <c r="Q860" s="3"/>
      <c r="R860" s="3"/>
      <c r="S860" s="3"/>
      <c r="T860" s="3"/>
      <c r="U860" s="3"/>
      <c r="V860" s="3"/>
    </row>
    <row r="861" spans="1:22" x14ac:dyDescent="0.25">
      <c r="A861">
        <v>860</v>
      </c>
      <c r="B861" t="s">
        <v>12</v>
      </c>
      <c r="C861" t="s">
        <v>29</v>
      </c>
      <c r="D861">
        <v>61</v>
      </c>
      <c r="E861">
        <v>173</v>
      </c>
      <c r="F861" t="s">
        <v>0</v>
      </c>
      <c r="G861">
        <v>5</v>
      </c>
      <c r="H861">
        <v>2018</v>
      </c>
      <c r="I861" t="s">
        <v>42</v>
      </c>
      <c r="J861">
        <f>VLOOKUP(G861,Currency!$G$3:$H$14,2,FALSE)</f>
        <v>0.84667593318181822</v>
      </c>
      <c r="K861">
        <f t="shared" si="69"/>
        <v>1</v>
      </c>
      <c r="L861">
        <f t="shared" si="70"/>
        <v>173</v>
      </c>
      <c r="M861" s="3">
        <f t="shared" si="71"/>
        <v>10553</v>
      </c>
      <c r="N861" s="3">
        <f>SUMIFS('Direct Costs'!J:J,'Direct Costs'!A:A,Sales!A861)</f>
        <v>4819</v>
      </c>
      <c r="O861" s="3">
        <f t="shared" si="72"/>
        <v>5734</v>
      </c>
      <c r="P861" s="7">
        <f t="shared" si="73"/>
        <v>0.54335260115606931</v>
      </c>
      <c r="Q861" s="3"/>
      <c r="R861" s="3"/>
      <c r="S861" s="3"/>
      <c r="T861" s="3"/>
      <c r="U861" s="3"/>
      <c r="V861" s="3"/>
    </row>
    <row r="862" spans="1:22" x14ac:dyDescent="0.25">
      <c r="A862">
        <v>861</v>
      </c>
      <c r="B862" t="s">
        <v>13</v>
      </c>
      <c r="C862" t="s">
        <v>19</v>
      </c>
      <c r="D862">
        <v>125</v>
      </c>
      <c r="E862">
        <v>116</v>
      </c>
      <c r="F862" t="s">
        <v>0</v>
      </c>
      <c r="G862">
        <v>3</v>
      </c>
      <c r="H862">
        <v>2018</v>
      </c>
      <c r="I862" t="s">
        <v>40</v>
      </c>
      <c r="J862">
        <f>VLOOKUP(G862,Currency!$G$3:$H$14,2,FALSE)</f>
        <v>0.81064183952380953</v>
      </c>
      <c r="K862">
        <f t="shared" si="69"/>
        <v>1</v>
      </c>
      <c r="L862">
        <f t="shared" si="70"/>
        <v>116</v>
      </c>
      <c r="M862" s="3">
        <f t="shared" si="71"/>
        <v>14500</v>
      </c>
      <c r="N862" s="3">
        <f>SUMIFS('Direct Costs'!J:J,'Direct Costs'!A:A,Sales!A862)</f>
        <v>10600.548737738096</v>
      </c>
      <c r="O862" s="3">
        <f t="shared" si="72"/>
        <v>3899.451262261904</v>
      </c>
      <c r="P862" s="7">
        <f t="shared" si="73"/>
        <v>0.26892767325944167</v>
      </c>
      <c r="Q862" s="3"/>
      <c r="R862" s="3"/>
      <c r="S862" s="3"/>
      <c r="T862" s="3"/>
      <c r="U862" s="3"/>
      <c r="V862" s="3"/>
    </row>
    <row r="863" spans="1:22" x14ac:dyDescent="0.25">
      <c r="A863">
        <v>862</v>
      </c>
      <c r="B863" t="s">
        <v>13</v>
      </c>
      <c r="C863" t="s">
        <v>17</v>
      </c>
      <c r="D863">
        <v>81</v>
      </c>
      <c r="E863">
        <v>144</v>
      </c>
      <c r="F863" t="s">
        <v>37</v>
      </c>
      <c r="G863">
        <v>3</v>
      </c>
      <c r="H863">
        <v>2018</v>
      </c>
      <c r="I863" t="s">
        <v>38</v>
      </c>
      <c r="J863">
        <f>VLOOKUP(G863,Currency!$G$3:$H$14,2,FALSE)</f>
        <v>0.81064183952380953</v>
      </c>
      <c r="K863">
        <f t="shared" si="69"/>
        <v>0.81064183952380953</v>
      </c>
      <c r="L863">
        <f t="shared" si="70"/>
        <v>116.73242489142856</v>
      </c>
      <c r="M863" s="3">
        <f t="shared" si="71"/>
        <v>9455.326416205713</v>
      </c>
      <c r="N863" s="3">
        <f>SUMIFS('Direct Costs'!J:J,'Direct Costs'!A:A,Sales!A863)</f>
        <v>6210.6339230100002</v>
      </c>
      <c r="O863" s="3">
        <f t="shared" si="72"/>
        <v>3244.6924931957128</v>
      </c>
      <c r="P863" s="7">
        <f t="shared" si="73"/>
        <v>0.34316028346039495</v>
      </c>
      <c r="Q863" s="3"/>
      <c r="R863" s="3"/>
      <c r="S863" s="3"/>
      <c r="T863" s="3"/>
      <c r="U863" s="3"/>
      <c r="V863" s="3"/>
    </row>
    <row r="864" spans="1:22" x14ac:dyDescent="0.25">
      <c r="A864">
        <v>863</v>
      </c>
      <c r="B864" t="s">
        <v>14</v>
      </c>
      <c r="C864" t="s">
        <v>31</v>
      </c>
      <c r="D864">
        <v>142</v>
      </c>
      <c r="E864">
        <v>148</v>
      </c>
      <c r="F864" t="s">
        <v>0</v>
      </c>
      <c r="G864">
        <v>2</v>
      </c>
      <c r="H864">
        <v>2018</v>
      </c>
      <c r="I864" t="s">
        <v>43</v>
      </c>
      <c r="J864">
        <f>VLOOKUP(G864,Currency!$G$3:$H$14,2,FALSE)</f>
        <v>0.80989594699999989</v>
      </c>
      <c r="K864">
        <f t="shared" si="69"/>
        <v>1</v>
      </c>
      <c r="L864">
        <f t="shared" si="70"/>
        <v>148</v>
      </c>
      <c r="M864" s="3">
        <f t="shared" si="71"/>
        <v>21016</v>
      </c>
      <c r="N864" s="3">
        <f>SUMIFS('Direct Costs'!J:J,'Direct Costs'!A:A,Sales!A864)</f>
        <v>11086.355264231999</v>
      </c>
      <c r="O864" s="3">
        <f t="shared" si="72"/>
        <v>9929.6447357680008</v>
      </c>
      <c r="P864" s="7">
        <f t="shared" si="73"/>
        <v>0.4724802405675676</v>
      </c>
      <c r="Q864" s="3"/>
      <c r="R864" s="3"/>
      <c r="S864" s="3"/>
      <c r="T864" s="3"/>
      <c r="U864" s="3"/>
      <c r="V864" s="3"/>
    </row>
    <row r="865" spans="1:22" x14ac:dyDescent="0.25">
      <c r="A865">
        <v>864</v>
      </c>
      <c r="B865" t="s">
        <v>14</v>
      </c>
      <c r="C865" t="s">
        <v>25</v>
      </c>
      <c r="D865">
        <v>103</v>
      </c>
      <c r="E865">
        <v>148</v>
      </c>
      <c r="F865" t="s">
        <v>0</v>
      </c>
      <c r="G865">
        <v>9</v>
      </c>
      <c r="H865">
        <v>2018</v>
      </c>
      <c r="I865" t="s">
        <v>43</v>
      </c>
      <c r="J865">
        <f>VLOOKUP(G865,Currency!$G$3:$H$14,2,FALSE)</f>
        <v>0.85776296200000002</v>
      </c>
      <c r="K865">
        <f t="shared" si="69"/>
        <v>1</v>
      </c>
      <c r="L865">
        <f t="shared" si="70"/>
        <v>148</v>
      </c>
      <c r="M865" s="3">
        <f t="shared" si="71"/>
        <v>15244</v>
      </c>
      <c r="N865" s="3">
        <f>SUMIFS('Direct Costs'!J:J,'Direct Costs'!A:A,Sales!A865)</f>
        <v>8918.8371376659998</v>
      </c>
      <c r="O865" s="3">
        <f t="shared" si="72"/>
        <v>6325.1628623340002</v>
      </c>
      <c r="P865" s="7">
        <f t="shared" si="73"/>
        <v>0.41492802822972974</v>
      </c>
      <c r="Q865" s="3"/>
      <c r="R865" s="3"/>
      <c r="S865" s="3"/>
      <c r="T865" s="3"/>
      <c r="U865" s="3"/>
      <c r="V865" s="3"/>
    </row>
    <row r="866" spans="1:22" x14ac:dyDescent="0.25">
      <c r="A866">
        <v>865</v>
      </c>
      <c r="B866" t="s">
        <v>13</v>
      </c>
      <c r="C866" t="s">
        <v>17</v>
      </c>
      <c r="D866">
        <v>93</v>
      </c>
      <c r="E866">
        <v>138</v>
      </c>
      <c r="F866" t="s">
        <v>37</v>
      </c>
      <c r="G866">
        <v>7</v>
      </c>
      <c r="H866">
        <v>2018</v>
      </c>
      <c r="I866" t="s">
        <v>38</v>
      </c>
      <c r="J866">
        <f>VLOOKUP(G866,Currency!$G$3:$H$14,2,FALSE)</f>
        <v>0.85575857954545465</v>
      </c>
      <c r="K866">
        <f t="shared" si="69"/>
        <v>0.85575857954545465</v>
      </c>
      <c r="L866">
        <f t="shared" si="70"/>
        <v>118.09468397727274</v>
      </c>
      <c r="M866" s="3">
        <f t="shared" si="71"/>
        <v>10982.805609886365</v>
      </c>
      <c r="N866" s="3">
        <f>SUMIFS('Direct Costs'!J:J,'Direct Costs'!A:A,Sales!A866)</f>
        <v>6975</v>
      </c>
      <c r="O866" s="3">
        <f t="shared" si="72"/>
        <v>4007.8056098863653</v>
      </c>
      <c r="P866" s="7">
        <f t="shared" si="73"/>
        <v>0.36491637494509316</v>
      </c>
      <c r="Q866" s="3"/>
      <c r="R866" s="3"/>
      <c r="S866" s="3"/>
      <c r="T866" s="3"/>
      <c r="U866" s="3"/>
      <c r="V866" s="3"/>
    </row>
    <row r="867" spans="1:22" x14ac:dyDescent="0.25">
      <c r="A867">
        <v>866</v>
      </c>
      <c r="B867" t="s">
        <v>14</v>
      </c>
      <c r="C867" t="s">
        <v>33</v>
      </c>
      <c r="D867">
        <v>22</v>
      </c>
      <c r="E867">
        <v>139</v>
      </c>
      <c r="F867" t="s">
        <v>0</v>
      </c>
      <c r="G867">
        <v>11</v>
      </c>
      <c r="H867">
        <v>2018</v>
      </c>
      <c r="I867" t="s">
        <v>42</v>
      </c>
      <c r="J867">
        <f>VLOOKUP(G867,Currency!$G$3:$H$14,2,FALSE)</f>
        <v>0.87977327500000013</v>
      </c>
      <c r="K867">
        <f t="shared" si="69"/>
        <v>1</v>
      </c>
      <c r="L867">
        <f t="shared" si="70"/>
        <v>139</v>
      </c>
      <c r="M867" s="3">
        <f t="shared" si="71"/>
        <v>3058</v>
      </c>
      <c r="N867" s="3">
        <f>SUMIFS('Direct Costs'!J:J,'Direct Costs'!A:A,Sales!A867)</f>
        <v>2178</v>
      </c>
      <c r="O867" s="3">
        <f t="shared" si="72"/>
        <v>880</v>
      </c>
      <c r="P867" s="7">
        <f t="shared" si="73"/>
        <v>0.28776978417266186</v>
      </c>
      <c r="Q867" s="3"/>
      <c r="R867" s="3"/>
      <c r="S867" s="3"/>
      <c r="T867" s="3"/>
      <c r="U867" s="3"/>
      <c r="V867" s="3"/>
    </row>
    <row r="868" spans="1:22" x14ac:dyDescent="0.25">
      <c r="A868">
        <v>867</v>
      </c>
      <c r="B868" t="s">
        <v>13</v>
      </c>
      <c r="C868" t="s">
        <v>17</v>
      </c>
      <c r="D868">
        <v>103</v>
      </c>
      <c r="E868">
        <v>142</v>
      </c>
      <c r="F868" t="s">
        <v>37</v>
      </c>
      <c r="G868">
        <v>7</v>
      </c>
      <c r="H868">
        <v>2018</v>
      </c>
      <c r="I868" t="s">
        <v>38</v>
      </c>
      <c r="J868">
        <f>VLOOKUP(G868,Currency!$G$3:$H$14,2,FALSE)</f>
        <v>0.85575857954545465</v>
      </c>
      <c r="K868">
        <f t="shared" si="69"/>
        <v>0.85575857954545465</v>
      </c>
      <c r="L868">
        <f t="shared" si="70"/>
        <v>121.51771829545456</v>
      </c>
      <c r="M868" s="3">
        <f t="shared" si="71"/>
        <v>12516.32498443182</v>
      </c>
      <c r="N868" s="3">
        <f>SUMIFS('Direct Costs'!J:J,'Direct Costs'!A:A,Sales!A868)</f>
        <v>6483.0116151136372</v>
      </c>
      <c r="O868" s="3">
        <f t="shared" si="72"/>
        <v>6033.3133693181826</v>
      </c>
      <c r="P868" s="7">
        <f t="shared" si="73"/>
        <v>0.48203553174135366</v>
      </c>
      <c r="Q868" s="3"/>
      <c r="R868" s="3"/>
      <c r="S868" s="3"/>
      <c r="T868" s="3"/>
      <c r="U868" s="3"/>
      <c r="V868" s="3"/>
    </row>
    <row r="869" spans="1:22" x14ac:dyDescent="0.25">
      <c r="A869">
        <v>868</v>
      </c>
      <c r="B869" t="s">
        <v>13</v>
      </c>
      <c r="C869" t="s">
        <v>17</v>
      </c>
      <c r="D869">
        <v>84</v>
      </c>
      <c r="E869">
        <v>139</v>
      </c>
      <c r="F869" t="s">
        <v>37</v>
      </c>
      <c r="G869">
        <v>6</v>
      </c>
      <c r="H869">
        <v>2018</v>
      </c>
      <c r="I869" t="s">
        <v>38</v>
      </c>
      <c r="J869">
        <f>VLOOKUP(G869,Currency!$G$3:$H$14,2,FALSE)</f>
        <v>0.85633569142857147</v>
      </c>
      <c r="K869">
        <f t="shared" si="69"/>
        <v>0.85633569142857147</v>
      </c>
      <c r="L869">
        <f t="shared" si="70"/>
        <v>119.03066110857144</v>
      </c>
      <c r="M869" s="3">
        <f t="shared" si="71"/>
        <v>9998.5755331199998</v>
      </c>
      <c r="N869" s="3">
        <f>SUMIFS('Direct Costs'!J:J,'Direct Costs'!A:A,Sales!A869)</f>
        <v>6972</v>
      </c>
      <c r="O869" s="3">
        <f t="shared" si="72"/>
        <v>3026.5755331199998</v>
      </c>
      <c r="P869" s="7">
        <f t="shared" si="73"/>
        <v>0.30270067202018464</v>
      </c>
      <c r="Q869" s="3"/>
      <c r="R869" s="3"/>
      <c r="S869" s="3"/>
      <c r="T869" s="3"/>
      <c r="U869" s="3"/>
      <c r="V869" s="3"/>
    </row>
    <row r="870" spans="1:22" x14ac:dyDescent="0.25">
      <c r="A870">
        <v>869</v>
      </c>
      <c r="B870" t="s">
        <v>12</v>
      </c>
      <c r="C870" t="s">
        <v>19</v>
      </c>
      <c r="D870">
        <v>161</v>
      </c>
      <c r="E870">
        <v>155</v>
      </c>
      <c r="F870" t="s">
        <v>0</v>
      </c>
      <c r="G870">
        <v>5</v>
      </c>
      <c r="H870">
        <v>2018</v>
      </c>
      <c r="I870" t="s">
        <v>40</v>
      </c>
      <c r="J870">
        <f>VLOOKUP(G870,Currency!$G$3:$H$14,2,FALSE)</f>
        <v>0.84667593318181822</v>
      </c>
      <c r="K870">
        <f t="shared" si="69"/>
        <v>1</v>
      </c>
      <c r="L870">
        <f t="shared" si="70"/>
        <v>155</v>
      </c>
      <c r="M870" s="3">
        <f t="shared" si="71"/>
        <v>24955</v>
      </c>
      <c r="N870" s="3">
        <f>SUMIFS('Direct Costs'!J:J,'Direct Costs'!A:A,Sales!A870)</f>
        <v>13798.815106783637</v>
      </c>
      <c r="O870" s="3">
        <f t="shared" si="72"/>
        <v>11156.184893216363</v>
      </c>
      <c r="P870" s="7">
        <f t="shared" si="73"/>
        <v>0.44705208948973607</v>
      </c>
      <c r="Q870" s="3"/>
      <c r="R870" s="3"/>
      <c r="S870" s="3"/>
      <c r="T870" s="3"/>
      <c r="U870" s="3"/>
      <c r="V870" s="3"/>
    </row>
    <row r="871" spans="1:22" x14ac:dyDescent="0.25">
      <c r="A871">
        <v>870</v>
      </c>
      <c r="B871" t="s">
        <v>14</v>
      </c>
      <c r="C871" t="s">
        <v>23</v>
      </c>
      <c r="D871">
        <v>262</v>
      </c>
      <c r="E871">
        <v>145</v>
      </c>
      <c r="F871" t="s">
        <v>0</v>
      </c>
      <c r="G871">
        <v>3</v>
      </c>
      <c r="H871">
        <v>2018</v>
      </c>
      <c r="I871" t="s">
        <v>41</v>
      </c>
      <c r="J871">
        <f>VLOOKUP(G871,Currency!$G$3:$H$14,2,FALSE)</f>
        <v>0.81064183952380953</v>
      </c>
      <c r="K871">
        <f t="shared" si="69"/>
        <v>1</v>
      </c>
      <c r="L871">
        <f t="shared" si="70"/>
        <v>145</v>
      </c>
      <c r="M871" s="3">
        <f t="shared" si="71"/>
        <v>37990</v>
      </c>
      <c r="N871" s="3">
        <f>SUMIFS('Direct Costs'!J:J,'Direct Costs'!A:A,Sales!A871)</f>
        <v>18967.737069493334</v>
      </c>
      <c r="O871" s="3">
        <f t="shared" si="72"/>
        <v>19022.262930506666</v>
      </c>
      <c r="P871" s="7">
        <f t="shared" si="73"/>
        <v>0.50071763439080452</v>
      </c>
      <c r="Q871" s="3"/>
      <c r="R871" s="3"/>
      <c r="S871" s="3"/>
      <c r="T871" s="3"/>
      <c r="U871" s="3"/>
      <c r="V871" s="3"/>
    </row>
    <row r="872" spans="1:22" x14ac:dyDescent="0.25">
      <c r="A872">
        <v>871</v>
      </c>
      <c r="B872" t="s">
        <v>16</v>
      </c>
      <c r="C872" t="s">
        <v>19</v>
      </c>
      <c r="D872">
        <v>109</v>
      </c>
      <c r="E872">
        <v>207</v>
      </c>
      <c r="F872" t="s">
        <v>0</v>
      </c>
      <c r="G872">
        <v>11</v>
      </c>
      <c r="H872">
        <v>2018</v>
      </c>
      <c r="I872" t="s">
        <v>40</v>
      </c>
      <c r="J872">
        <f>VLOOKUP(G872,Currency!$G$3:$H$14,2,FALSE)</f>
        <v>0.87977327500000013</v>
      </c>
      <c r="K872">
        <f t="shared" si="69"/>
        <v>1</v>
      </c>
      <c r="L872">
        <f t="shared" si="70"/>
        <v>207</v>
      </c>
      <c r="M872" s="3">
        <f t="shared" si="71"/>
        <v>22563</v>
      </c>
      <c r="N872" s="3">
        <f>SUMIFS('Direct Costs'!J:J,'Direct Costs'!A:A,Sales!A872)</f>
        <v>14865.622958</v>
      </c>
      <c r="O872" s="3">
        <f t="shared" si="72"/>
        <v>7697.3770420000001</v>
      </c>
      <c r="P872" s="7">
        <f t="shared" si="73"/>
        <v>0.34115042512077293</v>
      </c>
      <c r="Q872" s="3"/>
      <c r="R872" s="3"/>
      <c r="S872" s="3"/>
      <c r="T872" s="3"/>
      <c r="U872" s="3"/>
      <c r="V872" s="3"/>
    </row>
    <row r="873" spans="1:22" x14ac:dyDescent="0.25">
      <c r="A873">
        <v>872</v>
      </c>
      <c r="B873" t="s">
        <v>15</v>
      </c>
      <c r="C873" t="s">
        <v>17</v>
      </c>
      <c r="D873">
        <v>1</v>
      </c>
      <c r="E873">
        <v>506</v>
      </c>
      <c r="F873" t="s">
        <v>37</v>
      </c>
      <c r="G873">
        <v>10</v>
      </c>
      <c r="H873">
        <v>2018</v>
      </c>
      <c r="I873" t="s">
        <v>38</v>
      </c>
      <c r="J873">
        <f>VLOOKUP(G873,Currency!$G$3:$H$14,2,FALSE)</f>
        <v>0.87081632260869579</v>
      </c>
      <c r="K873">
        <f t="shared" si="69"/>
        <v>0.87081632260869579</v>
      </c>
      <c r="L873">
        <f t="shared" si="70"/>
        <v>440.63305924000008</v>
      </c>
      <c r="M873" s="3">
        <f t="shared" si="71"/>
        <v>440.63305924000008</v>
      </c>
      <c r="N873" s="3">
        <f>SUMIFS('Direct Costs'!J:J,'Direct Costs'!A:A,Sales!A873)</f>
        <v>214</v>
      </c>
      <c r="O873" s="3">
        <f t="shared" si="72"/>
        <v>226.63305924000008</v>
      </c>
      <c r="P873" s="7">
        <f t="shared" si="73"/>
        <v>0.51433512417541871</v>
      </c>
      <c r="Q873" s="3"/>
      <c r="R873" s="3"/>
      <c r="S873" s="3"/>
      <c r="T873" s="3"/>
      <c r="U873" s="3"/>
      <c r="V873" s="3"/>
    </row>
    <row r="874" spans="1:22" x14ac:dyDescent="0.25">
      <c r="A874">
        <v>873</v>
      </c>
      <c r="B874" t="s">
        <v>13</v>
      </c>
      <c r="C874" t="s">
        <v>28</v>
      </c>
      <c r="D874">
        <v>83</v>
      </c>
      <c r="E874">
        <v>127</v>
      </c>
      <c r="F874" t="s">
        <v>0</v>
      </c>
      <c r="G874">
        <v>7</v>
      </c>
      <c r="H874">
        <v>2018</v>
      </c>
      <c r="I874" t="s">
        <v>44</v>
      </c>
      <c r="J874">
        <f>VLOOKUP(G874,Currency!$G$3:$H$14,2,FALSE)</f>
        <v>0.85575857954545465</v>
      </c>
      <c r="K874">
        <f t="shared" si="69"/>
        <v>1</v>
      </c>
      <c r="L874">
        <f t="shared" si="70"/>
        <v>127</v>
      </c>
      <c r="M874" s="3">
        <f t="shared" si="71"/>
        <v>10541</v>
      </c>
      <c r="N874" s="3">
        <f>SUMIFS('Direct Costs'!J:J,'Direct Costs'!A:A,Sales!A874)</f>
        <v>6148.3421809090914</v>
      </c>
      <c r="O874" s="3">
        <f t="shared" si="72"/>
        <v>4392.6578190909086</v>
      </c>
      <c r="P874" s="7">
        <f t="shared" si="73"/>
        <v>0.41672116678596988</v>
      </c>
      <c r="Q874" s="3"/>
      <c r="R874" s="3"/>
      <c r="S874" s="3"/>
      <c r="T874" s="3"/>
      <c r="U874" s="3"/>
      <c r="V874" s="3"/>
    </row>
    <row r="875" spans="1:22" x14ac:dyDescent="0.25">
      <c r="A875">
        <v>874</v>
      </c>
      <c r="B875" t="s">
        <v>13</v>
      </c>
      <c r="C875" t="s">
        <v>17</v>
      </c>
      <c r="D875">
        <v>134</v>
      </c>
      <c r="E875">
        <v>143</v>
      </c>
      <c r="F875" t="s">
        <v>37</v>
      </c>
      <c r="G875">
        <v>7</v>
      </c>
      <c r="H875">
        <v>2018</v>
      </c>
      <c r="I875" t="s">
        <v>38</v>
      </c>
      <c r="J875">
        <f>VLOOKUP(G875,Currency!$G$3:$H$14,2,FALSE)</f>
        <v>0.85575857954545465</v>
      </c>
      <c r="K875">
        <f t="shared" si="69"/>
        <v>0.85575857954545465</v>
      </c>
      <c r="L875">
        <f t="shared" si="70"/>
        <v>122.37347687500001</v>
      </c>
      <c r="M875" s="3">
        <f t="shared" si="71"/>
        <v>16398.04590125</v>
      </c>
      <c r="N875" s="3">
        <f>SUMIFS('Direct Costs'!J:J,'Direct Costs'!A:A,Sales!A875)</f>
        <v>10450.701547613637</v>
      </c>
      <c r="O875" s="3">
        <f t="shared" si="72"/>
        <v>5947.3443536363629</v>
      </c>
      <c r="P875" s="7">
        <f t="shared" si="73"/>
        <v>0.36268616330577569</v>
      </c>
      <c r="Q875" s="3"/>
      <c r="R875" s="3"/>
      <c r="S875" s="3"/>
      <c r="T875" s="3"/>
      <c r="U875" s="3"/>
      <c r="V875" s="3"/>
    </row>
    <row r="876" spans="1:22" x14ac:dyDescent="0.25">
      <c r="A876">
        <v>875</v>
      </c>
      <c r="B876" t="s">
        <v>13</v>
      </c>
      <c r="C876" t="s">
        <v>22</v>
      </c>
      <c r="D876">
        <v>115</v>
      </c>
      <c r="E876">
        <v>129</v>
      </c>
      <c r="F876" t="s">
        <v>0</v>
      </c>
      <c r="G876">
        <v>8</v>
      </c>
      <c r="H876">
        <v>2018</v>
      </c>
      <c r="I876" t="s">
        <v>42</v>
      </c>
      <c r="J876">
        <f>VLOOKUP(G876,Currency!$G$3:$H$14,2,FALSE)</f>
        <v>0.86596289695652162</v>
      </c>
      <c r="K876">
        <f t="shared" si="69"/>
        <v>1</v>
      </c>
      <c r="L876">
        <f t="shared" si="70"/>
        <v>129</v>
      </c>
      <c r="M876" s="3">
        <f t="shared" si="71"/>
        <v>14835</v>
      </c>
      <c r="N876" s="3">
        <f>SUMIFS('Direct Costs'!J:J,'Direct Costs'!A:A,Sales!A876)</f>
        <v>8007.2153232499995</v>
      </c>
      <c r="O876" s="3">
        <f t="shared" si="72"/>
        <v>6827.7846767500005</v>
      </c>
      <c r="P876" s="7">
        <f t="shared" si="73"/>
        <v>0.46024837726659928</v>
      </c>
      <c r="Q876" s="3"/>
      <c r="R876" s="3"/>
      <c r="S876" s="3"/>
      <c r="T876" s="3"/>
      <c r="U876" s="3"/>
      <c r="V876" s="3"/>
    </row>
    <row r="877" spans="1:22" x14ac:dyDescent="0.25">
      <c r="A877">
        <v>876</v>
      </c>
      <c r="B877" t="s">
        <v>16</v>
      </c>
      <c r="C877" t="s">
        <v>19</v>
      </c>
      <c r="D877">
        <v>11</v>
      </c>
      <c r="E877">
        <v>205</v>
      </c>
      <c r="F877" t="s">
        <v>0</v>
      </c>
      <c r="G877">
        <v>12</v>
      </c>
      <c r="H877">
        <v>2018</v>
      </c>
      <c r="I877" t="s">
        <v>40</v>
      </c>
      <c r="J877">
        <f>VLOOKUP(G877,Currency!$G$3:$H$14,2,FALSE)</f>
        <v>0.87842254526315788</v>
      </c>
      <c r="K877">
        <f t="shared" si="69"/>
        <v>1</v>
      </c>
      <c r="L877">
        <f t="shared" si="70"/>
        <v>205</v>
      </c>
      <c r="M877" s="3">
        <f t="shared" si="71"/>
        <v>2255</v>
      </c>
      <c r="N877" s="3">
        <f>SUMIFS('Direct Costs'!J:J,'Direct Costs'!A:A,Sales!A877)</f>
        <v>1518</v>
      </c>
      <c r="O877" s="3">
        <f t="shared" si="72"/>
        <v>737</v>
      </c>
      <c r="P877" s="7">
        <f t="shared" si="73"/>
        <v>0.32682926829268294</v>
      </c>
      <c r="Q877" s="3"/>
      <c r="R877" s="3"/>
      <c r="S877" s="3"/>
      <c r="T877" s="3"/>
      <c r="U877" s="3"/>
      <c r="V877" s="3"/>
    </row>
    <row r="878" spans="1:22" x14ac:dyDescent="0.25">
      <c r="A878">
        <v>877</v>
      </c>
      <c r="B878" t="s">
        <v>13</v>
      </c>
      <c r="C878" t="s">
        <v>19</v>
      </c>
      <c r="D878">
        <v>104</v>
      </c>
      <c r="E878">
        <v>121</v>
      </c>
      <c r="F878" t="s">
        <v>0</v>
      </c>
      <c r="G878">
        <v>5</v>
      </c>
      <c r="H878">
        <v>2018</v>
      </c>
      <c r="I878" t="s">
        <v>40</v>
      </c>
      <c r="J878">
        <f>VLOOKUP(G878,Currency!$G$3:$H$14,2,FALSE)</f>
        <v>0.84667593318181822</v>
      </c>
      <c r="K878">
        <f t="shared" si="69"/>
        <v>1</v>
      </c>
      <c r="L878">
        <f t="shared" si="70"/>
        <v>121</v>
      </c>
      <c r="M878" s="3">
        <f t="shared" si="71"/>
        <v>12584</v>
      </c>
      <c r="N878" s="3">
        <f>SUMIFS('Direct Costs'!J:J,'Direct Costs'!A:A,Sales!A878)</f>
        <v>7811.1492289527268</v>
      </c>
      <c r="O878" s="3">
        <f t="shared" si="72"/>
        <v>4772.8507710472732</v>
      </c>
      <c r="P878" s="7">
        <f t="shared" si="73"/>
        <v>0.37927930475582272</v>
      </c>
      <c r="Q878" s="3"/>
      <c r="R878" s="3"/>
      <c r="S878" s="3"/>
      <c r="T878" s="3"/>
      <c r="U878" s="3"/>
      <c r="V878" s="3"/>
    </row>
    <row r="879" spans="1:22" x14ac:dyDescent="0.25">
      <c r="A879">
        <v>878</v>
      </c>
      <c r="B879" t="s">
        <v>16</v>
      </c>
      <c r="C879" t="s">
        <v>17</v>
      </c>
      <c r="D879">
        <v>75</v>
      </c>
      <c r="E879">
        <v>242</v>
      </c>
      <c r="F879" t="s">
        <v>37</v>
      </c>
      <c r="G879">
        <v>11</v>
      </c>
      <c r="H879">
        <v>2018</v>
      </c>
      <c r="I879" t="s">
        <v>38</v>
      </c>
      <c r="J879">
        <f>VLOOKUP(G879,Currency!$G$3:$H$14,2,FALSE)</f>
        <v>0.87977327500000013</v>
      </c>
      <c r="K879">
        <f t="shared" si="69"/>
        <v>0.87977327500000013</v>
      </c>
      <c r="L879">
        <f t="shared" si="70"/>
        <v>212.90513255000002</v>
      </c>
      <c r="M879" s="3">
        <f t="shared" si="71"/>
        <v>15967.884941250002</v>
      </c>
      <c r="N879" s="3">
        <f>SUMIFS('Direct Costs'!J:J,'Direct Costs'!A:A,Sales!A879)</f>
        <v>10453.639650000001</v>
      </c>
      <c r="O879" s="3">
        <f t="shared" si="72"/>
        <v>5514.2452912500012</v>
      </c>
      <c r="P879" s="7">
        <f t="shared" si="73"/>
        <v>0.34533348101757638</v>
      </c>
      <c r="Q879" s="3"/>
      <c r="R879" s="3"/>
      <c r="S879" s="3"/>
      <c r="T879" s="3"/>
      <c r="U879" s="3"/>
      <c r="V879" s="3"/>
    </row>
    <row r="880" spans="1:22" x14ac:dyDescent="0.25">
      <c r="A880">
        <v>879</v>
      </c>
      <c r="B880" t="s">
        <v>12</v>
      </c>
      <c r="C880" t="s">
        <v>29</v>
      </c>
      <c r="D880">
        <v>92</v>
      </c>
      <c r="E880">
        <v>173</v>
      </c>
      <c r="F880" t="s">
        <v>0</v>
      </c>
      <c r="G880">
        <v>5</v>
      </c>
      <c r="H880">
        <v>2018</v>
      </c>
      <c r="I880" t="s">
        <v>42</v>
      </c>
      <c r="J880">
        <f>VLOOKUP(G880,Currency!$G$3:$H$14,2,FALSE)</f>
        <v>0.84667593318181822</v>
      </c>
      <c r="K880">
        <f t="shared" si="69"/>
        <v>1</v>
      </c>
      <c r="L880">
        <f t="shared" si="70"/>
        <v>173</v>
      </c>
      <c r="M880" s="3">
        <f t="shared" si="71"/>
        <v>15916</v>
      </c>
      <c r="N880" s="3">
        <f>SUMIFS('Direct Costs'!J:J,'Direct Costs'!A:A,Sales!A880)</f>
        <v>6533.2488321709097</v>
      </c>
      <c r="O880" s="3">
        <f t="shared" si="72"/>
        <v>9382.7511678290903</v>
      </c>
      <c r="P880" s="7">
        <f t="shared" si="73"/>
        <v>0.58951691177614285</v>
      </c>
      <c r="Q880" s="3"/>
      <c r="R880" s="3"/>
      <c r="S880" s="3"/>
      <c r="T880" s="3"/>
      <c r="U880" s="3"/>
      <c r="V880" s="3"/>
    </row>
    <row r="881" spans="1:22" x14ac:dyDescent="0.25">
      <c r="A881">
        <v>880</v>
      </c>
      <c r="B881" t="s">
        <v>13</v>
      </c>
      <c r="C881" t="s">
        <v>18</v>
      </c>
      <c r="D881">
        <v>124</v>
      </c>
      <c r="E881">
        <v>131</v>
      </c>
      <c r="F881" t="s">
        <v>0</v>
      </c>
      <c r="G881">
        <v>6</v>
      </c>
      <c r="H881">
        <v>2018</v>
      </c>
      <c r="I881" t="s">
        <v>39</v>
      </c>
      <c r="J881">
        <f>VLOOKUP(G881,Currency!$G$3:$H$14,2,FALSE)</f>
        <v>0.85633569142857147</v>
      </c>
      <c r="K881">
        <f t="shared" si="69"/>
        <v>1</v>
      </c>
      <c r="L881">
        <f t="shared" si="70"/>
        <v>131</v>
      </c>
      <c r="M881" s="3">
        <f t="shared" si="71"/>
        <v>16244</v>
      </c>
      <c r="N881" s="3">
        <f>SUMIFS('Direct Costs'!J:J,'Direct Costs'!A:A,Sales!A881)</f>
        <v>9300</v>
      </c>
      <c r="O881" s="3">
        <f t="shared" si="72"/>
        <v>6944</v>
      </c>
      <c r="P881" s="7">
        <f t="shared" si="73"/>
        <v>0.42748091603053434</v>
      </c>
      <c r="Q881" s="3"/>
      <c r="R881" s="3"/>
      <c r="S881" s="3"/>
      <c r="T881" s="3"/>
      <c r="U881" s="3"/>
      <c r="V881" s="3"/>
    </row>
    <row r="882" spans="1:22" x14ac:dyDescent="0.25">
      <c r="A882">
        <v>881</v>
      </c>
      <c r="B882" t="s">
        <v>13</v>
      </c>
      <c r="C882" t="s">
        <v>18</v>
      </c>
      <c r="D882">
        <v>110</v>
      </c>
      <c r="E882">
        <v>132</v>
      </c>
      <c r="F882" t="s">
        <v>0</v>
      </c>
      <c r="G882">
        <v>5</v>
      </c>
      <c r="H882">
        <v>2018</v>
      </c>
      <c r="I882" t="s">
        <v>39</v>
      </c>
      <c r="J882">
        <f>VLOOKUP(G882,Currency!$G$3:$H$14,2,FALSE)</f>
        <v>0.84667593318181822</v>
      </c>
      <c r="K882">
        <f t="shared" si="69"/>
        <v>1</v>
      </c>
      <c r="L882">
        <f t="shared" si="70"/>
        <v>132</v>
      </c>
      <c r="M882" s="3">
        <f t="shared" si="71"/>
        <v>14520</v>
      </c>
      <c r="N882" s="3">
        <f>SUMIFS('Direct Costs'!J:J,'Direct Costs'!A:A,Sales!A882)</f>
        <v>7601.7924537000008</v>
      </c>
      <c r="O882" s="3">
        <f t="shared" si="72"/>
        <v>6918.2075462999992</v>
      </c>
      <c r="P882" s="7">
        <f t="shared" si="73"/>
        <v>0.47646057481404952</v>
      </c>
      <c r="Q882" s="3"/>
      <c r="R882" s="3"/>
      <c r="S882" s="3"/>
      <c r="T882" s="3"/>
      <c r="U882" s="3"/>
      <c r="V882" s="3"/>
    </row>
    <row r="883" spans="1:22" x14ac:dyDescent="0.25">
      <c r="A883">
        <v>882</v>
      </c>
      <c r="B883" t="s">
        <v>15</v>
      </c>
      <c r="C883" t="s">
        <v>27</v>
      </c>
      <c r="D883">
        <v>1</v>
      </c>
      <c r="E883">
        <v>447</v>
      </c>
      <c r="F883" t="s">
        <v>0</v>
      </c>
      <c r="G883">
        <v>10</v>
      </c>
      <c r="H883">
        <v>2018</v>
      </c>
      <c r="I883" t="s">
        <v>42</v>
      </c>
      <c r="J883">
        <f>VLOOKUP(G883,Currency!$G$3:$H$14,2,FALSE)</f>
        <v>0.87081632260869579</v>
      </c>
      <c r="K883">
        <f t="shared" si="69"/>
        <v>1</v>
      </c>
      <c r="L883">
        <f t="shared" si="70"/>
        <v>447</v>
      </c>
      <c r="M883" s="3">
        <f t="shared" si="71"/>
        <v>447</v>
      </c>
      <c r="N883" s="3">
        <f>SUMIFS('Direct Costs'!J:J,'Direct Costs'!A:A,Sales!A883)</f>
        <v>216</v>
      </c>
      <c r="O883" s="3">
        <f t="shared" si="72"/>
        <v>231</v>
      </c>
      <c r="P883" s="7">
        <f t="shared" si="73"/>
        <v>0.51677852348993292</v>
      </c>
      <c r="Q883" s="3"/>
      <c r="R883" s="3"/>
      <c r="S883" s="3"/>
      <c r="T883" s="3"/>
      <c r="U883" s="3"/>
      <c r="V883" s="3"/>
    </row>
    <row r="884" spans="1:22" x14ac:dyDescent="0.25">
      <c r="A884">
        <v>883</v>
      </c>
      <c r="B884" t="s">
        <v>14</v>
      </c>
      <c r="C884" t="s">
        <v>26</v>
      </c>
      <c r="D884">
        <v>111</v>
      </c>
      <c r="E884">
        <v>151</v>
      </c>
      <c r="F884" t="s">
        <v>0</v>
      </c>
      <c r="G884">
        <v>2</v>
      </c>
      <c r="H884">
        <v>2018</v>
      </c>
      <c r="I884" t="s">
        <v>44</v>
      </c>
      <c r="J884">
        <f>VLOOKUP(G884,Currency!$G$3:$H$14,2,FALSE)</f>
        <v>0.80989594699999989</v>
      </c>
      <c r="K884">
        <f t="shared" si="69"/>
        <v>1</v>
      </c>
      <c r="L884">
        <f t="shared" si="70"/>
        <v>151</v>
      </c>
      <c r="M884" s="3">
        <f t="shared" si="71"/>
        <v>16761</v>
      </c>
      <c r="N884" s="3">
        <f>SUMIFS('Direct Costs'!J:J,'Direct Costs'!A:A,Sales!A884)</f>
        <v>11100</v>
      </c>
      <c r="O884" s="3">
        <f t="shared" si="72"/>
        <v>5661</v>
      </c>
      <c r="P884" s="7">
        <f t="shared" si="73"/>
        <v>0.33774834437086093</v>
      </c>
      <c r="Q884" s="3"/>
      <c r="R884" s="3"/>
      <c r="S884" s="3"/>
      <c r="T884" s="3"/>
      <c r="U884" s="3"/>
      <c r="V884" s="3"/>
    </row>
    <row r="885" spans="1:22" x14ac:dyDescent="0.25">
      <c r="A885">
        <v>884</v>
      </c>
      <c r="B885" t="s">
        <v>13</v>
      </c>
      <c r="C885" t="s">
        <v>18</v>
      </c>
      <c r="D885">
        <v>91</v>
      </c>
      <c r="E885">
        <v>128</v>
      </c>
      <c r="F885" t="s">
        <v>0</v>
      </c>
      <c r="G885">
        <v>6</v>
      </c>
      <c r="H885">
        <v>2018</v>
      </c>
      <c r="I885" t="s">
        <v>39</v>
      </c>
      <c r="J885">
        <f>VLOOKUP(G885,Currency!$G$3:$H$14,2,FALSE)</f>
        <v>0.85633569142857147</v>
      </c>
      <c r="K885">
        <f t="shared" si="69"/>
        <v>1</v>
      </c>
      <c r="L885">
        <f t="shared" si="70"/>
        <v>128</v>
      </c>
      <c r="M885" s="3">
        <f t="shared" si="71"/>
        <v>11648</v>
      </c>
      <c r="N885" s="3">
        <f>SUMIFS('Direct Costs'!J:J,'Direct Costs'!A:A,Sales!A885)</f>
        <v>6704.25394392</v>
      </c>
      <c r="O885" s="3">
        <f t="shared" si="72"/>
        <v>4943.74605608</v>
      </c>
      <c r="P885" s="7">
        <f t="shared" si="73"/>
        <v>0.4244287479464286</v>
      </c>
      <c r="Q885" s="3"/>
      <c r="R885" s="3"/>
      <c r="S885" s="3"/>
      <c r="T885" s="3"/>
      <c r="U885" s="3"/>
      <c r="V885" s="3"/>
    </row>
    <row r="886" spans="1:22" x14ac:dyDescent="0.25">
      <c r="A886">
        <v>885</v>
      </c>
      <c r="B886" t="s">
        <v>12</v>
      </c>
      <c r="C886" t="s">
        <v>17</v>
      </c>
      <c r="D886">
        <v>141</v>
      </c>
      <c r="E886">
        <v>188</v>
      </c>
      <c r="F886" t="s">
        <v>37</v>
      </c>
      <c r="G886">
        <v>5</v>
      </c>
      <c r="H886">
        <v>2018</v>
      </c>
      <c r="I886" t="s">
        <v>38</v>
      </c>
      <c r="J886">
        <f>VLOOKUP(G886,Currency!$G$3:$H$14,2,FALSE)</f>
        <v>0.84667593318181822</v>
      </c>
      <c r="K886">
        <f t="shared" si="69"/>
        <v>0.84667593318181822</v>
      </c>
      <c r="L886">
        <f t="shared" si="70"/>
        <v>159.17507543818184</v>
      </c>
      <c r="M886" s="3">
        <f t="shared" si="71"/>
        <v>22443.685636783637</v>
      </c>
      <c r="N886" s="3">
        <f>SUMIFS('Direct Costs'!J:J,'Direct Costs'!A:A,Sales!A886)</f>
        <v>10024.201810516364</v>
      </c>
      <c r="O886" s="3">
        <f t="shared" si="72"/>
        <v>12419.483826267273</v>
      </c>
      <c r="P886" s="7">
        <f t="shared" si="73"/>
        <v>0.55336204700321612</v>
      </c>
      <c r="Q886" s="3"/>
      <c r="R886" s="3"/>
      <c r="S886" s="3"/>
      <c r="T886" s="3"/>
      <c r="U886" s="3"/>
      <c r="V886" s="3"/>
    </row>
    <row r="887" spans="1:22" x14ac:dyDescent="0.25">
      <c r="A887">
        <v>886</v>
      </c>
      <c r="B887" t="s">
        <v>14</v>
      </c>
      <c r="C887" t="s">
        <v>23</v>
      </c>
      <c r="D887">
        <v>123</v>
      </c>
      <c r="E887">
        <v>145</v>
      </c>
      <c r="F887" t="s">
        <v>0</v>
      </c>
      <c r="G887">
        <v>7</v>
      </c>
      <c r="H887">
        <v>2018</v>
      </c>
      <c r="I887" t="s">
        <v>41</v>
      </c>
      <c r="J887">
        <f>VLOOKUP(G887,Currency!$G$3:$H$14,2,FALSE)</f>
        <v>0.85575857954545465</v>
      </c>
      <c r="K887">
        <f t="shared" si="69"/>
        <v>1</v>
      </c>
      <c r="L887">
        <f t="shared" si="70"/>
        <v>145</v>
      </c>
      <c r="M887" s="3">
        <f t="shared" si="71"/>
        <v>17835</v>
      </c>
      <c r="N887" s="3">
        <f>SUMIFS('Direct Costs'!J:J,'Direct Costs'!A:A,Sales!A887)</f>
        <v>10232.564759318182</v>
      </c>
      <c r="O887" s="3">
        <f t="shared" si="72"/>
        <v>7602.435240681818</v>
      </c>
      <c r="P887" s="7">
        <f t="shared" si="73"/>
        <v>0.42626494200626958</v>
      </c>
      <c r="Q887" s="3"/>
      <c r="R887" s="3"/>
      <c r="S887" s="3"/>
      <c r="T887" s="3"/>
      <c r="U887" s="3"/>
      <c r="V887" s="3"/>
    </row>
    <row r="888" spans="1:22" x14ac:dyDescent="0.25">
      <c r="A888">
        <v>887</v>
      </c>
      <c r="B888" t="s">
        <v>16</v>
      </c>
      <c r="C888" t="s">
        <v>19</v>
      </c>
      <c r="D888">
        <v>87</v>
      </c>
      <c r="E888">
        <v>207</v>
      </c>
      <c r="F888" t="s">
        <v>0</v>
      </c>
      <c r="G888">
        <v>11</v>
      </c>
      <c r="H888">
        <v>2018</v>
      </c>
      <c r="I888" t="s">
        <v>40</v>
      </c>
      <c r="J888">
        <f>VLOOKUP(G888,Currency!$G$3:$H$14,2,FALSE)</f>
        <v>0.87977327500000013</v>
      </c>
      <c r="K888">
        <f t="shared" si="69"/>
        <v>1</v>
      </c>
      <c r="L888">
        <f t="shared" si="70"/>
        <v>207</v>
      </c>
      <c r="M888" s="3">
        <f t="shared" si="71"/>
        <v>18009</v>
      </c>
      <c r="N888" s="3">
        <f>SUMIFS('Direct Costs'!J:J,'Direct Costs'!A:A,Sales!A888)</f>
        <v>11874.695465325001</v>
      </c>
      <c r="O888" s="3">
        <f t="shared" si="72"/>
        <v>6134.3045346749986</v>
      </c>
      <c r="P888" s="7">
        <f t="shared" si="73"/>
        <v>0.34062438417874391</v>
      </c>
      <c r="Q888" s="3"/>
      <c r="R888" s="3"/>
      <c r="S888" s="3"/>
      <c r="T888" s="3"/>
      <c r="U888" s="3"/>
      <c r="V888" s="3"/>
    </row>
    <row r="889" spans="1:22" x14ac:dyDescent="0.25">
      <c r="A889">
        <v>888</v>
      </c>
      <c r="B889" t="s">
        <v>12</v>
      </c>
      <c r="C889" t="s">
        <v>33</v>
      </c>
      <c r="D889">
        <v>131</v>
      </c>
      <c r="E889">
        <v>170</v>
      </c>
      <c r="F889" t="s">
        <v>0</v>
      </c>
      <c r="G889">
        <v>7</v>
      </c>
      <c r="H889">
        <v>2018</v>
      </c>
      <c r="I889" t="s">
        <v>42</v>
      </c>
      <c r="J889">
        <f>VLOOKUP(G889,Currency!$G$3:$H$14,2,FALSE)</f>
        <v>0.85575857954545465</v>
      </c>
      <c r="K889">
        <f t="shared" si="69"/>
        <v>1</v>
      </c>
      <c r="L889">
        <f t="shared" si="70"/>
        <v>170</v>
      </c>
      <c r="M889" s="3">
        <f t="shared" si="71"/>
        <v>22270</v>
      </c>
      <c r="N889" s="3">
        <f>SUMIFS('Direct Costs'!J:J,'Direct Costs'!A:A,Sales!A889)</f>
        <v>9482.3399654545465</v>
      </c>
      <c r="O889" s="3">
        <f t="shared" si="72"/>
        <v>12787.660034545454</v>
      </c>
      <c r="P889" s="7">
        <f t="shared" si="73"/>
        <v>0.5742101497326203</v>
      </c>
      <c r="Q889" s="3"/>
      <c r="R889" s="3"/>
      <c r="S889" s="3"/>
      <c r="T889" s="3"/>
      <c r="U889" s="3"/>
      <c r="V889" s="3"/>
    </row>
    <row r="890" spans="1:22" x14ac:dyDescent="0.25">
      <c r="A890">
        <v>889</v>
      </c>
      <c r="B890" t="s">
        <v>16</v>
      </c>
      <c r="C890" t="s">
        <v>19</v>
      </c>
      <c r="D890">
        <v>136</v>
      </c>
      <c r="E890">
        <v>205</v>
      </c>
      <c r="F890" t="s">
        <v>0</v>
      </c>
      <c r="G890">
        <v>12</v>
      </c>
      <c r="H890">
        <v>2018</v>
      </c>
      <c r="I890" t="s">
        <v>40</v>
      </c>
      <c r="J890">
        <f>VLOOKUP(G890,Currency!$G$3:$H$14,2,FALSE)</f>
        <v>0.87842254526315788</v>
      </c>
      <c r="K890">
        <f t="shared" si="69"/>
        <v>1</v>
      </c>
      <c r="L890">
        <f t="shared" si="70"/>
        <v>205</v>
      </c>
      <c r="M890" s="3">
        <f t="shared" si="71"/>
        <v>27880</v>
      </c>
      <c r="N890" s="3">
        <f>SUMIFS('Direct Costs'!J:J,'Direct Costs'!A:A,Sales!A890)</f>
        <v>20128</v>
      </c>
      <c r="O890" s="3">
        <f t="shared" si="72"/>
        <v>7752</v>
      </c>
      <c r="P890" s="7">
        <f t="shared" si="73"/>
        <v>0.2780487804878049</v>
      </c>
      <c r="Q890" s="3"/>
      <c r="R890" s="3"/>
      <c r="S890" s="3"/>
      <c r="T890" s="3"/>
      <c r="U890" s="3"/>
      <c r="V890" s="3"/>
    </row>
    <row r="891" spans="1:22" x14ac:dyDescent="0.25">
      <c r="A891">
        <v>890</v>
      </c>
      <c r="B891" t="s">
        <v>14</v>
      </c>
      <c r="C891" t="s">
        <v>33</v>
      </c>
      <c r="D891">
        <v>159</v>
      </c>
      <c r="E891">
        <v>150</v>
      </c>
      <c r="F891" t="s">
        <v>0</v>
      </c>
      <c r="G891">
        <v>7</v>
      </c>
      <c r="H891">
        <v>2018</v>
      </c>
      <c r="I891" t="s">
        <v>42</v>
      </c>
      <c r="J891">
        <f>VLOOKUP(G891,Currency!$G$3:$H$14,2,FALSE)</f>
        <v>0.85575857954545465</v>
      </c>
      <c r="K891">
        <f t="shared" si="69"/>
        <v>1</v>
      </c>
      <c r="L891">
        <f t="shared" si="70"/>
        <v>150</v>
      </c>
      <c r="M891" s="3">
        <f t="shared" si="71"/>
        <v>23850</v>
      </c>
      <c r="N891" s="3">
        <f>SUMIFS('Direct Costs'!J:J,'Direct Costs'!A:A,Sales!A891)</f>
        <v>13515</v>
      </c>
      <c r="O891" s="3">
        <f t="shared" si="72"/>
        <v>10335</v>
      </c>
      <c r="P891" s="7">
        <f t="shared" si="73"/>
        <v>0.43333333333333335</v>
      </c>
      <c r="Q891" s="3"/>
      <c r="R891" s="3"/>
      <c r="S891" s="3"/>
      <c r="T891" s="3"/>
      <c r="U891" s="3"/>
      <c r="V891" s="3"/>
    </row>
    <row r="892" spans="1:22" x14ac:dyDescent="0.25">
      <c r="A892">
        <v>891</v>
      </c>
      <c r="B892" t="s">
        <v>14</v>
      </c>
      <c r="C892" t="s">
        <v>17</v>
      </c>
      <c r="D892">
        <v>94</v>
      </c>
      <c r="E892">
        <v>158</v>
      </c>
      <c r="F892" t="s">
        <v>37</v>
      </c>
      <c r="G892">
        <v>2</v>
      </c>
      <c r="H892">
        <v>2018</v>
      </c>
      <c r="I892" t="s">
        <v>38</v>
      </c>
      <c r="J892">
        <f>VLOOKUP(G892,Currency!$G$3:$H$14,2,FALSE)</f>
        <v>0.80989594699999989</v>
      </c>
      <c r="K892">
        <f t="shared" si="69"/>
        <v>0.80989594699999989</v>
      </c>
      <c r="L892">
        <f t="shared" si="70"/>
        <v>127.96355962599998</v>
      </c>
      <c r="M892" s="3">
        <f t="shared" si="71"/>
        <v>12028.574604843998</v>
      </c>
      <c r="N892" s="3">
        <f>SUMIFS('Direct Costs'!J:J,'Direct Costs'!A:A,Sales!A892)</f>
        <v>8930</v>
      </c>
      <c r="O892" s="3">
        <f t="shared" si="72"/>
        <v>3098.5746048439978</v>
      </c>
      <c r="P892" s="7">
        <f t="shared" si="73"/>
        <v>0.25760114615709984</v>
      </c>
      <c r="Q892" s="3"/>
      <c r="R892" s="3"/>
      <c r="S892" s="3"/>
      <c r="T892" s="3"/>
      <c r="U892" s="3"/>
      <c r="V892" s="3"/>
    </row>
    <row r="893" spans="1:22" x14ac:dyDescent="0.25">
      <c r="A893">
        <v>892</v>
      </c>
      <c r="B893" t="s">
        <v>15</v>
      </c>
      <c r="C893" t="s">
        <v>23</v>
      </c>
      <c r="D893">
        <v>132</v>
      </c>
      <c r="E893">
        <v>436</v>
      </c>
      <c r="F893" t="s">
        <v>0</v>
      </c>
      <c r="G893">
        <v>10</v>
      </c>
      <c r="H893">
        <v>2018</v>
      </c>
      <c r="I893" t="s">
        <v>41</v>
      </c>
      <c r="J893">
        <f>VLOOKUP(G893,Currency!$G$3:$H$14,2,FALSE)</f>
        <v>0.87081632260869579</v>
      </c>
      <c r="K893">
        <f t="shared" si="69"/>
        <v>1</v>
      </c>
      <c r="L893">
        <f t="shared" si="70"/>
        <v>436</v>
      </c>
      <c r="M893" s="3">
        <f t="shared" si="71"/>
        <v>57552</v>
      </c>
      <c r="N893" s="3">
        <f>SUMIFS('Direct Costs'!J:J,'Direct Costs'!A:A,Sales!A893)</f>
        <v>30480.685641808697</v>
      </c>
      <c r="O893" s="3">
        <f t="shared" si="72"/>
        <v>27071.314358191303</v>
      </c>
      <c r="P893" s="7">
        <f t="shared" si="73"/>
        <v>0.47038007989629038</v>
      </c>
      <c r="Q893" s="3"/>
      <c r="R893" s="3"/>
      <c r="S893" s="3"/>
      <c r="T893" s="3"/>
      <c r="U893" s="3"/>
      <c r="V893" s="3"/>
    </row>
    <row r="894" spans="1:22" x14ac:dyDescent="0.25">
      <c r="A894">
        <v>893</v>
      </c>
      <c r="B894" t="s">
        <v>13</v>
      </c>
      <c r="C894" t="s">
        <v>19</v>
      </c>
      <c r="D894">
        <v>127</v>
      </c>
      <c r="E894">
        <v>121</v>
      </c>
      <c r="F894" t="s">
        <v>0</v>
      </c>
      <c r="G894">
        <v>5</v>
      </c>
      <c r="H894">
        <v>2018</v>
      </c>
      <c r="I894" t="s">
        <v>40</v>
      </c>
      <c r="J894">
        <f>VLOOKUP(G894,Currency!$G$3:$H$14,2,FALSE)</f>
        <v>0.84667593318181822</v>
      </c>
      <c r="K894">
        <f t="shared" si="69"/>
        <v>1</v>
      </c>
      <c r="L894">
        <f t="shared" si="70"/>
        <v>121</v>
      </c>
      <c r="M894" s="3">
        <f t="shared" si="71"/>
        <v>15367</v>
      </c>
      <c r="N894" s="3">
        <f>SUMIFS('Direct Costs'!J:J,'Direct Costs'!A:A,Sales!A894)</f>
        <v>11039.694904598637</v>
      </c>
      <c r="O894" s="3">
        <f t="shared" si="72"/>
        <v>4327.3050954013634</v>
      </c>
      <c r="P894" s="7">
        <f t="shared" si="73"/>
        <v>0.28159726006386177</v>
      </c>
      <c r="Q894" s="3"/>
      <c r="R894" s="3"/>
      <c r="S894" s="3"/>
      <c r="T894" s="3"/>
      <c r="U894" s="3"/>
      <c r="V894" s="3"/>
    </row>
    <row r="895" spans="1:22" x14ac:dyDescent="0.25">
      <c r="A895">
        <v>894</v>
      </c>
      <c r="B895" t="s">
        <v>14</v>
      </c>
      <c r="C895" t="s">
        <v>18</v>
      </c>
      <c r="D895">
        <v>206</v>
      </c>
      <c r="E895">
        <v>136</v>
      </c>
      <c r="F895" t="s">
        <v>0</v>
      </c>
      <c r="G895">
        <v>3</v>
      </c>
      <c r="H895">
        <v>2018</v>
      </c>
      <c r="I895" t="s">
        <v>39</v>
      </c>
      <c r="J895">
        <f>VLOOKUP(G895,Currency!$G$3:$H$14,2,FALSE)</f>
        <v>0.81064183952380953</v>
      </c>
      <c r="K895">
        <f t="shared" si="69"/>
        <v>1</v>
      </c>
      <c r="L895">
        <f t="shared" si="70"/>
        <v>136</v>
      </c>
      <c r="M895" s="3">
        <f t="shared" si="71"/>
        <v>28016</v>
      </c>
      <c r="N895" s="3">
        <f>SUMIFS('Direct Costs'!J:J,'Direct Costs'!A:A,Sales!A895)</f>
        <v>20600</v>
      </c>
      <c r="O895" s="3">
        <f t="shared" si="72"/>
        <v>7416</v>
      </c>
      <c r="P895" s="7">
        <f t="shared" si="73"/>
        <v>0.26470588235294118</v>
      </c>
      <c r="Q895" s="3"/>
      <c r="R895" s="3"/>
      <c r="S895" s="3"/>
      <c r="T895" s="3"/>
      <c r="U895" s="3"/>
      <c r="V895" s="3"/>
    </row>
    <row r="896" spans="1:22" x14ac:dyDescent="0.25">
      <c r="A896">
        <v>895</v>
      </c>
      <c r="B896" t="s">
        <v>15</v>
      </c>
      <c r="C896" t="s">
        <v>32</v>
      </c>
      <c r="D896">
        <v>75</v>
      </c>
      <c r="E896">
        <v>539</v>
      </c>
      <c r="F896" t="s">
        <v>37</v>
      </c>
      <c r="G896">
        <v>10</v>
      </c>
      <c r="H896">
        <v>2018</v>
      </c>
      <c r="I896" t="s">
        <v>43</v>
      </c>
      <c r="J896">
        <f>VLOOKUP(G896,Currency!$G$3:$H$14,2,FALSE)</f>
        <v>0.87081632260869579</v>
      </c>
      <c r="K896">
        <f t="shared" si="69"/>
        <v>0.87081632260869579</v>
      </c>
      <c r="L896">
        <f t="shared" si="70"/>
        <v>469.36999788608705</v>
      </c>
      <c r="M896" s="3">
        <f t="shared" si="71"/>
        <v>35202.749841456527</v>
      </c>
      <c r="N896" s="3">
        <f>SUMIFS('Direct Costs'!J:J,'Direct Costs'!A:A,Sales!A896)</f>
        <v>17918.571387391305</v>
      </c>
      <c r="O896" s="3">
        <f t="shared" si="72"/>
        <v>17284.178454065222</v>
      </c>
      <c r="P896" s="7">
        <f t="shared" si="73"/>
        <v>0.4909894406518921</v>
      </c>
      <c r="Q896" s="3"/>
      <c r="R896" s="3"/>
      <c r="S896" s="3"/>
      <c r="T896" s="3"/>
      <c r="U896" s="3"/>
      <c r="V896" s="3"/>
    </row>
    <row r="897" spans="1:22" x14ac:dyDescent="0.25">
      <c r="A897">
        <v>896</v>
      </c>
      <c r="B897" t="s">
        <v>16</v>
      </c>
      <c r="C897" t="s">
        <v>19</v>
      </c>
      <c r="D897">
        <v>10</v>
      </c>
      <c r="E897">
        <v>205</v>
      </c>
      <c r="F897" t="s">
        <v>0</v>
      </c>
      <c r="G897">
        <v>11</v>
      </c>
      <c r="H897">
        <v>2018</v>
      </c>
      <c r="I897" t="s">
        <v>40</v>
      </c>
      <c r="J897">
        <f>VLOOKUP(G897,Currency!$G$3:$H$14,2,FALSE)</f>
        <v>0.87977327500000013</v>
      </c>
      <c r="K897">
        <f t="shared" si="69"/>
        <v>1</v>
      </c>
      <c r="L897">
        <f t="shared" si="70"/>
        <v>205</v>
      </c>
      <c r="M897" s="3">
        <f t="shared" si="71"/>
        <v>2050</v>
      </c>
      <c r="N897" s="3">
        <f>SUMIFS('Direct Costs'!J:J,'Direct Costs'!A:A,Sales!A897)</f>
        <v>1354.75238775</v>
      </c>
      <c r="O897" s="3">
        <f t="shared" si="72"/>
        <v>695.24761224999997</v>
      </c>
      <c r="P897" s="7">
        <f t="shared" si="73"/>
        <v>0.33914517670731709</v>
      </c>
      <c r="Q897" s="3"/>
      <c r="R897" s="3"/>
      <c r="S897" s="3"/>
      <c r="T897" s="3"/>
      <c r="U897" s="3"/>
      <c r="V897" s="3"/>
    </row>
    <row r="898" spans="1:22" x14ac:dyDescent="0.25">
      <c r="A898">
        <v>897</v>
      </c>
      <c r="B898" t="s">
        <v>14</v>
      </c>
      <c r="C898" t="s">
        <v>20</v>
      </c>
      <c r="D898">
        <v>179</v>
      </c>
      <c r="E898">
        <v>174</v>
      </c>
      <c r="F898" t="s">
        <v>37</v>
      </c>
      <c r="G898">
        <v>7</v>
      </c>
      <c r="H898">
        <v>2018</v>
      </c>
      <c r="I898" t="s">
        <v>39</v>
      </c>
      <c r="J898">
        <f>VLOOKUP(G898,Currency!$G$3:$H$14,2,FALSE)</f>
        <v>0.85575857954545465</v>
      </c>
      <c r="K898">
        <f t="shared" si="69"/>
        <v>0.85575857954545465</v>
      </c>
      <c r="L898">
        <f t="shared" si="70"/>
        <v>148.90199284090912</v>
      </c>
      <c r="M898" s="3">
        <f t="shared" si="71"/>
        <v>26653.456718522732</v>
      </c>
      <c r="N898" s="3">
        <f>SUMIFS('Direct Costs'!J:J,'Direct Costs'!A:A,Sales!A898)</f>
        <v>13590.124001363638</v>
      </c>
      <c r="O898" s="3">
        <f t="shared" si="72"/>
        <v>13063.332717159094</v>
      </c>
      <c r="P898" s="7">
        <f t="shared" si="73"/>
        <v>0.49011776802971951</v>
      </c>
      <c r="Q898" s="3"/>
      <c r="R898" s="3"/>
      <c r="S898" s="3"/>
      <c r="T898" s="3"/>
      <c r="U898" s="3"/>
      <c r="V898" s="3"/>
    </row>
    <row r="899" spans="1:22" x14ac:dyDescent="0.25">
      <c r="A899">
        <v>898</v>
      </c>
      <c r="B899" t="s">
        <v>14</v>
      </c>
      <c r="C899" t="s">
        <v>19</v>
      </c>
      <c r="D899">
        <v>108</v>
      </c>
      <c r="E899">
        <v>135</v>
      </c>
      <c r="F899" t="s">
        <v>0</v>
      </c>
      <c r="G899">
        <v>8</v>
      </c>
      <c r="H899">
        <v>2018</v>
      </c>
      <c r="I899" t="s">
        <v>40</v>
      </c>
      <c r="J899">
        <f>VLOOKUP(G899,Currency!$G$3:$H$14,2,FALSE)</f>
        <v>0.86596289695652162</v>
      </c>
      <c r="K899">
        <f t="shared" ref="K899:K962" si="74">IF(F899="Dollar",J899,1)</f>
        <v>1</v>
      </c>
      <c r="L899">
        <f t="shared" ref="L899:L962" si="75">E899*K899</f>
        <v>135</v>
      </c>
      <c r="M899" s="3">
        <f t="shared" ref="M899:M962" si="76">D899*L899</f>
        <v>14580</v>
      </c>
      <c r="N899" s="3">
        <f>SUMIFS('Direct Costs'!J:J,'Direct Costs'!A:A,Sales!A899)</f>
        <v>9379.2437790104341</v>
      </c>
      <c r="O899" s="3">
        <f t="shared" ref="O899:O962" si="77">M899-N899</f>
        <v>5200.7562209895659</v>
      </c>
      <c r="P899" s="7">
        <f t="shared" ref="P899:P962" si="78">O899/M899</f>
        <v>0.3567048162544284</v>
      </c>
      <c r="Q899" s="3"/>
      <c r="R899" s="3"/>
      <c r="S899" s="3"/>
      <c r="T899" s="3"/>
      <c r="U899" s="3"/>
      <c r="V899" s="3"/>
    </row>
    <row r="900" spans="1:22" x14ac:dyDescent="0.25">
      <c r="A900">
        <v>899</v>
      </c>
      <c r="B900" t="s">
        <v>16</v>
      </c>
      <c r="C900" t="s">
        <v>19</v>
      </c>
      <c r="D900">
        <v>100</v>
      </c>
      <c r="E900">
        <v>203</v>
      </c>
      <c r="F900" t="s">
        <v>0</v>
      </c>
      <c r="G900">
        <v>1</v>
      </c>
      <c r="H900">
        <v>2018</v>
      </c>
      <c r="I900" t="s">
        <v>40</v>
      </c>
      <c r="J900">
        <f>VLOOKUP(G900,Currency!$G$3:$H$14,2,FALSE)</f>
        <v>0.8198508345454546</v>
      </c>
      <c r="K900">
        <f t="shared" si="74"/>
        <v>1</v>
      </c>
      <c r="L900">
        <f t="shared" si="75"/>
        <v>203</v>
      </c>
      <c r="M900" s="3">
        <f t="shared" si="76"/>
        <v>20300</v>
      </c>
      <c r="N900" s="3">
        <f>SUMIFS('Direct Costs'!J:J,'Direct Costs'!A:A,Sales!A900)</f>
        <v>14143.373505090909</v>
      </c>
      <c r="O900" s="3">
        <f t="shared" si="77"/>
        <v>6156.626494909091</v>
      </c>
      <c r="P900" s="7">
        <f t="shared" si="78"/>
        <v>0.30328209334527539</v>
      </c>
      <c r="Q900" s="3"/>
      <c r="R900" s="3"/>
      <c r="S900" s="3"/>
      <c r="T900" s="3"/>
      <c r="U900" s="3"/>
      <c r="V900" s="3"/>
    </row>
    <row r="901" spans="1:22" x14ac:dyDescent="0.25">
      <c r="A901">
        <v>900</v>
      </c>
      <c r="B901" t="s">
        <v>13</v>
      </c>
      <c r="C901" t="s">
        <v>17</v>
      </c>
      <c r="D901">
        <v>121</v>
      </c>
      <c r="E901">
        <v>141</v>
      </c>
      <c r="F901" t="s">
        <v>37</v>
      </c>
      <c r="G901">
        <v>6</v>
      </c>
      <c r="H901">
        <v>2018</v>
      </c>
      <c r="I901" t="s">
        <v>38</v>
      </c>
      <c r="J901">
        <f>VLOOKUP(G901,Currency!$G$3:$H$14,2,FALSE)</f>
        <v>0.85633569142857147</v>
      </c>
      <c r="K901">
        <f t="shared" si="74"/>
        <v>0.85633569142857147</v>
      </c>
      <c r="L901">
        <f t="shared" si="75"/>
        <v>120.74333249142857</v>
      </c>
      <c r="M901" s="3">
        <f t="shared" si="76"/>
        <v>14609.943231462858</v>
      </c>
      <c r="N901" s="3">
        <f>SUMIFS('Direct Costs'!J:J,'Direct Costs'!A:A,Sales!A901)</f>
        <v>8034.0481278514289</v>
      </c>
      <c r="O901" s="3">
        <f t="shared" si="77"/>
        <v>6575.8951036114286</v>
      </c>
      <c r="P901" s="7">
        <f t="shared" si="78"/>
        <v>0.45009723853341765</v>
      </c>
      <c r="Q901" s="3"/>
      <c r="R901" s="3"/>
      <c r="S901" s="3"/>
      <c r="T901" s="3"/>
      <c r="U901" s="3"/>
      <c r="V901" s="3"/>
    </row>
    <row r="902" spans="1:22" x14ac:dyDescent="0.25">
      <c r="A902">
        <v>901</v>
      </c>
      <c r="B902" t="s">
        <v>13</v>
      </c>
      <c r="C902" t="s">
        <v>17</v>
      </c>
      <c r="D902">
        <v>67</v>
      </c>
      <c r="E902">
        <v>146</v>
      </c>
      <c r="F902" t="s">
        <v>37</v>
      </c>
      <c r="G902">
        <v>7</v>
      </c>
      <c r="H902">
        <v>2018</v>
      </c>
      <c r="I902" t="s">
        <v>38</v>
      </c>
      <c r="J902">
        <f>VLOOKUP(G902,Currency!$G$3:$H$14,2,FALSE)</f>
        <v>0.85575857954545465</v>
      </c>
      <c r="K902">
        <f t="shared" si="74"/>
        <v>0.85575857954545465</v>
      </c>
      <c r="L902">
        <f t="shared" si="75"/>
        <v>124.94075261363638</v>
      </c>
      <c r="M902" s="3">
        <f t="shared" si="76"/>
        <v>8371.0304251136367</v>
      </c>
      <c r="N902" s="3">
        <f>SUMIFS('Direct Costs'!J:J,'Direct Costs'!A:A,Sales!A902)</f>
        <v>4895.4703656250003</v>
      </c>
      <c r="O902" s="3">
        <f t="shared" si="77"/>
        <v>3475.5600594886364</v>
      </c>
      <c r="P902" s="7">
        <f t="shared" si="78"/>
        <v>0.41518903683132363</v>
      </c>
      <c r="Q902" s="3"/>
      <c r="R902" s="3"/>
      <c r="S902" s="3"/>
      <c r="T902" s="3"/>
      <c r="U902" s="3"/>
      <c r="V902" s="3"/>
    </row>
    <row r="903" spans="1:22" x14ac:dyDescent="0.25">
      <c r="A903">
        <v>902</v>
      </c>
      <c r="B903" t="s">
        <v>13</v>
      </c>
      <c r="C903" t="s">
        <v>17</v>
      </c>
      <c r="D903">
        <v>69</v>
      </c>
      <c r="E903">
        <v>143</v>
      </c>
      <c r="F903" t="s">
        <v>37</v>
      </c>
      <c r="G903">
        <v>8</v>
      </c>
      <c r="H903">
        <v>2018</v>
      </c>
      <c r="I903" t="s">
        <v>38</v>
      </c>
      <c r="J903">
        <f>VLOOKUP(G903,Currency!$G$3:$H$14,2,FALSE)</f>
        <v>0.86596289695652162</v>
      </c>
      <c r="K903">
        <f t="shared" si="74"/>
        <v>0.86596289695652162</v>
      </c>
      <c r="L903">
        <f t="shared" si="75"/>
        <v>123.83269426478259</v>
      </c>
      <c r="M903" s="3">
        <f t="shared" si="76"/>
        <v>8544.4559042699984</v>
      </c>
      <c r="N903" s="3">
        <f>SUMIFS('Direct Costs'!J:J,'Direct Costs'!A:A,Sales!A903)</f>
        <v>5328.5835136199994</v>
      </c>
      <c r="O903" s="3">
        <f t="shared" si="77"/>
        <v>3215.872390649999</v>
      </c>
      <c r="P903" s="7">
        <f t="shared" si="78"/>
        <v>0.3763694759127848</v>
      </c>
      <c r="Q903" s="3"/>
      <c r="R903" s="3"/>
      <c r="S903" s="3"/>
      <c r="T903" s="3"/>
      <c r="U903" s="3"/>
      <c r="V903" s="3"/>
    </row>
    <row r="904" spans="1:22" x14ac:dyDescent="0.25">
      <c r="A904">
        <v>903</v>
      </c>
      <c r="B904" t="s">
        <v>16</v>
      </c>
      <c r="C904" t="s">
        <v>25</v>
      </c>
      <c r="D904">
        <v>49</v>
      </c>
      <c r="E904">
        <v>217</v>
      </c>
      <c r="F904" t="s">
        <v>0</v>
      </c>
      <c r="G904">
        <v>12</v>
      </c>
      <c r="H904">
        <v>2018</v>
      </c>
      <c r="I904" t="s">
        <v>43</v>
      </c>
      <c r="J904">
        <f>VLOOKUP(G904,Currency!$G$3:$H$14,2,FALSE)</f>
        <v>0.87842254526315788</v>
      </c>
      <c r="K904">
        <f t="shared" si="74"/>
        <v>1</v>
      </c>
      <c r="L904">
        <f t="shared" si="75"/>
        <v>217</v>
      </c>
      <c r="M904" s="3">
        <f t="shared" si="76"/>
        <v>10633</v>
      </c>
      <c r="N904" s="3">
        <f>SUMIFS('Direct Costs'!J:J,'Direct Costs'!A:A,Sales!A904)</f>
        <v>7938</v>
      </c>
      <c r="O904" s="3">
        <f t="shared" si="77"/>
        <v>2695</v>
      </c>
      <c r="P904" s="7">
        <f t="shared" si="78"/>
        <v>0.25345622119815669</v>
      </c>
      <c r="Q904" s="3"/>
      <c r="R904" s="3"/>
      <c r="S904" s="3"/>
      <c r="T904" s="3"/>
      <c r="U904" s="3"/>
      <c r="V904" s="3"/>
    </row>
    <row r="905" spans="1:22" x14ac:dyDescent="0.25">
      <c r="A905">
        <v>904</v>
      </c>
      <c r="B905" t="s">
        <v>14</v>
      </c>
      <c r="C905" t="s">
        <v>23</v>
      </c>
      <c r="D905">
        <v>108</v>
      </c>
      <c r="E905">
        <v>145</v>
      </c>
      <c r="F905" t="s">
        <v>0</v>
      </c>
      <c r="G905">
        <v>7</v>
      </c>
      <c r="H905">
        <v>2018</v>
      </c>
      <c r="I905" t="s">
        <v>41</v>
      </c>
      <c r="J905">
        <f>VLOOKUP(G905,Currency!$G$3:$H$14,2,FALSE)</f>
        <v>0.85575857954545465</v>
      </c>
      <c r="K905">
        <f t="shared" si="74"/>
        <v>1</v>
      </c>
      <c r="L905">
        <f t="shared" si="75"/>
        <v>145</v>
      </c>
      <c r="M905" s="3">
        <f t="shared" si="76"/>
        <v>15660</v>
      </c>
      <c r="N905" s="3">
        <f>SUMIFS('Direct Costs'!J:J,'Direct Costs'!A:A,Sales!A905)</f>
        <v>8183.0033018181821</v>
      </c>
      <c r="O905" s="3">
        <f t="shared" si="77"/>
        <v>7476.9966981818179</v>
      </c>
      <c r="P905" s="7">
        <f t="shared" si="78"/>
        <v>0.47745828213166142</v>
      </c>
      <c r="Q905" s="3"/>
      <c r="R905" s="3"/>
      <c r="S905" s="3"/>
      <c r="T905" s="3"/>
      <c r="U905" s="3"/>
      <c r="V905" s="3"/>
    </row>
    <row r="906" spans="1:22" x14ac:dyDescent="0.25">
      <c r="A906">
        <v>905</v>
      </c>
      <c r="B906" t="s">
        <v>16</v>
      </c>
      <c r="C906" t="s">
        <v>19</v>
      </c>
      <c r="D906">
        <v>80</v>
      </c>
      <c r="E906">
        <v>209</v>
      </c>
      <c r="F906" t="s">
        <v>0</v>
      </c>
      <c r="G906">
        <v>11</v>
      </c>
      <c r="H906">
        <v>2018</v>
      </c>
      <c r="I906" t="s">
        <v>40</v>
      </c>
      <c r="J906">
        <f>VLOOKUP(G906,Currency!$G$3:$H$14,2,FALSE)</f>
        <v>0.87977327500000013</v>
      </c>
      <c r="K906">
        <f t="shared" si="74"/>
        <v>1</v>
      </c>
      <c r="L906">
        <f t="shared" si="75"/>
        <v>209</v>
      </c>
      <c r="M906" s="3">
        <f t="shared" si="76"/>
        <v>16720</v>
      </c>
      <c r="N906" s="3">
        <f>SUMIFS('Direct Costs'!J:J,'Direct Costs'!A:A,Sales!A906)</f>
        <v>12480</v>
      </c>
      <c r="O906" s="3">
        <f t="shared" si="77"/>
        <v>4240</v>
      </c>
      <c r="P906" s="7">
        <f t="shared" si="78"/>
        <v>0.25358851674641147</v>
      </c>
      <c r="Q906" s="3"/>
      <c r="R906" s="3"/>
      <c r="S906" s="3"/>
      <c r="T906" s="3"/>
      <c r="U906" s="3"/>
      <c r="V906" s="3"/>
    </row>
    <row r="907" spans="1:22" x14ac:dyDescent="0.25">
      <c r="A907">
        <v>906</v>
      </c>
      <c r="B907" t="s">
        <v>15</v>
      </c>
      <c r="C907" t="s">
        <v>19</v>
      </c>
      <c r="D907">
        <v>212</v>
      </c>
      <c r="E907">
        <v>409</v>
      </c>
      <c r="F907" t="s">
        <v>0</v>
      </c>
      <c r="G907">
        <v>10</v>
      </c>
      <c r="H907">
        <v>2018</v>
      </c>
      <c r="I907" t="s">
        <v>40</v>
      </c>
      <c r="J907">
        <f>VLOOKUP(G907,Currency!$G$3:$H$14,2,FALSE)</f>
        <v>0.87081632260869579</v>
      </c>
      <c r="K907">
        <f t="shared" si="74"/>
        <v>1</v>
      </c>
      <c r="L907">
        <f t="shared" si="75"/>
        <v>409</v>
      </c>
      <c r="M907" s="3">
        <f t="shared" si="76"/>
        <v>86708</v>
      </c>
      <c r="N907" s="3">
        <f>SUMIFS('Direct Costs'!J:J,'Direct Costs'!A:A,Sales!A907)</f>
        <v>49184</v>
      </c>
      <c r="O907" s="3">
        <f t="shared" si="77"/>
        <v>37524</v>
      </c>
      <c r="P907" s="7">
        <f t="shared" si="78"/>
        <v>0.43276283618581907</v>
      </c>
      <c r="Q907" s="3"/>
      <c r="R907" s="3"/>
      <c r="S907" s="3"/>
      <c r="T907" s="3"/>
      <c r="U907" s="3"/>
      <c r="V907" s="3"/>
    </row>
    <row r="908" spans="1:22" x14ac:dyDescent="0.25">
      <c r="A908">
        <v>907</v>
      </c>
      <c r="B908" t="s">
        <v>14</v>
      </c>
      <c r="C908" t="s">
        <v>17</v>
      </c>
      <c r="D908">
        <v>147</v>
      </c>
      <c r="E908">
        <v>159</v>
      </c>
      <c r="F908" t="s">
        <v>37</v>
      </c>
      <c r="G908">
        <v>10</v>
      </c>
      <c r="H908">
        <v>2018</v>
      </c>
      <c r="I908" t="s">
        <v>38</v>
      </c>
      <c r="J908">
        <f>VLOOKUP(G908,Currency!$G$3:$H$14,2,FALSE)</f>
        <v>0.87081632260869579</v>
      </c>
      <c r="K908">
        <f t="shared" si="74"/>
        <v>0.87081632260869579</v>
      </c>
      <c r="L908">
        <f t="shared" si="75"/>
        <v>138.45979529478262</v>
      </c>
      <c r="M908" s="3">
        <f t="shared" si="76"/>
        <v>20353.589908333044</v>
      </c>
      <c r="N908" s="3">
        <f>SUMIFS('Direct Costs'!J:J,'Direct Costs'!A:A,Sales!A908)</f>
        <v>13083</v>
      </c>
      <c r="O908" s="3">
        <f t="shared" si="77"/>
        <v>7270.5899083330441</v>
      </c>
      <c r="P908" s="7">
        <f t="shared" si="78"/>
        <v>0.357214129845289</v>
      </c>
      <c r="Q908" s="3"/>
      <c r="R908" s="3"/>
      <c r="S908" s="3"/>
      <c r="T908" s="3"/>
      <c r="U908" s="3"/>
      <c r="V908" s="3"/>
    </row>
    <row r="909" spans="1:22" x14ac:dyDescent="0.25">
      <c r="A909">
        <v>908</v>
      </c>
      <c r="B909" t="s">
        <v>13</v>
      </c>
      <c r="C909" t="s">
        <v>19</v>
      </c>
      <c r="D909">
        <v>72</v>
      </c>
      <c r="E909">
        <v>118</v>
      </c>
      <c r="F909" t="s">
        <v>0</v>
      </c>
      <c r="G909">
        <v>8</v>
      </c>
      <c r="H909">
        <v>2018</v>
      </c>
      <c r="I909" t="s">
        <v>40</v>
      </c>
      <c r="J909">
        <f>VLOOKUP(G909,Currency!$G$3:$H$14,2,FALSE)</f>
        <v>0.86596289695652162</v>
      </c>
      <c r="K909">
        <f t="shared" si="74"/>
        <v>1</v>
      </c>
      <c r="L909">
        <f t="shared" si="75"/>
        <v>118</v>
      </c>
      <c r="M909" s="3">
        <f t="shared" si="76"/>
        <v>8496</v>
      </c>
      <c r="N909" s="3">
        <f>SUMIFS('Direct Costs'!J:J,'Direct Costs'!A:A,Sales!A909)</f>
        <v>5908.4453000660869</v>
      </c>
      <c r="O909" s="3">
        <f t="shared" si="77"/>
        <v>2587.5546999339131</v>
      </c>
      <c r="P909" s="7">
        <f t="shared" si="78"/>
        <v>0.30456152306190126</v>
      </c>
      <c r="Q909" s="3"/>
      <c r="R909" s="3"/>
      <c r="S909" s="3"/>
      <c r="T909" s="3"/>
      <c r="U909" s="3"/>
      <c r="V909" s="3"/>
    </row>
    <row r="910" spans="1:22" x14ac:dyDescent="0.25">
      <c r="A910">
        <v>909</v>
      </c>
      <c r="B910" t="s">
        <v>14</v>
      </c>
      <c r="C910" t="s">
        <v>25</v>
      </c>
      <c r="D910">
        <v>113</v>
      </c>
      <c r="E910">
        <v>136</v>
      </c>
      <c r="F910" t="s">
        <v>0</v>
      </c>
      <c r="G910">
        <v>11</v>
      </c>
      <c r="H910">
        <v>2018</v>
      </c>
      <c r="I910" t="s">
        <v>43</v>
      </c>
      <c r="J910">
        <f>VLOOKUP(G910,Currency!$G$3:$H$14,2,FALSE)</f>
        <v>0.87977327500000013</v>
      </c>
      <c r="K910">
        <f t="shared" si="74"/>
        <v>1</v>
      </c>
      <c r="L910">
        <f t="shared" si="75"/>
        <v>136</v>
      </c>
      <c r="M910" s="3">
        <f t="shared" si="76"/>
        <v>15368</v>
      </c>
      <c r="N910" s="3">
        <f>SUMIFS('Direct Costs'!J:J,'Direct Costs'!A:A,Sales!A910)</f>
        <v>10509</v>
      </c>
      <c r="O910" s="3">
        <f t="shared" si="77"/>
        <v>4859</v>
      </c>
      <c r="P910" s="7">
        <f t="shared" si="78"/>
        <v>0.31617647058823528</v>
      </c>
      <c r="Q910" s="3"/>
      <c r="R910" s="3"/>
      <c r="S910" s="3"/>
      <c r="T910" s="3"/>
      <c r="U910" s="3"/>
      <c r="V910" s="3"/>
    </row>
    <row r="911" spans="1:22" x14ac:dyDescent="0.25">
      <c r="A911">
        <v>910</v>
      </c>
      <c r="B911" t="s">
        <v>15</v>
      </c>
      <c r="C911" t="s">
        <v>23</v>
      </c>
      <c r="D911">
        <v>1</v>
      </c>
      <c r="E911">
        <v>476</v>
      </c>
      <c r="F911" t="s">
        <v>0</v>
      </c>
      <c r="G911">
        <v>10</v>
      </c>
      <c r="H911">
        <v>2018</v>
      </c>
      <c r="I911" t="s">
        <v>41</v>
      </c>
      <c r="J911">
        <f>VLOOKUP(G911,Currency!$G$3:$H$14,2,FALSE)</f>
        <v>0.87081632260869579</v>
      </c>
      <c r="K911">
        <f t="shared" si="74"/>
        <v>1</v>
      </c>
      <c r="L911">
        <f t="shared" si="75"/>
        <v>476</v>
      </c>
      <c r="M911" s="3">
        <f t="shared" si="76"/>
        <v>476</v>
      </c>
      <c r="N911" s="3">
        <f>SUMIFS('Direct Costs'!J:J,'Direct Costs'!A:A,Sales!A911)</f>
        <v>209.49795871304349</v>
      </c>
      <c r="O911" s="3">
        <f t="shared" si="77"/>
        <v>266.50204128695651</v>
      </c>
      <c r="P911" s="7">
        <f t="shared" si="78"/>
        <v>0.55987823799780778</v>
      </c>
      <c r="Q911" s="3"/>
      <c r="R911" s="3"/>
      <c r="S911" s="3"/>
      <c r="T911" s="3"/>
      <c r="U911" s="3"/>
      <c r="V911" s="3"/>
    </row>
    <row r="912" spans="1:22" x14ac:dyDescent="0.25">
      <c r="A912">
        <v>911</v>
      </c>
      <c r="B912" t="s">
        <v>13</v>
      </c>
      <c r="C912" t="s">
        <v>17</v>
      </c>
      <c r="D912">
        <v>82</v>
      </c>
      <c r="E912">
        <v>141</v>
      </c>
      <c r="F912" t="s">
        <v>37</v>
      </c>
      <c r="G912">
        <v>6</v>
      </c>
      <c r="H912">
        <v>2018</v>
      </c>
      <c r="I912" t="s">
        <v>38</v>
      </c>
      <c r="J912">
        <f>VLOOKUP(G912,Currency!$G$3:$H$14,2,FALSE)</f>
        <v>0.85633569142857147</v>
      </c>
      <c r="K912">
        <f t="shared" si="74"/>
        <v>0.85633569142857147</v>
      </c>
      <c r="L912">
        <f t="shared" si="75"/>
        <v>120.74333249142857</v>
      </c>
      <c r="M912" s="3">
        <f t="shared" si="76"/>
        <v>9900.9532642971426</v>
      </c>
      <c r="N912" s="3">
        <f>SUMIFS('Direct Costs'!J:J,'Direct Costs'!A:A,Sales!A912)</f>
        <v>7052</v>
      </c>
      <c r="O912" s="3">
        <f t="shared" si="77"/>
        <v>2848.9532642971426</v>
      </c>
      <c r="P912" s="7">
        <f t="shared" si="78"/>
        <v>0.28774535019476094</v>
      </c>
      <c r="Q912" s="3"/>
      <c r="R912" s="3"/>
      <c r="S912" s="3"/>
      <c r="T912" s="3"/>
      <c r="U912" s="3"/>
      <c r="V912" s="3"/>
    </row>
    <row r="913" spans="1:22" x14ac:dyDescent="0.25">
      <c r="A913">
        <v>912</v>
      </c>
      <c r="B913" t="s">
        <v>14</v>
      </c>
      <c r="C913" t="s">
        <v>21</v>
      </c>
      <c r="D913">
        <v>67</v>
      </c>
      <c r="E913">
        <v>140</v>
      </c>
      <c r="F913" t="s">
        <v>0</v>
      </c>
      <c r="G913">
        <v>9</v>
      </c>
      <c r="H913">
        <v>2018</v>
      </c>
      <c r="I913" t="s">
        <v>41</v>
      </c>
      <c r="J913">
        <f>VLOOKUP(G913,Currency!$G$3:$H$14,2,FALSE)</f>
        <v>0.85776296200000002</v>
      </c>
      <c r="K913">
        <f t="shared" si="74"/>
        <v>1</v>
      </c>
      <c r="L913">
        <f t="shared" si="75"/>
        <v>140</v>
      </c>
      <c r="M913" s="3">
        <f t="shared" si="76"/>
        <v>9380</v>
      </c>
      <c r="N913" s="3">
        <f>SUMIFS('Direct Costs'!J:J,'Direct Costs'!A:A,Sales!A913)</f>
        <v>5152.0875810560001</v>
      </c>
      <c r="O913" s="3">
        <f t="shared" si="77"/>
        <v>4227.9124189439999</v>
      </c>
      <c r="P913" s="7">
        <f t="shared" si="78"/>
        <v>0.45073693165714285</v>
      </c>
      <c r="Q913" s="3"/>
      <c r="R913" s="3"/>
      <c r="S913" s="3"/>
      <c r="T913" s="3"/>
      <c r="U913" s="3"/>
      <c r="V913" s="3"/>
    </row>
    <row r="914" spans="1:22" x14ac:dyDescent="0.25">
      <c r="A914">
        <v>913</v>
      </c>
      <c r="B914" t="s">
        <v>13</v>
      </c>
      <c r="C914" t="s">
        <v>17</v>
      </c>
      <c r="D914">
        <v>111</v>
      </c>
      <c r="E914">
        <v>134</v>
      </c>
      <c r="F914" t="s">
        <v>37</v>
      </c>
      <c r="G914">
        <v>6</v>
      </c>
      <c r="H914">
        <v>2018</v>
      </c>
      <c r="I914" t="s">
        <v>38</v>
      </c>
      <c r="J914">
        <f>VLOOKUP(G914,Currency!$G$3:$H$14,2,FALSE)</f>
        <v>0.85633569142857147</v>
      </c>
      <c r="K914">
        <f t="shared" si="74"/>
        <v>0.85633569142857147</v>
      </c>
      <c r="L914">
        <f t="shared" si="75"/>
        <v>114.74898265142858</v>
      </c>
      <c r="M914" s="3">
        <f t="shared" si="76"/>
        <v>12737.137074308572</v>
      </c>
      <c r="N914" s="3">
        <f>SUMIFS('Direct Costs'!J:J,'Direct Costs'!A:A,Sales!A914)</f>
        <v>8435.3728322400002</v>
      </c>
      <c r="O914" s="3">
        <f t="shared" si="77"/>
        <v>4301.7642420685715</v>
      </c>
      <c r="P914" s="7">
        <f t="shared" si="78"/>
        <v>0.33773399916889019</v>
      </c>
      <c r="Q914" s="3"/>
      <c r="R914" s="3"/>
      <c r="S914" s="3"/>
      <c r="T914" s="3"/>
      <c r="U914" s="3"/>
      <c r="V914" s="3"/>
    </row>
    <row r="915" spans="1:22" x14ac:dyDescent="0.25">
      <c r="A915">
        <v>914</v>
      </c>
      <c r="B915" t="s">
        <v>13</v>
      </c>
      <c r="C915" t="s">
        <v>22</v>
      </c>
      <c r="D915">
        <v>137</v>
      </c>
      <c r="E915">
        <v>124</v>
      </c>
      <c r="F915" t="s">
        <v>0</v>
      </c>
      <c r="G915">
        <v>5</v>
      </c>
      <c r="H915">
        <v>2018</v>
      </c>
      <c r="I915" t="s">
        <v>42</v>
      </c>
      <c r="J915">
        <f>VLOOKUP(G915,Currency!$G$3:$H$14,2,FALSE)</f>
        <v>0.84667593318181822</v>
      </c>
      <c r="K915">
        <f t="shared" si="74"/>
        <v>1</v>
      </c>
      <c r="L915">
        <f t="shared" si="75"/>
        <v>124</v>
      </c>
      <c r="M915" s="3">
        <f t="shared" si="76"/>
        <v>16988</v>
      </c>
      <c r="N915" s="3">
        <f>SUMIFS('Direct Costs'!J:J,'Direct Costs'!A:A,Sales!A915)</f>
        <v>8834.7355394495462</v>
      </c>
      <c r="O915" s="3">
        <f t="shared" si="77"/>
        <v>8153.2644605504538</v>
      </c>
      <c r="P915" s="7">
        <f t="shared" si="78"/>
        <v>0.47994257479105568</v>
      </c>
      <c r="Q915" s="3"/>
      <c r="R915" s="3"/>
      <c r="S915" s="3"/>
      <c r="T915" s="3"/>
      <c r="U915" s="3"/>
      <c r="V915" s="3"/>
    </row>
    <row r="916" spans="1:22" x14ac:dyDescent="0.25">
      <c r="A916">
        <v>915</v>
      </c>
      <c r="B916" t="s">
        <v>14</v>
      </c>
      <c r="C916" t="s">
        <v>18</v>
      </c>
      <c r="D916">
        <v>1</v>
      </c>
      <c r="E916">
        <v>143</v>
      </c>
      <c r="F916" t="s">
        <v>0</v>
      </c>
      <c r="G916">
        <v>9</v>
      </c>
      <c r="H916">
        <v>2018</v>
      </c>
      <c r="I916" t="s">
        <v>39</v>
      </c>
      <c r="J916">
        <f>VLOOKUP(G916,Currency!$G$3:$H$14,2,FALSE)</f>
        <v>0.85776296200000002</v>
      </c>
      <c r="K916">
        <f t="shared" si="74"/>
        <v>1</v>
      </c>
      <c r="L916">
        <f t="shared" si="75"/>
        <v>143</v>
      </c>
      <c r="M916" s="3">
        <f t="shared" si="76"/>
        <v>143</v>
      </c>
      <c r="N916" s="3">
        <f>SUMIFS('Direct Costs'!J:J,'Direct Costs'!A:A,Sales!A916)</f>
        <v>82.327881415999997</v>
      </c>
      <c r="O916" s="3">
        <f t="shared" si="77"/>
        <v>60.672118584000003</v>
      </c>
      <c r="P916" s="7">
        <f t="shared" si="78"/>
        <v>0.42428054953846156</v>
      </c>
      <c r="Q916" s="3"/>
      <c r="R916" s="3"/>
      <c r="S916" s="3"/>
      <c r="T916" s="3"/>
      <c r="U916" s="3"/>
      <c r="V916" s="3"/>
    </row>
    <row r="917" spans="1:22" x14ac:dyDescent="0.25">
      <c r="A917">
        <v>916</v>
      </c>
      <c r="B917" t="s">
        <v>13</v>
      </c>
      <c r="C917" t="s">
        <v>22</v>
      </c>
      <c r="D917">
        <v>100</v>
      </c>
      <c r="E917">
        <v>132</v>
      </c>
      <c r="F917" t="s">
        <v>0</v>
      </c>
      <c r="G917">
        <v>7</v>
      </c>
      <c r="H917">
        <v>2018</v>
      </c>
      <c r="I917" t="s">
        <v>42</v>
      </c>
      <c r="J917">
        <f>VLOOKUP(G917,Currency!$G$3:$H$14,2,FALSE)</f>
        <v>0.85575857954545465</v>
      </c>
      <c r="K917">
        <f t="shared" si="74"/>
        <v>1</v>
      </c>
      <c r="L917">
        <f t="shared" si="75"/>
        <v>132</v>
      </c>
      <c r="M917" s="3">
        <f t="shared" si="76"/>
        <v>13200</v>
      </c>
      <c r="N917" s="3">
        <f>SUMIFS('Direct Costs'!J:J,'Direct Costs'!A:A,Sales!A917)</f>
        <v>7407.6411818181823</v>
      </c>
      <c r="O917" s="3">
        <f t="shared" si="77"/>
        <v>5792.3588181818177</v>
      </c>
      <c r="P917" s="7">
        <f t="shared" si="78"/>
        <v>0.43881506198347103</v>
      </c>
      <c r="Q917" s="3"/>
      <c r="R917" s="3"/>
      <c r="S917" s="3"/>
      <c r="T917" s="3"/>
      <c r="U917" s="3"/>
      <c r="V917" s="3"/>
    </row>
    <row r="918" spans="1:22" x14ac:dyDescent="0.25">
      <c r="A918">
        <v>917</v>
      </c>
      <c r="B918" t="s">
        <v>13</v>
      </c>
      <c r="C918" t="s">
        <v>22</v>
      </c>
      <c r="D918">
        <v>84</v>
      </c>
      <c r="E918">
        <v>131</v>
      </c>
      <c r="F918" t="s">
        <v>0</v>
      </c>
      <c r="G918">
        <v>8</v>
      </c>
      <c r="H918">
        <v>2018</v>
      </c>
      <c r="I918" t="s">
        <v>42</v>
      </c>
      <c r="J918">
        <f>VLOOKUP(G918,Currency!$G$3:$H$14,2,FALSE)</f>
        <v>0.86596289695652162</v>
      </c>
      <c r="K918">
        <f t="shared" si="74"/>
        <v>1</v>
      </c>
      <c r="L918">
        <f t="shared" si="75"/>
        <v>131</v>
      </c>
      <c r="M918" s="3">
        <f t="shared" si="76"/>
        <v>11004</v>
      </c>
      <c r="N918" s="3">
        <f>SUMIFS('Direct Costs'!J:J,'Direct Costs'!A:A,Sales!A918)</f>
        <v>6246.2303506278258</v>
      </c>
      <c r="O918" s="3">
        <f t="shared" si="77"/>
        <v>4757.7696493721742</v>
      </c>
      <c r="P918" s="7">
        <f t="shared" si="78"/>
        <v>0.43236728911052108</v>
      </c>
      <c r="Q918" s="3"/>
      <c r="R918" s="3"/>
      <c r="S918" s="3"/>
      <c r="T918" s="3"/>
      <c r="U918" s="3"/>
      <c r="V918" s="3"/>
    </row>
    <row r="919" spans="1:22" x14ac:dyDescent="0.25">
      <c r="A919">
        <v>918</v>
      </c>
      <c r="B919" t="s">
        <v>14</v>
      </c>
      <c r="C919" t="s">
        <v>32</v>
      </c>
      <c r="D919">
        <v>90</v>
      </c>
      <c r="E919">
        <v>160</v>
      </c>
      <c r="F919" t="s">
        <v>37</v>
      </c>
      <c r="G919">
        <v>2</v>
      </c>
      <c r="H919">
        <v>2018</v>
      </c>
      <c r="I919" t="s">
        <v>43</v>
      </c>
      <c r="J919">
        <f>VLOOKUP(G919,Currency!$G$3:$H$14,2,FALSE)</f>
        <v>0.80989594699999989</v>
      </c>
      <c r="K919">
        <f t="shared" si="74"/>
        <v>0.80989594699999989</v>
      </c>
      <c r="L919">
        <f t="shared" si="75"/>
        <v>129.58335151999998</v>
      </c>
      <c r="M919" s="3">
        <f t="shared" si="76"/>
        <v>11662.501636799998</v>
      </c>
      <c r="N919" s="3">
        <f>SUMIFS('Direct Costs'!J:J,'Direct Costs'!A:A,Sales!A919)</f>
        <v>7296.5631956399993</v>
      </c>
      <c r="O919" s="3">
        <f t="shared" si="77"/>
        <v>4365.9384411599985</v>
      </c>
      <c r="P919" s="7">
        <f t="shared" si="78"/>
        <v>0.37435694134298458</v>
      </c>
      <c r="Q919" s="3"/>
      <c r="R919" s="3"/>
      <c r="S919" s="3"/>
      <c r="T919" s="3"/>
      <c r="U919" s="3"/>
      <c r="V919" s="3"/>
    </row>
    <row r="920" spans="1:22" x14ac:dyDescent="0.25">
      <c r="A920">
        <v>919</v>
      </c>
      <c r="B920" t="s">
        <v>14</v>
      </c>
      <c r="C920" t="s">
        <v>31</v>
      </c>
      <c r="D920">
        <v>109</v>
      </c>
      <c r="E920">
        <v>140</v>
      </c>
      <c r="F920" t="s">
        <v>0</v>
      </c>
      <c r="G920">
        <v>8</v>
      </c>
      <c r="H920">
        <v>2018</v>
      </c>
      <c r="I920" t="s">
        <v>43</v>
      </c>
      <c r="J920">
        <f>VLOOKUP(G920,Currency!$G$3:$H$14,2,FALSE)</f>
        <v>0.86596289695652162</v>
      </c>
      <c r="K920">
        <f t="shared" si="74"/>
        <v>1</v>
      </c>
      <c r="L920">
        <f t="shared" si="75"/>
        <v>140</v>
      </c>
      <c r="M920" s="3">
        <f t="shared" si="76"/>
        <v>15260</v>
      </c>
      <c r="N920" s="3">
        <f>SUMIFS('Direct Costs'!J:J,'Direct Costs'!A:A,Sales!A920)</f>
        <v>7146.7178768765207</v>
      </c>
      <c r="O920" s="3">
        <f t="shared" si="77"/>
        <v>8113.2821231234793</v>
      </c>
      <c r="P920" s="7">
        <f t="shared" si="78"/>
        <v>0.53166986390062121</v>
      </c>
      <c r="Q920" s="3"/>
      <c r="R920" s="3"/>
      <c r="S920" s="3"/>
      <c r="T920" s="3"/>
      <c r="U920" s="3"/>
      <c r="V920" s="3"/>
    </row>
    <row r="921" spans="1:22" x14ac:dyDescent="0.25">
      <c r="A921">
        <v>920</v>
      </c>
      <c r="B921" t="s">
        <v>12</v>
      </c>
      <c r="C921" t="s">
        <v>19</v>
      </c>
      <c r="D921">
        <v>53</v>
      </c>
      <c r="E921">
        <v>160</v>
      </c>
      <c r="F921" t="s">
        <v>0</v>
      </c>
      <c r="G921">
        <v>6</v>
      </c>
      <c r="H921">
        <v>2018</v>
      </c>
      <c r="I921" t="s">
        <v>40</v>
      </c>
      <c r="J921">
        <f>VLOOKUP(G921,Currency!$G$3:$H$14,2,FALSE)</f>
        <v>0.85633569142857147</v>
      </c>
      <c r="K921">
        <f t="shared" si="74"/>
        <v>1</v>
      </c>
      <c r="L921">
        <f t="shared" si="75"/>
        <v>160</v>
      </c>
      <c r="M921" s="3">
        <f t="shared" si="76"/>
        <v>8480</v>
      </c>
      <c r="N921" s="3">
        <f>SUMIFS('Direct Costs'!J:J,'Direct Costs'!A:A,Sales!A921)</f>
        <v>4293</v>
      </c>
      <c r="O921" s="3">
        <f t="shared" si="77"/>
        <v>4187</v>
      </c>
      <c r="P921" s="7">
        <f t="shared" si="78"/>
        <v>0.49375000000000002</v>
      </c>
      <c r="Q921" s="3"/>
      <c r="R921" s="3"/>
      <c r="S921" s="3"/>
      <c r="T921" s="3"/>
      <c r="U921" s="3"/>
      <c r="V921" s="3"/>
    </row>
    <row r="922" spans="1:22" x14ac:dyDescent="0.25">
      <c r="A922">
        <v>921</v>
      </c>
      <c r="B922" t="s">
        <v>13</v>
      </c>
      <c r="C922" t="s">
        <v>17</v>
      </c>
      <c r="D922">
        <v>143</v>
      </c>
      <c r="E922">
        <v>144</v>
      </c>
      <c r="F922" t="s">
        <v>37</v>
      </c>
      <c r="G922">
        <v>6</v>
      </c>
      <c r="H922">
        <v>2018</v>
      </c>
      <c r="I922" t="s">
        <v>38</v>
      </c>
      <c r="J922">
        <f>VLOOKUP(G922,Currency!$G$3:$H$14,2,FALSE)</f>
        <v>0.85633569142857147</v>
      </c>
      <c r="K922">
        <f t="shared" si="74"/>
        <v>0.85633569142857147</v>
      </c>
      <c r="L922">
        <f t="shared" si="75"/>
        <v>123.3123395657143</v>
      </c>
      <c r="M922" s="3">
        <f t="shared" si="76"/>
        <v>17633.664557897144</v>
      </c>
      <c r="N922" s="3">
        <f>SUMIFS('Direct Costs'!J:J,'Direct Costs'!A:A,Sales!A922)</f>
        <v>10167.888185965716</v>
      </c>
      <c r="O922" s="3">
        <f t="shared" si="77"/>
        <v>7465.776371931428</v>
      </c>
      <c r="P922" s="7">
        <f t="shared" si="78"/>
        <v>0.42338201157330735</v>
      </c>
      <c r="Q922" s="3"/>
      <c r="R922" s="3"/>
      <c r="S922" s="3"/>
      <c r="T922" s="3"/>
      <c r="U922" s="3"/>
      <c r="V922" s="3"/>
    </row>
    <row r="923" spans="1:22" x14ac:dyDescent="0.25">
      <c r="A923">
        <v>922</v>
      </c>
      <c r="B923" t="s">
        <v>12</v>
      </c>
      <c r="C923" t="s">
        <v>17</v>
      </c>
      <c r="D923">
        <v>128</v>
      </c>
      <c r="E923">
        <v>188</v>
      </c>
      <c r="F923" t="s">
        <v>37</v>
      </c>
      <c r="G923">
        <v>5</v>
      </c>
      <c r="H923">
        <v>2018</v>
      </c>
      <c r="I923" t="s">
        <v>38</v>
      </c>
      <c r="J923">
        <f>VLOOKUP(G923,Currency!$G$3:$H$14,2,FALSE)</f>
        <v>0.84667593318181822</v>
      </c>
      <c r="K923">
        <f t="shared" si="74"/>
        <v>0.84667593318181822</v>
      </c>
      <c r="L923">
        <f t="shared" si="75"/>
        <v>159.17507543818184</v>
      </c>
      <c r="M923" s="3">
        <f t="shared" si="76"/>
        <v>20374.409656087275</v>
      </c>
      <c r="N923" s="3">
        <f>SUMIFS('Direct Costs'!J:J,'Direct Costs'!A:A,Sales!A923)</f>
        <v>9211.8341530181824</v>
      </c>
      <c r="O923" s="3">
        <f t="shared" si="77"/>
        <v>11162.575503069093</v>
      </c>
      <c r="P923" s="7">
        <f t="shared" si="78"/>
        <v>0.5478723404255319</v>
      </c>
      <c r="Q923" s="3"/>
      <c r="R923" s="3"/>
      <c r="S923" s="3"/>
      <c r="T923" s="3"/>
      <c r="U923" s="3"/>
      <c r="V923" s="3"/>
    </row>
    <row r="924" spans="1:22" x14ac:dyDescent="0.25">
      <c r="A924">
        <v>923</v>
      </c>
      <c r="B924" t="s">
        <v>14</v>
      </c>
      <c r="C924" t="s">
        <v>31</v>
      </c>
      <c r="D924">
        <v>1</v>
      </c>
      <c r="E924">
        <v>135</v>
      </c>
      <c r="F924" t="s">
        <v>0</v>
      </c>
      <c r="G924">
        <v>1</v>
      </c>
      <c r="H924">
        <v>2018</v>
      </c>
      <c r="I924" t="s">
        <v>43</v>
      </c>
      <c r="J924">
        <f>VLOOKUP(G924,Currency!$G$3:$H$14,2,FALSE)</f>
        <v>0.8198508345454546</v>
      </c>
      <c r="K924">
        <f t="shared" si="74"/>
        <v>1</v>
      </c>
      <c r="L924">
        <f t="shared" si="75"/>
        <v>135</v>
      </c>
      <c r="M924" s="3">
        <f t="shared" si="76"/>
        <v>135</v>
      </c>
      <c r="N924" s="3">
        <f>SUMIFS('Direct Costs'!J:J,'Direct Costs'!A:A,Sales!A924)</f>
        <v>96</v>
      </c>
      <c r="O924" s="3">
        <f t="shared" si="77"/>
        <v>39</v>
      </c>
      <c r="P924" s="7">
        <f t="shared" si="78"/>
        <v>0.28888888888888886</v>
      </c>
      <c r="Q924" s="3"/>
      <c r="R924" s="3"/>
      <c r="S924" s="3"/>
      <c r="T924" s="3"/>
      <c r="U924" s="3"/>
      <c r="V924" s="3"/>
    </row>
    <row r="925" spans="1:22" x14ac:dyDescent="0.25">
      <c r="A925">
        <v>924</v>
      </c>
      <c r="B925" t="s">
        <v>13</v>
      </c>
      <c r="C925" t="s">
        <v>17</v>
      </c>
      <c r="D925">
        <v>109</v>
      </c>
      <c r="E925">
        <v>144</v>
      </c>
      <c r="F925" t="s">
        <v>37</v>
      </c>
      <c r="G925">
        <v>3</v>
      </c>
      <c r="H925">
        <v>2018</v>
      </c>
      <c r="I925" t="s">
        <v>38</v>
      </c>
      <c r="J925">
        <f>VLOOKUP(G925,Currency!$G$3:$H$14,2,FALSE)</f>
        <v>0.81064183952380953</v>
      </c>
      <c r="K925">
        <f t="shared" si="74"/>
        <v>0.81064183952380953</v>
      </c>
      <c r="L925">
        <f t="shared" si="75"/>
        <v>116.73242489142856</v>
      </c>
      <c r="M925" s="3">
        <f t="shared" si="76"/>
        <v>12723.834313165713</v>
      </c>
      <c r="N925" s="3">
        <f>SUMIFS('Direct Costs'!J:J,'Direct Costs'!A:A,Sales!A925)</f>
        <v>9897.678499307618</v>
      </c>
      <c r="O925" s="3">
        <f t="shared" si="77"/>
        <v>2826.1558138580949</v>
      </c>
      <c r="P925" s="7">
        <f t="shared" si="78"/>
        <v>0.22211510652365155</v>
      </c>
      <c r="Q925" s="3"/>
      <c r="R925" s="3"/>
      <c r="S925" s="3"/>
      <c r="T925" s="3"/>
      <c r="U925" s="3"/>
      <c r="V925" s="3"/>
    </row>
    <row r="926" spans="1:22" x14ac:dyDescent="0.25">
      <c r="A926">
        <v>925</v>
      </c>
      <c r="B926" t="s">
        <v>12</v>
      </c>
      <c r="C926" t="s">
        <v>17</v>
      </c>
      <c r="D926">
        <v>80</v>
      </c>
      <c r="E926">
        <v>188</v>
      </c>
      <c r="F926" t="s">
        <v>37</v>
      </c>
      <c r="G926">
        <v>5</v>
      </c>
      <c r="H926">
        <v>2018</v>
      </c>
      <c r="I926" t="s">
        <v>38</v>
      </c>
      <c r="J926">
        <f>VLOOKUP(G926,Currency!$G$3:$H$14,2,FALSE)</f>
        <v>0.84667593318181822</v>
      </c>
      <c r="K926">
        <f t="shared" si="74"/>
        <v>0.84667593318181822</v>
      </c>
      <c r="L926">
        <f t="shared" si="75"/>
        <v>159.17507543818184</v>
      </c>
      <c r="M926" s="3">
        <f t="shared" si="76"/>
        <v>12734.006035054546</v>
      </c>
      <c r="N926" s="3">
        <f>SUMIFS('Direct Costs'!J:J,'Direct Costs'!A:A,Sales!A926)</f>
        <v>6480</v>
      </c>
      <c r="O926" s="3">
        <f t="shared" si="77"/>
        <v>6254.0060350545464</v>
      </c>
      <c r="P926" s="7">
        <f t="shared" si="78"/>
        <v>0.49112636022303857</v>
      </c>
      <c r="Q926" s="3"/>
      <c r="R926" s="3"/>
      <c r="S926" s="3"/>
      <c r="T926" s="3"/>
      <c r="U926" s="3"/>
      <c r="V926" s="3"/>
    </row>
    <row r="927" spans="1:22" x14ac:dyDescent="0.25">
      <c r="A927">
        <v>926</v>
      </c>
      <c r="B927" t="s">
        <v>12</v>
      </c>
      <c r="C927" t="s">
        <v>17</v>
      </c>
      <c r="D927">
        <v>128</v>
      </c>
      <c r="E927">
        <v>188</v>
      </c>
      <c r="F927" t="s">
        <v>37</v>
      </c>
      <c r="G927">
        <v>6</v>
      </c>
      <c r="H927">
        <v>2018</v>
      </c>
      <c r="I927" t="s">
        <v>38</v>
      </c>
      <c r="J927">
        <f>VLOOKUP(G927,Currency!$G$3:$H$14,2,FALSE)</f>
        <v>0.85633569142857147</v>
      </c>
      <c r="K927">
        <f t="shared" si="74"/>
        <v>0.85633569142857147</v>
      </c>
      <c r="L927">
        <f t="shared" si="75"/>
        <v>160.99110998857142</v>
      </c>
      <c r="M927" s="3">
        <f t="shared" si="76"/>
        <v>20606.862078537142</v>
      </c>
      <c r="N927" s="3">
        <f>SUMIFS('Direct Costs'!J:J,'Direct Costs'!A:A,Sales!A927)</f>
        <v>9942.1593936457139</v>
      </c>
      <c r="O927" s="3">
        <f t="shared" si="77"/>
        <v>10664.702684891428</v>
      </c>
      <c r="P927" s="7">
        <f t="shared" si="78"/>
        <v>0.51753161855725405</v>
      </c>
      <c r="Q927" s="3"/>
      <c r="R927" s="3"/>
      <c r="S927" s="3"/>
      <c r="T927" s="3"/>
      <c r="U927" s="3"/>
      <c r="V927" s="3"/>
    </row>
    <row r="928" spans="1:22" x14ac:dyDescent="0.25">
      <c r="A928">
        <v>927</v>
      </c>
      <c r="B928" t="s">
        <v>12</v>
      </c>
      <c r="C928" t="s">
        <v>17</v>
      </c>
      <c r="D928">
        <v>55</v>
      </c>
      <c r="E928">
        <v>190</v>
      </c>
      <c r="F928" t="s">
        <v>37</v>
      </c>
      <c r="G928">
        <v>5</v>
      </c>
      <c r="H928">
        <v>2018</v>
      </c>
      <c r="I928" t="s">
        <v>38</v>
      </c>
      <c r="J928">
        <f>VLOOKUP(G928,Currency!$G$3:$H$14,2,FALSE)</f>
        <v>0.84667593318181822</v>
      </c>
      <c r="K928">
        <f t="shared" si="74"/>
        <v>0.84667593318181822</v>
      </c>
      <c r="L928">
        <f t="shared" si="75"/>
        <v>160.86842730454546</v>
      </c>
      <c r="M928" s="3">
        <f t="shared" si="76"/>
        <v>8847.7635017499997</v>
      </c>
      <c r="N928" s="3">
        <f>SUMIFS('Direct Costs'!J:J,'Direct Costs'!A:A,Sales!A928)</f>
        <v>4252.6122317999998</v>
      </c>
      <c r="O928" s="3">
        <f t="shared" si="77"/>
        <v>4595.1512699499999</v>
      </c>
      <c r="P928" s="7">
        <f t="shared" si="78"/>
        <v>0.51935737986680186</v>
      </c>
      <c r="Q928" s="3"/>
      <c r="R928" s="3"/>
      <c r="S928" s="3"/>
      <c r="T928" s="3"/>
      <c r="U928" s="3"/>
      <c r="V928" s="3"/>
    </row>
    <row r="929" spans="1:22" x14ac:dyDescent="0.25">
      <c r="A929">
        <v>928</v>
      </c>
      <c r="B929" t="s">
        <v>14</v>
      </c>
      <c r="C929" t="s">
        <v>27</v>
      </c>
      <c r="D929">
        <v>70</v>
      </c>
      <c r="E929">
        <v>147</v>
      </c>
      <c r="F929" t="s">
        <v>0</v>
      </c>
      <c r="G929">
        <v>10</v>
      </c>
      <c r="H929">
        <v>2018</v>
      </c>
      <c r="I929" t="s">
        <v>42</v>
      </c>
      <c r="J929">
        <f>VLOOKUP(G929,Currency!$G$3:$H$14,2,FALSE)</f>
        <v>0.87081632260869579</v>
      </c>
      <c r="K929">
        <f t="shared" si="74"/>
        <v>1</v>
      </c>
      <c r="L929">
        <f t="shared" si="75"/>
        <v>147</v>
      </c>
      <c r="M929" s="3">
        <f t="shared" si="76"/>
        <v>10290</v>
      </c>
      <c r="N929" s="3">
        <f>SUMIFS('Direct Costs'!J:J,'Direct Costs'!A:A,Sales!A929)</f>
        <v>4325.9428439652183</v>
      </c>
      <c r="O929" s="3">
        <f t="shared" si="77"/>
        <v>5964.0571560347817</v>
      </c>
      <c r="P929" s="7">
        <f t="shared" si="78"/>
        <v>0.57959739125702447</v>
      </c>
      <c r="Q929" s="3"/>
      <c r="R929" s="3"/>
      <c r="S929" s="3"/>
      <c r="T929" s="3"/>
      <c r="U929" s="3"/>
      <c r="V929" s="3"/>
    </row>
    <row r="930" spans="1:22" x14ac:dyDescent="0.25">
      <c r="A930">
        <v>929</v>
      </c>
      <c r="B930" t="s">
        <v>15</v>
      </c>
      <c r="C930" t="s">
        <v>23</v>
      </c>
      <c r="D930">
        <v>1</v>
      </c>
      <c r="E930">
        <v>440</v>
      </c>
      <c r="F930" t="s">
        <v>0</v>
      </c>
      <c r="G930">
        <v>10</v>
      </c>
      <c r="H930">
        <v>2018</v>
      </c>
      <c r="I930" t="s">
        <v>41</v>
      </c>
      <c r="J930">
        <f>VLOOKUP(G930,Currency!$G$3:$H$14,2,FALSE)</f>
        <v>0.87081632260869579</v>
      </c>
      <c r="K930">
        <f t="shared" si="74"/>
        <v>1</v>
      </c>
      <c r="L930">
        <f t="shared" si="75"/>
        <v>440</v>
      </c>
      <c r="M930" s="3">
        <f t="shared" si="76"/>
        <v>440</v>
      </c>
      <c r="N930" s="3">
        <f>SUMIFS('Direct Costs'!J:J,'Direct Costs'!A:A,Sales!A930)</f>
        <v>228.28714277478261</v>
      </c>
      <c r="O930" s="3">
        <f t="shared" si="77"/>
        <v>211.71285722521739</v>
      </c>
      <c r="P930" s="7">
        <f t="shared" si="78"/>
        <v>0.48116558460276682</v>
      </c>
      <c r="Q930" s="3"/>
      <c r="R930" s="3"/>
      <c r="S930" s="3"/>
      <c r="T930" s="3"/>
      <c r="U930" s="3"/>
      <c r="V930" s="3"/>
    </row>
    <row r="931" spans="1:22" x14ac:dyDescent="0.25">
      <c r="A931">
        <v>930</v>
      </c>
      <c r="B931" t="s">
        <v>16</v>
      </c>
      <c r="C931" t="s">
        <v>17</v>
      </c>
      <c r="D931">
        <v>158</v>
      </c>
      <c r="E931">
        <v>241</v>
      </c>
      <c r="F931" t="s">
        <v>37</v>
      </c>
      <c r="G931">
        <v>11</v>
      </c>
      <c r="H931">
        <v>2018</v>
      </c>
      <c r="I931" t="s">
        <v>38</v>
      </c>
      <c r="J931">
        <f>VLOOKUP(G931,Currency!$G$3:$H$14,2,FALSE)</f>
        <v>0.87977327500000013</v>
      </c>
      <c r="K931">
        <f t="shared" si="74"/>
        <v>0.87977327500000013</v>
      </c>
      <c r="L931">
        <f t="shared" si="75"/>
        <v>212.02535927500003</v>
      </c>
      <c r="M931" s="3">
        <f t="shared" si="76"/>
        <v>33500.006765450002</v>
      </c>
      <c r="N931" s="3">
        <f>SUMIFS('Direct Costs'!J:J,'Direct Costs'!A:A,Sales!A931)</f>
        <v>25771.204695050001</v>
      </c>
      <c r="O931" s="3">
        <f t="shared" si="77"/>
        <v>7728.802070400001</v>
      </c>
      <c r="P931" s="7">
        <f t="shared" si="78"/>
        <v>0.23071046297134026</v>
      </c>
      <c r="Q931" s="3"/>
      <c r="R931" s="3"/>
      <c r="S931" s="3"/>
      <c r="T931" s="3"/>
      <c r="U931" s="3"/>
      <c r="V931" s="3"/>
    </row>
    <row r="932" spans="1:22" x14ac:dyDescent="0.25">
      <c r="A932">
        <v>931</v>
      </c>
      <c r="B932" t="s">
        <v>12</v>
      </c>
      <c r="C932" t="s">
        <v>17</v>
      </c>
      <c r="D932">
        <v>10</v>
      </c>
      <c r="E932">
        <v>186</v>
      </c>
      <c r="F932" t="s">
        <v>37</v>
      </c>
      <c r="G932">
        <v>6</v>
      </c>
      <c r="H932">
        <v>2018</v>
      </c>
      <c r="I932" t="s">
        <v>38</v>
      </c>
      <c r="J932">
        <f>VLOOKUP(G932,Currency!$G$3:$H$14,2,FALSE)</f>
        <v>0.85633569142857147</v>
      </c>
      <c r="K932">
        <f t="shared" si="74"/>
        <v>0.85633569142857147</v>
      </c>
      <c r="L932">
        <f t="shared" si="75"/>
        <v>159.27843860571429</v>
      </c>
      <c r="M932" s="3">
        <f t="shared" si="76"/>
        <v>1592.7843860571429</v>
      </c>
      <c r="N932" s="3">
        <f>SUMIFS('Direct Costs'!J:J,'Direct Costs'!A:A,Sales!A932)</f>
        <v>820</v>
      </c>
      <c r="O932" s="3">
        <f t="shared" si="77"/>
        <v>772.78438605714291</v>
      </c>
      <c r="P932" s="7">
        <f t="shared" si="78"/>
        <v>0.48517827825405263</v>
      </c>
      <c r="Q932" s="3"/>
      <c r="R932" s="3"/>
      <c r="S932" s="3"/>
      <c r="T932" s="3"/>
      <c r="U932" s="3"/>
      <c r="V932" s="3"/>
    </row>
    <row r="933" spans="1:22" x14ac:dyDescent="0.25">
      <c r="A933">
        <v>932</v>
      </c>
      <c r="B933" t="s">
        <v>14</v>
      </c>
      <c r="C933" t="s">
        <v>24</v>
      </c>
      <c r="D933">
        <v>42</v>
      </c>
      <c r="E933">
        <v>150</v>
      </c>
      <c r="F933" t="s">
        <v>0</v>
      </c>
      <c r="G933">
        <v>3</v>
      </c>
      <c r="H933">
        <v>2018</v>
      </c>
      <c r="I933" t="s">
        <v>43</v>
      </c>
      <c r="J933">
        <f>VLOOKUP(G933,Currency!$G$3:$H$14,2,FALSE)</f>
        <v>0.81064183952380953</v>
      </c>
      <c r="K933">
        <f t="shared" si="74"/>
        <v>1</v>
      </c>
      <c r="L933">
        <f t="shared" si="75"/>
        <v>150</v>
      </c>
      <c r="M933" s="3">
        <f t="shared" si="76"/>
        <v>6300</v>
      </c>
      <c r="N933" s="3">
        <f>SUMIFS('Direct Costs'!J:J,'Direct Costs'!A:A,Sales!A933)</f>
        <v>3218.8174356</v>
      </c>
      <c r="O933" s="3">
        <f t="shared" si="77"/>
        <v>3081.1825644</v>
      </c>
      <c r="P933" s="7">
        <f t="shared" si="78"/>
        <v>0.48907659752380955</v>
      </c>
      <c r="Q933" s="3"/>
      <c r="R933" s="3"/>
      <c r="S933" s="3"/>
      <c r="T933" s="3"/>
      <c r="U933" s="3"/>
      <c r="V933" s="3"/>
    </row>
    <row r="934" spans="1:22" x14ac:dyDescent="0.25">
      <c r="A934">
        <v>933</v>
      </c>
      <c r="B934" t="s">
        <v>14</v>
      </c>
      <c r="C934" t="s">
        <v>34</v>
      </c>
      <c r="D934">
        <v>87</v>
      </c>
      <c r="E934">
        <v>137</v>
      </c>
      <c r="F934" t="s">
        <v>0</v>
      </c>
      <c r="G934">
        <v>3</v>
      </c>
      <c r="H934">
        <v>2018</v>
      </c>
      <c r="I934" t="s">
        <v>43</v>
      </c>
      <c r="J934">
        <f>VLOOKUP(G934,Currency!$G$3:$H$14,2,FALSE)</f>
        <v>0.81064183952380953</v>
      </c>
      <c r="K934">
        <f t="shared" si="74"/>
        <v>1</v>
      </c>
      <c r="L934">
        <f t="shared" si="75"/>
        <v>137</v>
      </c>
      <c r="M934" s="3">
        <f t="shared" si="76"/>
        <v>11919</v>
      </c>
      <c r="N934" s="3">
        <f>SUMIFS('Direct Costs'!J:J,'Direct Costs'!A:A,Sales!A934)</f>
        <v>6276.7997634328576</v>
      </c>
      <c r="O934" s="3">
        <f t="shared" si="77"/>
        <v>5642.2002365671424</v>
      </c>
      <c r="P934" s="7">
        <f t="shared" si="78"/>
        <v>0.47337865899548137</v>
      </c>
      <c r="Q934" s="3"/>
      <c r="R934" s="3"/>
      <c r="S934" s="3"/>
      <c r="T934" s="3"/>
      <c r="U934" s="3"/>
      <c r="V934" s="3"/>
    </row>
    <row r="935" spans="1:22" x14ac:dyDescent="0.25">
      <c r="A935">
        <v>934</v>
      </c>
      <c r="B935" t="s">
        <v>16</v>
      </c>
      <c r="C935" t="s">
        <v>19</v>
      </c>
      <c r="D935">
        <v>39</v>
      </c>
      <c r="E935">
        <v>206</v>
      </c>
      <c r="F935" t="s">
        <v>0</v>
      </c>
      <c r="G935">
        <v>11</v>
      </c>
      <c r="H935">
        <v>2018</v>
      </c>
      <c r="I935" t="s">
        <v>40</v>
      </c>
      <c r="J935">
        <f>VLOOKUP(G935,Currency!$G$3:$H$14,2,FALSE)</f>
        <v>0.87977327500000013</v>
      </c>
      <c r="K935">
        <f t="shared" si="74"/>
        <v>1</v>
      </c>
      <c r="L935">
        <f t="shared" si="75"/>
        <v>206</v>
      </c>
      <c r="M935" s="3">
        <f t="shared" si="76"/>
        <v>8034</v>
      </c>
      <c r="N935" s="3">
        <f>SUMIFS('Direct Costs'!J:J,'Direct Costs'!A:A,Sales!A935)</f>
        <v>5928</v>
      </c>
      <c r="O935" s="3">
        <f t="shared" si="77"/>
        <v>2106</v>
      </c>
      <c r="P935" s="7">
        <f t="shared" si="78"/>
        <v>0.26213592233009708</v>
      </c>
      <c r="Q935" s="3"/>
      <c r="R935" s="3"/>
      <c r="S935" s="3"/>
      <c r="T935" s="3"/>
      <c r="U935" s="3"/>
      <c r="V935" s="3"/>
    </row>
    <row r="936" spans="1:22" x14ac:dyDescent="0.25">
      <c r="A936">
        <v>935</v>
      </c>
      <c r="B936" t="s">
        <v>14</v>
      </c>
      <c r="C936" t="s">
        <v>26</v>
      </c>
      <c r="D936">
        <v>72</v>
      </c>
      <c r="E936">
        <v>147</v>
      </c>
      <c r="F936" t="s">
        <v>0</v>
      </c>
      <c r="G936">
        <v>9</v>
      </c>
      <c r="H936">
        <v>2018</v>
      </c>
      <c r="I936" t="s">
        <v>44</v>
      </c>
      <c r="J936">
        <f>VLOOKUP(G936,Currency!$G$3:$H$14,2,FALSE)</f>
        <v>0.85776296200000002</v>
      </c>
      <c r="K936">
        <f t="shared" si="74"/>
        <v>1</v>
      </c>
      <c r="L936">
        <f t="shared" si="75"/>
        <v>147</v>
      </c>
      <c r="M936" s="3">
        <f t="shared" si="76"/>
        <v>10584</v>
      </c>
      <c r="N936" s="3">
        <f>SUMIFS('Direct Costs'!J:J,'Direct Costs'!A:A,Sales!A936)</f>
        <v>6264</v>
      </c>
      <c r="O936" s="3">
        <f t="shared" si="77"/>
        <v>4320</v>
      </c>
      <c r="P936" s="7">
        <f t="shared" si="78"/>
        <v>0.40816326530612246</v>
      </c>
      <c r="Q936" s="3"/>
      <c r="R936" s="3"/>
      <c r="S936" s="3"/>
      <c r="T936" s="3"/>
      <c r="U936" s="3"/>
      <c r="V936" s="3"/>
    </row>
    <row r="937" spans="1:22" x14ac:dyDescent="0.25">
      <c r="A937">
        <v>936</v>
      </c>
      <c r="B937" t="s">
        <v>15</v>
      </c>
      <c r="C937" t="s">
        <v>32</v>
      </c>
      <c r="D937">
        <v>1</v>
      </c>
      <c r="E937">
        <v>534</v>
      </c>
      <c r="F937" t="s">
        <v>37</v>
      </c>
      <c r="G937">
        <v>10</v>
      </c>
      <c r="H937">
        <v>2018</v>
      </c>
      <c r="I937" t="s">
        <v>43</v>
      </c>
      <c r="J937">
        <f>VLOOKUP(G937,Currency!$G$3:$H$14,2,FALSE)</f>
        <v>0.87081632260869579</v>
      </c>
      <c r="K937">
        <f t="shared" si="74"/>
        <v>0.87081632260869579</v>
      </c>
      <c r="L937">
        <f t="shared" si="75"/>
        <v>465.01591627304356</v>
      </c>
      <c r="M937" s="3">
        <f t="shared" si="76"/>
        <v>465.01591627304356</v>
      </c>
      <c r="N937" s="3">
        <f>SUMIFS('Direct Costs'!J:J,'Direct Costs'!A:A,Sales!A937)</f>
        <v>220</v>
      </c>
      <c r="O937" s="3">
        <f t="shared" si="77"/>
        <v>245.01591627304356</v>
      </c>
      <c r="P937" s="7">
        <f t="shared" si="78"/>
        <v>0.52689791402575881</v>
      </c>
      <c r="Q937" s="3"/>
      <c r="R937" s="3"/>
      <c r="S937" s="3"/>
      <c r="T937" s="3"/>
      <c r="U937" s="3"/>
      <c r="V937" s="3"/>
    </row>
    <row r="938" spans="1:22" x14ac:dyDescent="0.25">
      <c r="A938">
        <v>937</v>
      </c>
      <c r="B938" t="s">
        <v>14</v>
      </c>
      <c r="C938" t="s">
        <v>25</v>
      </c>
      <c r="D938">
        <v>74</v>
      </c>
      <c r="E938">
        <v>140</v>
      </c>
      <c r="F938" t="s">
        <v>0</v>
      </c>
      <c r="G938">
        <v>7</v>
      </c>
      <c r="H938">
        <v>2018</v>
      </c>
      <c r="I938" t="s">
        <v>43</v>
      </c>
      <c r="J938">
        <f>VLOOKUP(G938,Currency!$G$3:$H$14,2,FALSE)</f>
        <v>0.85575857954545465</v>
      </c>
      <c r="K938">
        <f t="shared" si="74"/>
        <v>1</v>
      </c>
      <c r="L938">
        <f t="shared" si="75"/>
        <v>140</v>
      </c>
      <c r="M938" s="3">
        <f t="shared" si="76"/>
        <v>10360</v>
      </c>
      <c r="N938" s="3">
        <f>SUMIFS('Direct Costs'!J:J,'Direct Costs'!A:A,Sales!A938)</f>
        <v>5786.1771722727281</v>
      </c>
      <c r="O938" s="3">
        <f t="shared" si="77"/>
        <v>4573.8228277272719</v>
      </c>
      <c r="P938" s="7">
        <f t="shared" si="78"/>
        <v>0.44148868993506485</v>
      </c>
      <c r="Q938" s="3"/>
      <c r="R938" s="3"/>
      <c r="S938" s="3"/>
      <c r="T938" s="3"/>
      <c r="U938" s="3"/>
      <c r="V938" s="3"/>
    </row>
    <row r="939" spans="1:22" x14ac:dyDescent="0.25">
      <c r="A939">
        <v>938</v>
      </c>
      <c r="B939" t="s">
        <v>16</v>
      </c>
      <c r="C939" t="s">
        <v>17</v>
      </c>
      <c r="D939">
        <v>38</v>
      </c>
      <c r="E939">
        <v>240</v>
      </c>
      <c r="F939" t="s">
        <v>37</v>
      </c>
      <c r="G939">
        <v>11</v>
      </c>
      <c r="H939">
        <v>2018</v>
      </c>
      <c r="I939" t="s">
        <v>38</v>
      </c>
      <c r="J939">
        <f>VLOOKUP(G939,Currency!$G$3:$H$14,2,FALSE)</f>
        <v>0.87977327500000013</v>
      </c>
      <c r="K939">
        <f t="shared" si="74"/>
        <v>0.87977327500000013</v>
      </c>
      <c r="L939">
        <f t="shared" si="75"/>
        <v>211.14558600000004</v>
      </c>
      <c r="M939" s="3">
        <f t="shared" si="76"/>
        <v>8023.5322680000017</v>
      </c>
      <c r="N939" s="3">
        <f>SUMIFS('Direct Costs'!J:J,'Direct Costs'!A:A,Sales!A939)</f>
        <v>5000.1969115000002</v>
      </c>
      <c r="O939" s="3">
        <f t="shared" si="77"/>
        <v>3023.3353565000016</v>
      </c>
      <c r="P939" s="7">
        <f t="shared" si="78"/>
        <v>0.37680852466411502</v>
      </c>
      <c r="Q939" s="3"/>
      <c r="R939" s="3"/>
      <c r="S939" s="3"/>
      <c r="T939" s="3"/>
      <c r="U939" s="3"/>
      <c r="V939" s="3"/>
    </row>
    <row r="940" spans="1:22" x14ac:dyDescent="0.25">
      <c r="A940">
        <v>939</v>
      </c>
      <c r="B940" t="s">
        <v>14</v>
      </c>
      <c r="C940" t="s">
        <v>28</v>
      </c>
      <c r="D940">
        <v>118</v>
      </c>
      <c r="E940">
        <v>141</v>
      </c>
      <c r="F940" t="s">
        <v>0</v>
      </c>
      <c r="G940">
        <v>7</v>
      </c>
      <c r="H940">
        <v>2018</v>
      </c>
      <c r="I940" t="s">
        <v>44</v>
      </c>
      <c r="J940">
        <f>VLOOKUP(G940,Currency!$G$3:$H$14,2,FALSE)</f>
        <v>0.85575857954545465</v>
      </c>
      <c r="K940">
        <f t="shared" si="74"/>
        <v>1</v>
      </c>
      <c r="L940">
        <f t="shared" si="75"/>
        <v>141</v>
      </c>
      <c r="M940" s="3">
        <f t="shared" si="76"/>
        <v>16638</v>
      </c>
      <c r="N940" s="3">
        <f>SUMIFS('Direct Costs'!J:J,'Direct Costs'!A:A,Sales!A940)</f>
        <v>10515.590247727272</v>
      </c>
      <c r="O940" s="3">
        <f t="shared" si="77"/>
        <v>6122.4097522727279</v>
      </c>
      <c r="P940" s="7">
        <f t="shared" si="78"/>
        <v>0.36797750644745331</v>
      </c>
      <c r="Q940" s="3"/>
      <c r="R940" s="3"/>
      <c r="S940" s="3"/>
      <c r="T940" s="3"/>
      <c r="U940" s="3"/>
      <c r="V940" s="3"/>
    </row>
    <row r="941" spans="1:22" x14ac:dyDescent="0.25">
      <c r="A941">
        <v>940</v>
      </c>
      <c r="B941" t="s">
        <v>13</v>
      </c>
      <c r="C941" t="s">
        <v>19</v>
      </c>
      <c r="D941">
        <v>139</v>
      </c>
      <c r="E941">
        <v>124</v>
      </c>
      <c r="F941" t="s">
        <v>0</v>
      </c>
      <c r="G941">
        <v>8</v>
      </c>
      <c r="H941">
        <v>2018</v>
      </c>
      <c r="I941" t="s">
        <v>40</v>
      </c>
      <c r="J941">
        <f>VLOOKUP(G941,Currency!$G$3:$H$14,2,FALSE)</f>
        <v>0.86596289695652162</v>
      </c>
      <c r="K941">
        <f t="shared" si="74"/>
        <v>1</v>
      </c>
      <c r="L941">
        <f t="shared" si="75"/>
        <v>124</v>
      </c>
      <c r="M941" s="3">
        <f t="shared" si="76"/>
        <v>17236</v>
      </c>
      <c r="N941" s="3">
        <f>SUMIFS('Direct Costs'!J:J,'Direct Costs'!A:A,Sales!A941)</f>
        <v>10712.826998249129</v>
      </c>
      <c r="O941" s="3">
        <f t="shared" si="77"/>
        <v>6523.1730017508708</v>
      </c>
      <c r="P941" s="7">
        <f t="shared" si="78"/>
        <v>0.37846211428120624</v>
      </c>
      <c r="Q941" s="3"/>
      <c r="R941" s="3"/>
      <c r="S941" s="3"/>
      <c r="T941" s="3"/>
      <c r="U941" s="3"/>
      <c r="V941" s="3"/>
    </row>
    <row r="942" spans="1:22" x14ac:dyDescent="0.25">
      <c r="A942">
        <v>941</v>
      </c>
      <c r="B942" t="s">
        <v>14</v>
      </c>
      <c r="C942" t="s">
        <v>28</v>
      </c>
      <c r="D942">
        <v>153</v>
      </c>
      <c r="E942">
        <v>141</v>
      </c>
      <c r="F942" t="s">
        <v>0</v>
      </c>
      <c r="G942">
        <v>9</v>
      </c>
      <c r="H942">
        <v>2018</v>
      </c>
      <c r="I942" t="s">
        <v>44</v>
      </c>
      <c r="J942">
        <f>VLOOKUP(G942,Currency!$G$3:$H$14,2,FALSE)</f>
        <v>0.85776296200000002</v>
      </c>
      <c r="K942">
        <f t="shared" si="74"/>
        <v>1</v>
      </c>
      <c r="L942">
        <f t="shared" si="75"/>
        <v>141</v>
      </c>
      <c r="M942" s="3">
        <f t="shared" si="76"/>
        <v>21573</v>
      </c>
      <c r="N942" s="3">
        <f>SUMIFS('Direct Costs'!J:J,'Direct Costs'!A:A,Sales!A942)</f>
        <v>9818.4111929280007</v>
      </c>
      <c r="O942" s="3">
        <f t="shared" si="77"/>
        <v>11754.588807071999</v>
      </c>
      <c r="P942" s="7">
        <f t="shared" si="78"/>
        <v>0.54487502002836874</v>
      </c>
      <c r="Q942" s="3"/>
      <c r="R942" s="3"/>
      <c r="S942" s="3"/>
      <c r="T942" s="3"/>
      <c r="U942" s="3"/>
      <c r="V942" s="3"/>
    </row>
    <row r="943" spans="1:22" x14ac:dyDescent="0.25">
      <c r="A943">
        <v>942</v>
      </c>
      <c r="B943" t="s">
        <v>14</v>
      </c>
      <c r="C943" t="s">
        <v>34</v>
      </c>
      <c r="D943">
        <v>40</v>
      </c>
      <c r="E943">
        <v>145</v>
      </c>
      <c r="F943" t="s">
        <v>0</v>
      </c>
      <c r="G943">
        <v>7</v>
      </c>
      <c r="H943">
        <v>2018</v>
      </c>
      <c r="I943" t="s">
        <v>43</v>
      </c>
      <c r="J943">
        <f>VLOOKUP(G943,Currency!$G$3:$H$14,2,FALSE)</f>
        <v>0.85575857954545465</v>
      </c>
      <c r="K943">
        <f t="shared" si="74"/>
        <v>1</v>
      </c>
      <c r="L943">
        <f t="shared" si="75"/>
        <v>145</v>
      </c>
      <c r="M943" s="3">
        <f t="shared" si="76"/>
        <v>5800</v>
      </c>
      <c r="N943" s="3">
        <f>SUMIFS('Direct Costs'!J:J,'Direct Costs'!A:A,Sales!A943)</f>
        <v>2603.0564727272731</v>
      </c>
      <c r="O943" s="3">
        <f t="shared" si="77"/>
        <v>3196.9435272727269</v>
      </c>
      <c r="P943" s="7">
        <f t="shared" si="78"/>
        <v>0.55119715987460804</v>
      </c>
      <c r="Q943" s="3"/>
      <c r="R943" s="3"/>
      <c r="S943" s="3"/>
      <c r="T943" s="3"/>
      <c r="U943" s="3"/>
      <c r="V943" s="3"/>
    </row>
    <row r="944" spans="1:22" x14ac:dyDescent="0.25">
      <c r="A944">
        <v>943</v>
      </c>
      <c r="B944" t="s">
        <v>13</v>
      </c>
      <c r="C944" t="s">
        <v>17</v>
      </c>
      <c r="D944">
        <v>36</v>
      </c>
      <c r="E944">
        <v>142</v>
      </c>
      <c r="F944" t="s">
        <v>37</v>
      </c>
      <c r="G944">
        <v>6</v>
      </c>
      <c r="H944">
        <v>2018</v>
      </c>
      <c r="I944" t="s">
        <v>38</v>
      </c>
      <c r="J944">
        <f>VLOOKUP(G944,Currency!$G$3:$H$14,2,FALSE)</f>
        <v>0.85633569142857147</v>
      </c>
      <c r="K944">
        <f t="shared" si="74"/>
        <v>0.85633569142857147</v>
      </c>
      <c r="L944">
        <f t="shared" si="75"/>
        <v>121.59966818285714</v>
      </c>
      <c r="M944" s="3">
        <f t="shared" si="76"/>
        <v>4377.5880545828568</v>
      </c>
      <c r="N944" s="3">
        <f>SUMIFS('Direct Costs'!J:J,'Direct Costs'!A:A,Sales!A944)</f>
        <v>2791.4672258742858</v>
      </c>
      <c r="O944" s="3">
        <f t="shared" si="77"/>
        <v>1586.120828708571</v>
      </c>
      <c r="P944" s="7">
        <f t="shared" si="78"/>
        <v>0.36232756690024215</v>
      </c>
      <c r="Q944" s="3"/>
      <c r="R944" s="3"/>
      <c r="S944" s="3"/>
      <c r="T944" s="3"/>
      <c r="U944" s="3"/>
      <c r="V944" s="3"/>
    </row>
    <row r="945" spans="1:22" x14ac:dyDescent="0.25">
      <c r="A945">
        <v>944</v>
      </c>
      <c r="B945" t="s">
        <v>12</v>
      </c>
      <c r="C945" t="s">
        <v>19</v>
      </c>
      <c r="D945">
        <v>157</v>
      </c>
      <c r="E945">
        <v>155</v>
      </c>
      <c r="F945" t="s">
        <v>0</v>
      </c>
      <c r="G945">
        <v>6</v>
      </c>
      <c r="H945">
        <v>2018</v>
      </c>
      <c r="I945" t="s">
        <v>40</v>
      </c>
      <c r="J945">
        <f>VLOOKUP(G945,Currency!$G$3:$H$14,2,FALSE)</f>
        <v>0.85633569142857147</v>
      </c>
      <c r="K945">
        <f t="shared" si="74"/>
        <v>1</v>
      </c>
      <c r="L945">
        <f t="shared" si="75"/>
        <v>155</v>
      </c>
      <c r="M945" s="3">
        <f t="shared" si="76"/>
        <v>24335</v>
      </c>
      <c r="N945" s="3">
        <f>SUMIFS('Direct Costs'!J:J,'Direct Costs'!A:A,Sales!A945)</f>
        <v>11230.124584822857</v>
      </c>
      <c r="O945" s="3">
        <f t="shared" si="77"/>
        <v>13104.875415177143</v>
      </c>
      <c r="P945" s="7">
        <f t="shared" si="78"/>
        <v>0.53851963900460831</v>
      </c>
      <c r="Q945" s="3"/>
      <c r="R945" s="3"/>
      <c r="S945" s="3"/>
      <c r="T945" s="3"/>
      <c r="U945" s="3"/>
      <c r="V945" s="3"/>
    </row>
    <row r="946" spans="1:22" x14ac:dyDescent="0.25">
      <c r="A946">
        <v>945</v>
      </c>
      <c r="B946" t="s">
        <v>16</v>
      </c>
      <c r="C946" t="s">
        <v>17</v>
      </c>
      <c r="D946">
        <v>40</v>
      </c>
      <c r="E946">
        <v>244</v>
      </c>
      <c r="F946" t="s">
        <v>37</v>
      </c>
      <c r="G946">
        <v>1</v>
      </c>
      <c r="H946">
        <v>2018</v>
      </c>
      <c r="I946" t="s">
        <v>38</v>
      </c>
      <c r="J946">
        <f>VLOOKUP(G946,Currency!$G$3:$H$14,2,FALSE)</f>
        <v>0.8198508345454546</v>
      </c>
      <c r="K946">
        <f t="shared" si="74"/>
        <v>0.8198508345454546</v>
      </c>
      <c r="L946">
        <f t="shared" si="75"/>
        <v>200.04360362909091</v>
      </c>
      <c r="M946" s="3">
        <f t="shared" si="76"/>
        <v>8001.7441451636369</v>
      </c>
      <c r="N946" s="3">
        <f>SUMIFS('Direct Costs'!J:J,'Direct Costs'!A:A,Sales!A946)</f>
        <v>5084.8422394909094</v>
      </c>
      <c r="O946" s="3">
        <f t="shared" si="77"/>
        <v>2916.9019056727275</v>
      </c>
      <c r="P946" s="7">
        <f t="shared" si="78"/>
        <v>0.36453326334306035</v>
      </c>
      <c r="Q946" s="3"/>
      <c r="R946" s="3"/>
      <c r="S946" s="3"/>
      <c r="T946" s="3"/>
      <c r="U946" s="3"/>
      <c r="V946" s="3"/>
    </row>
    <row r="947" spans="1:22" x14ac:dyDescent="0.25">
      <c r="A947">
        <v>946</v>
      </c>
      <c r="B947" t="s">
        <v>16</v>
      </c>
      <c r="C947" t="s">
        <v>19</v>
      </c>
      <c r="D947">
        <v>62</v>
      </c>
      <c r="E947">
        <v>206</v>
      </c>
      <c r="F947" t="s">
        <v>0</v>
      </c>
      <c r="G947">
        <v>12</v>
      </c>
      <c r="H947">
        <v>2018</v>
      </c>
      <c r="I947" t="s">
        <v>40</v>
      </c>
      <c r="J947">
        <f>VLOOKUP(G947,Currency!$G$3:$H$14,2,FALSE)</f>
        <v>0.87842254526315788</v>
      </c>
      <c r="K947">
        <f t="shared" si="74"/>
        <v>1</v>
      </c>
      <c r="L947">
        <f t="shared" si="75"/>
        <v>206</v>
      </c>
      <c r="M947" s="3">
        <f t="shared" si="76"/>
        <v>12772</v>
      </c>
      <c r="N947" s="3">
        <f>SUMIFS('Direct Costs'!J:J,'Direct Costs'!A:A,Sales!A947)</f>
        <v>8696.9758245052635</v>
      </c>
      <c r="O947" s="3">
        <f t="shared" si="77"/>
        <v>4075.0241754947365</v>
      </c>
      <c r="P947" s="7">
        <f t="shared" si="78"/>
        <v>0.31905920572304547</v>
      </c>
      <c r="Q947" s="3"/>
      <c r="R947" s="3"/>
      <c r="S947" s="3"/>
      <c r="T947" s="3"/>
      <c r="U947" s="3"/>
      <c r="V947" s="3"/>
    </row>
    <row r="948" spans="1:22" x14ac:dyDescent="0.25">
      <c r="A948">
        <v>947</v>
      </c>
      <c r="B948" t="s">
        <v>16</v>
      </c>
      <c r="C948" t="s">
        <v>25</v>
      </c>
      <c r="D948">
        <v>34</v>
      </c>
      <c r="E948">
        <v>218</v>
      </c>
      <c r="F948" t="s">
        <v>0</v>
      </c>
      <c r="G948">
        <v>11</v>
      </c>
      <c r="H948">
        <v>2018</v>
      </c>
      <c r="I948" t="s">
        <v>43</v>
      </c>
      <c r="J948">
        <f>VLOOKUP(G948,Currency!$G$3:$H$14,2,FALSE)</f>
        <v>0.87977327500000013</v>
      </c>
      <c r="K948">
        <f t="shared" si="74"/>
        <v>1</v>
      </c>
      <c r="L948">
        <f t="shared" si="75"/>
        <v>218</v>
      </c>
      <c r="M948" s="3">
        <f t="shared" si="76"/>
        <v>7412</v>
      </c>
      <c r="N948" s="3">
        <f>SUMIFS('Direct Costs'!J:J,'Direct Costs'!A:A,Sales!A948)</f>
        <v>4896</v>
      </c>
      <c r="O948" s="3">
        <f t="shared" si="77"/>
        <v>2516</v>
      </c>
      <c r="P948" s="7">
        <f t="shared" si="78"/>
        <v>0.33944954128440369</v>
      </c>
      <c r="Q948" s="3"/>
      <c r="R948" s="3"/>
      <c r="S948" s="3"/>
      <c r="T948" s="3"/>
      <c r="U948" s="3"/>
      <c r="V948" s="3"/>
    </row>
    <row r="949" spans="1:22" x14ac:dyDescent="0.25">
      <c r="A949">
        <v>948</v>
      </c>
      <c r="B949" t="s">
        <v>12</v>
      </c>
      <c r="C949" t="s">
        <v>17</v>
      </c>
      <c r="D949">
        <v>10</v>
      </c>
      <c r="E949">
        <v>183</v>
      </c>
      <c r="F949" t="s">
        <v>37</v>
      </c>
      <c r="G949">
        <v>6</v>
      </c>
      <c r="H949">
        <v>2018</v>
      </c>
      <c r="I949" t="s">
        <v>38</v>
      </c>
      <c r="J949">
        <f>VLOOKUP(G949,Currency!$G$3:$H$14,2,FALSE)</f>
        <v>0.85633569142857147</v>
      </c>
      <c r="K949">
        <f t="shared" si="74"/>
        <v>0.85633569142857147</v>
      </c>
      <c r="L949">
        <f t="shared" si="75"/>
        <v>156.70943153142858</v>
      </c>
      <c r="M949" s="3">
        <f t="shared" si="76"/>
        <v>1567.0943153142857</v>
      </c>
      <c r="N949" s="3">
        <f>SUMIFS('Direct Costs'!J:J,'Direct Costs'!A:A,Sales!A949)</f>
        <v>679.54798720000008</v>
      </c>
      <c r="O949" s="3">
        <f t="shared" si="77"/>
        <v>887.54632811428564</v>
      </c>
      <c r="P949" s="7">
        <f t="shared" si="78"/>
        <v>0.56636433394009567</v>
      </c>
      <c r="Q949" s="3"/>
      <c r="R949" s="3"/>
      <c r="S949" s="3"/>
      <c r="T949" s="3"/>
      <c r="U949" s="3"/>
      <c r="V949" s="3"/>
    </row>
    <row r="950" spans="1:22" x14ac:dyDescent="0.25">
      <c r="A950">
        <v>949</v>
      </c>
      <c r="B950" t="s">
        <v>13</v>
      </c>
      <c r="C950" t="s">
        <v>19</v>
      </c>
      <c r="D950">
        <v>131</v>
      </c>
      <c r="E950">
        <v>130</v>
      </c>
      <c r="F950" t="s">
        <v>0</v>
      </c>
      <c r="G950">
        <v>8</v>
      </c>
      <c r="H950">
        <v>2018</v>
      </c>
      <c r="I950" t="s">
        <v>40</v>
      </c>
      <c r="J950">
        <f>VLOOKUP(G950,Currency!$G$3:$H$14,2,FALSE)</f>
        <v>0.86596289695652162</v>
      </c>
      <c r="K950">
        <f t="shared" si="74"/>
        <v>1</v>
      </c>
      <c r="L950">
        <f t="shared" si="75"/>
        <v>130</v>
      </c>
      <c r="M950" s="3">
        <f t="shared" si="76"/>
        <v>17030</v>
      </c>
      <c r="N950" s="3">
        <f>SUMIFS('Direct Costs'!J:J,'Direct Costs'!A:A,Sales!A950)</f>
        <v>9244.1746960626078</v>
      </c>
      <c r="O950" s="3">
        <f t="shared" si="77"/>
        <v>7785.8253039373922</v>
      </c>
      <c r="P950" s="7">
        <f t="shared" si="78"/>
        <v>0.45718293035451513</v>
      </c>
      <c r="Q950" s="3"/>
      <c r="R950" s="3"/>
      <c r="S950" s="3"/>
      <c r="T950" s="3"/>
      <c r="U950" s="3"/>
      <c r="V950" s="3"/>
    </row>
    <row r="951" spans="1:22" x14ac:dyDescent="0.25">
      <c r="A951">
        <v>950</v>
      </c>
      <c r="B951" t="s">
        <v>15</v>
      </c>
      <c r="C951" t="s">
        <v>31</v>
      </c>
      <c r="D951">
        <v>1</v>
      </c>
      <c r="E951">
        <v>456</v>
      </c>
      <c r="F951" t="s">
        <v>0</v>
      </c>
      <c r="G951">
        <v>10</v>
      </c>
      <c r="H951">
        <v>2018</v>
      </c>
      <c r="I951" t="s">
        <v>43</v>
      </c>
      <c r="J951">
        <f>VLOOKUP(G951,Currency!$G$3:$H$14,2,FALSE)</f>
        <v>0.87081632260869579</v>
      </c>
      <c r="K951">
        <f t="shared" si="74"/>
        <v>1</v>
      </c>
      <c r="L951">
        <f t="shared" si="75"/>
        <v>456</v>
      </c>
      <c r="M951" s="3">
        <f t="shared" si="76"/>
        <v>456</v>
      </c>
      <c r="N951" s="3">
        <f>SUMIFS('Direct Costs'!J:J,'Direct Costs'!A:A,Sales!A951)</f>
        <v>198.16326452173917</v>
      </c>
      <c r="O951" s="3">
        <f t="shared" si="77"/>
        <v>257.83673547826083</v>
      </c>
      <c r="P951" s="7">
        <f t="shared" si="78"/>
        <v>0.56543143745232638</v>
      </c>
      <c r="Q951" s="3"/>
      <c r="R951" s="3"/>
      <c r="S951" s="3"/>
      <c r="T951" s="3"/>
      <c r="U951" s="3"/>
      <c r="V951" s="3"/>
    </row>
    <row r="952" spans="1:22" x14ac:dyDescent="0.25">
      <c r="A952">
        <v>951</v>
      </c>
      <c r="B952" t="s">
        <v>12</v>
      </c>
      <c r="C952" t="s">
        <v>17</v>
      </c>
      <c r="D952">
        <v>117</v>
      </c>
      <c r="E952">
        <v>185</v>
      </c>
      <c r="F952" t="s">
        <v>37</v>
      </c>
      <c r="G952">
        <v>6</v>
      </c>
      <c r="H952">
        <v>2018</v>
      </c>
      <c r="I952" t="s">
        <v>38</v>
      </c>
      <c r="J952">
        <f>VLOOKUP(G952,Currency!$G$3:$H$14,2,FALSE)</f>
        <v>0.85633569142857147</v>
      </c>
      <c r="K952">
        <f t="shared" si="74"/>
        <v>0.85633569142857147</v>
      </c>
      <c r="L952">
        <f t="shared" si="75"/>
        <v>158.42210291428572</v>
      </c>
      <c r="M952" s="3">
        <f t="shared" si="76"/>
        <v>18535.386040971429</v>
      </c>
      <c r="N952" s="3">
        <f>SUMIFS('Direct Costs'!J:J,'Direct Costs'!A:A,Sales!A952)</f>
        <v>8686.328898445714</v>
      </c>
      <c r="O952" s="3">
        <f t="shared" si="77"/>
        <v>9849.0571425257149</v>
      </c>
      <c r="P952" s="7">
        <f t="shared" si="78"/>
        <v>0.53136509381325681</v>
      </c>
      <c r="Q952" s="3"/>
      <c r="R952" s="3"/>
      <c r="S952" s="3"/>
      <c r="T952" s="3"/>
      <c r="U952" s="3"/>
      <c r="V952" s="3"/>
    </row>
    <row r="953" spans="1:22" x14ac:dyDescent="0.25">
      <c r="A953">
        <v>952</v>
      </c>
      <c r="B953" t="s">
        <v>13</v>
      </c>
      <c r="C953" t="s">
        <v>29</v>
      </c>
      <c r="D953">
        <v>71</v>
      </c>
      <c r="E953">
        <v>132</v>
      </c>
      <c r="F953" t="s">
        <v>0</v>
      </c>
      <c r="G953">
        <v>7</v>
      </c>
      <c r="H953">
        <v>2018</v>
      </c>
      <c r="I953" t="s">
        <v>42</v>
      </c>
      <c r="J953">
        <f>VLOOKUP(G953,Currency!$G$3:$H$14,2,FALSE)</f>
        <v>0.85575857954545465</v>
      </c>
      <c r="K953">
        <f t="shared" si="74"/>
        <v>1</v>
      </c>
      <c r="L953">
        <f t="shared" si="75"/>
        <v>132</v>
      </c>
      <c r="M953" s="3">
        <f t="shared" si="76"/>
        <v>9372</v>
      </c>
      <c r="N953" s="3">
        <f>SUMIFS('Direct Costs'!J:J,'Direct Costs'!A:A,Sales!A953)</f>
        <v>4681.8720842045459</v>
      </c>
      <c r="O953" s="3">
        <f t="shared" si="77"/>
        <v>4690.1279157954541</v>
      </c>
      <c r="P953" s="7">
        <f t="shared" si="78"/>
        <v>0.50044045196280984</v>
      </c>
      <c r="Q953" s="3"/>
      <c r="R953" s="3"/>
      <c r="S953" s="3"/>
      <c r="T953" s="3"/>
      <c r="U953" s="3"/>
      <c r="V953" s="3"/>
    </row>
    <row r="954" spans="1:22" x14ac:dyDescent="0.25">
      <c r="A954">
        <v>953</v>
      </c>
      <c r="B954" t="s">
        <v>14</v>
      </c>
      <c r="C954" t="s">
        <v>22</v>
      </c>
      <c r="D954">
        <v>188</v>
      </c>
      <c r="E954">
        <v>148</v>
      </c>
      <c r="F954" t="s">
        <v>0</v>
      </c>
      <c r="G954">
        <v>4</v>
      </c>
      <c r="H954">
        <v>2018</v>
      </c>
      <c r="I954" t="s">
        <v>42</v>
      </c>
      <c r="J954">
        <f>VLOOKUP(G954,Currency!$G$3:$H$14,2,FALSE)</f>
        <v>0.81462485449999988</v>
      </c>
      <c r="K954">
        <f t="shared" si="74"/>
        <v>1</v>
      </c>
      <c r="L954">
        <f t="shared" si="75"/>
        <v>148</v>
      </c>
      <c r="M954" s="3">
        <f t="shared" si="76"/>
        <v>27824</v>
      </c>
      <c r="N954" s="3">
        <f>SUMIFS('Direct Costs'!J:J,'Direct Costs'!A:A,Sales!A954)</f>
        <v>13700.968358759999</v>
      </c>
      <c r="O954" s="3">
        <f t="shared" si="77"/>
        <v>14123.031641240001</v>
      </c>
      <c r="P954" s="7">
        <f t="shared" si="78"/>
        <v>0.50758451844594599</v>
      </c>
      <c r="Q954" s="3"/>
      <c r="R954" s="3"/>
      <c r="S954" s="3"/>
      <c r="T954" s="3"/>
      <c r="U954" s="3"/>
      <c r="V954" s="3"/>
    </row>
    <row r="955" spans="1:22" x14ac:dyDescent="0.25">
      <c r="A955">
        <v>954</v>
      </c>
      <c r="B955" t="s">
        <v>16</v>
      </c>
      <c r="C955" t="s">
        <v>19</v>
      </c>
      <c r="D955">
        <v>76</v>
      </c>
      <c r="E955">
        <v>206</v>
      </c>
      <c r="F955" t="s">
        <v>0</v>
      </c>
      <c r="G955">
        <v>1</v>
      </c>
      <c r="H955">
        <v>2018</v>
      </c>
      <c r="I955" t="s">
        <v>40</v>
      </c>
      <c r="J955">
        <f>VLOOKUP(G955,Currency!$G$3:$H$14,2,FALSE)</f>
        <v>0.8198508345454546</v>
      </c>
      <c r="K955">
        <f t="shared" si="74"/>
        <v>1</v>
      </c>
      <c r="L955">
        <f t="shared" si="75"/>
        <v>206</v>
      </c>
      <c r="M955" s="3">
        <f t="shared" si="76"/>
        <v>15656</v>
      </c>
      <c r="N955" s="3">
        <f>SUMIFS('Direct Costs'!J:J,'Direct Costs'!A:A,Sales!A955)</f>
        <v>12084</v>
      </c>
      <c r="O955" s="3">
        <f t="shared" si="77"/>
        <v>3572</v>
      </c>
      <c r="P955" s="7">
        <f t="shared" si="78"/>
        <v>0.22815533980582525</v>
      </c>
      <c r="Q955" s="3"/>
      <c r="R955" s="3"/>
      <c r="S955" s="3"/>
      <c r="T955" s="3"/>
      <c r="U955" s="3"/>
      <c r="V955" s="3"/>
    </row>
    <row r="956" spans="1:22" x14ac:dyDescent="0.25">
      <c r="A956">
        <v>955</v>
      </c>
      <c r="B956" t="s">
        <v>13</v>
      </c>
      <c r="C956" t="s">
        <v>19</v>
      </c>
      <c r="D956">
        <v>94</v>
      </c>
      <c r="E956">
        <v>118</v>
      </c>
      <c r="F956" t="s">
        <v>0</v>
      </c>
      <c r="G956">
        <v>3</v>
      </c>
      <c r="H956">
        <v>2018</v>
      </c>
      <c r="I956" t="s">
        <v>40</v>
      </c>
      <c r="J956">
        <f>VLOOKUP(G956,Currency!$G$3:$H$14,2,FALSE)</f>
        <v>0.81064183952380953</v>
      </c>
      <c r="K956">
        <f t="shared" si="74"/>
        <v>1</v>
      </c>
      <c r="L956">
        <f t="shared" si="75"/>
        <v>118</v>
      </c>
      <c r="M956" s="3">
        <f t="shared" si="76"/>
        <v>11092</v>
      </c>
      <c r="N956" s="3">
        <f>SUMIFS('Direct Costs'!J:J,'Direct Costs'!A:A,Sales!A956)</f>
        <v>6424.2169786771428</v>
      </c>
      <c r="O956" s="3">
        <f t="shared" si="77"/>
        <v>4667.7830213228572</v>
      </c>
      <c r="P956" s="7">
        <f t="shared" si="78"/>
        <v>0.42082428969733654</v>
      </c>
      <c r="Q956" s="3"/>
      <c r="R956" s="3"/>
      <c r="S956" s="3"/>
      <c r="T956" s="3"/>
      <c r="U956" s="3"/>
      <c r="V956" s="3"/>
    </row>
    <row r="957" spans="1:22" x14ac:dyDescent="0.25">
      <c r="A957">
        <v>956</v>
      </c>
      <c r="B957" t="s">
        <v>14</v>
      </c>
      <c r="C957" t="s">
        <v>28</v>
      </c>
      <c r="D957">
        <v>149</v>
      </c>
      <c r="E957">
        <v>138</v>
      </c>
      <c r="F957" t="s">
        <v>0</v>
      </c>
      <c r="G957">
        <v>5</v>
      </c>
      <c r="H957">
        <v>2018</v>
      </c>
      <c r="I957" t="s">
        <v>44</v>
      </c>
      <c r="J957">
        <f>VLOOKUP(G957,Currency!$G$3:$H$14,2,FALSE)</f>
        <v>0.84667593318181822</v>
      </c>
      <c r="K957">
        <f t="shared" si="74"/>
        <v>1</v>
      </c>
      <c r="L957">
        <f t="shared" si="75"/>
        <v>138</v>
      </c>
      <c r="M957" s="3">
        <f t="shared" si="76"/>
        <v>20562</v>
      </c>
      <c r="N957" s="3">
        <f>SUMIFS('Direct Costs'!J:J,'Direct Costs'!A:A,Sales!A957)</f>
        <v>12601.520554998182</v>
      </c>
      <c r="O957" s="3">
        <f t="shared" si="77"/>
        <v>7960.479445001818</v>
      </c>
      <c r="P957" s="7">
        <f t="shared" si="78"/>
        <v>0.38714519234519101</v>
      </c>
      <c r="Q957" s="3"/>
      <c r="R957" s="3"/>
      <c r="S957" s="3"/>
      <c r="T957" s="3"/>
      <c r="U957" s="3"/>
      <c r="V957" s="3"/>
    </row>
    <row r="958" spans="1:22" x14ac:dyDescent="0.25">
      <c r="A958">
        <v>957</v>
      </c>
      <c r="B958" t="s">
        <v>15</v>
      </c>
      <c r="C958" t="s">
        <v>17</v>
      </c>
      <c r="D958">
        <v>352</v>
      </c>
      <c r="E958">
        <v>483</v>
      </c>
      <c r="F958" t="s">
        <v>37</v>
      </c>
      <c r="G958">
        <v>10</v>
      </c>
      <c r="H958">
        <v>2018</v>
      </c>
      <c r="I958" t="s">
        <v>38</v>
      </c>
      <c r="J958">
        <f>VLOOKUP(G958,Currency!$G$3:$H$14,2,FALSE)</f>
        <v>0.87081632260869579</v>
      </c>
      <c r="K958">
        <f t="shared" si="74"/>
        <v>0.87081632260869579</v>
      </c>
      <c r="L958">
        <f t="shared" si="75"/>
        <v>420.60428382000009</v>
      </c>
      <c r="M958" s="3">
        <f t="shared" si="76"/>
        <v>148052.70790464003</v>
      </c>
      <c r="N958" s="3">
        <f>SUMIFS('Direct Costs'!J:J,'Direct Costs'!A:A,Sales!A958)</f>
        <v>75562.18764466088</v>
      </c>
      <c r="O958" s="3">
        <f t="shared" si="77"/>
        <v>72490.520259979152</v>
      </c>
      <c r="P958" s="7">
        <f t="shared" si="78"/>
        <v>0.48962643970463487</v>
      </c>
      <c r="Q958" s="3"/>
      <c r="R958" s="3"/>
      <c r="S958" s="3"/>
      <c r="T958" s="3"/>
      <c r="U958" s="3"/>
      <c r="V958" s="3"/>
    </row>
    <row r="959" spans="1:22" x14ac:dyDescent="0.25">
      <c r="A959">
        <v>958</v>
      </c>
      <c r="B959" t="s">
        <v>14</v>
      </c>
      <c r="C959" t="s">
        <v>30</v>
      </c>
      <c r="D959">
        <v>91</v>
      </c>
      <c r="E959">
        <v>166</v>
      </c>
      <c r="F959" t="s">
        <v>37</v>
      </c>
      <c r="G959">
        <v>2</v>
      </c>
      <c r="H959">
        <v>2018</v>
      </c>
      <c r="I959" t="s">
        <v>44</v>
      </c>
      <c r="J959">
        <f>VLOOKUP(G959,Currency!$G$3:$H$14,2,FALSE)</f>
        <v>0.80989594699999989</v>
      </c>
      <c r="K959">
        <f t="shared" si="74"/>
        <v>0.80989594699999989</v>
      </c>
      <c r="L959">
        <f t="shared" si="75"/>
        <v>134.44272720199999</v>
      </c>
      <c r="M959" s="3">
        <f t="shared" si="76"/>
        <v>12234.288175381998</v>
      </c>
      <c r="N959" s="3">
        <f>SUMIFS('Direct Costs'!J:J,'Direct Costs'!A:A,Sales!A959)</f>
        <v>7007.7111547169998</v>
      </c>
      <c r="O959" s="3">
        <f t="shared" si="77"/>
        <v>5226.5770206649986</v>
      </c>
      <c r="P959" s="7">
        <f t="shared" si="78"/>
        <v>0.42720728380274614</v>
      </c>
      <c r="Q959" s="3"/>
      <c r="R959" s="3"/>
      <c r="S959" s="3"/>
      <c r="T959" s="3"/>
      <c r="U959" s="3"/>
      <c r="V959" s="3"/>
    </row>
    <row r="960" spans="1:22" x14ac:dyDescent="0.25">
      <c r="A960">
        <v>959</v>
      </c>
      <c r="B960" t="s">
        <v>13</v>
      </c>
      <c r="C960" t="s">
        <v>18</v>
      </c>
      <c r="D960">
        <v>104</v>
      </c>
      <c r="E960">
        <v>128</v>
      </c>
      <c r="F960" t="s">
        <v>0</v>
      </c>
      <c r="G960">
        <v>5</v>
      </c>
      <c r="H960">
        <v>2018</v>
      </c>
      <c r="I960" t="s">
        <v>39</v>
      </c>
      <c r="J960">
        <f>VLOOKUP(G960,Currency!$G$3:$H$14,2,FALSE)</f>
        <v>0.84667593318181822</v>
      </c>
      <c r="K960">
        <f t="shared" si="74"/>
        <v>1</v>
      </c>
      <c r="L960">
        <f t="shared" si="75"/>
        <v>128</v>
      </c>
      <c r="M960" s="3">
        <f t="shared" si="76"/>
        <v>13312</v>
      </c>
      <c r="N960" s="3">
        <f>SUMIFS('Direct Costs'!J:J,'Direct Costs'!A:A,Sales!A960)</f>
        <v>7836.8324375309094</v>
      </c>
      <c r="O960" s="3">
        <f t="shared" si="77"/>
        <v>5475.1675624690906</v>
      </c>
      <c r="P960" s="7">
        <f t="shared" si="78"/>
        <v>0.41129564020951703</v>
      </c>
      <c r="Q960" s="3"/>
      <c r="R960" s="3"/>
      <c r="S960" s="3"/>
      <c r="T960" s="3"/>
      <c r="U960" s="3"/>
      <c r="V960" s="3"/>
    </row>
    <row r="961" spans="1:22" x14ac:dyDescent="0.25">
      <c r="A961">
        <v>960</v>
      </c>
      <c r="B961" t="s">
        <v>13</v>
      </c>
      <c r="C961" t="s">
        <v>17</v>
      </c>
      <c r="D961">
        <v>89</v>
      </c>
      <c r="E961">
        <v>139</v>
      </c>
      <c r="F961" t="s">
        <v>37</v>
      </c>
      <c r="G961">
        <v>7</v>
      </c>
      <c r="H961">
        <v>2018</v>
      </c>
      <c r="I961" t="s">
        <v>38</v>
      </c>
      <c r="J961">
        <f>VLOOKUP(G961,Currency!$G$3:$H$14,2,FALSE)</f>
        <v>0.85575857954545465</v>
      </c>
      <c r="K961">
        <f t="shared" si="74"/>
        <v>0.85575857954545465</v>
      </c>
      <c r="L961">
        <f t="shared" si="75"/>
        <v>118.95044255681819</v>
      </c>
      <c r="M961" s="3">
        <f t="shared" si="76"/>
        <v>10586.589387556818</v>
      </c>
      <c r="N961" s="3">
        <f>SUMIFS('Direct Costs'!J:J,'Direct Costs'!A:A,Sales!A961)</f>
        <v>6318.1375950568181</v>
      </c>
      <c r="O961" s="3">
        <f t="shared" si="77"/>
        <v>4268.4517925</v>
      </c>
      <c r="P961" s="7">
        <f t="shared" si="78"/>
        <v>0.40319423340599375</v>
      </c>
      <c r="Q961" s="3"/>
      <c r="R961" s="3"/>
      <c r="S961" s="3"/>
      <c r="T961" s="3"/>
      <c r="U961" s="3"/>
      <c r="V961" s="3"/>
    </row>
    <row r="962" spans="1:22" x14ac:dyDescent="0.25">
      <c r="A962">
        <v>961</v>
      </c>
      <c r="B962" t="s">
        <v>14</v>
      </c>
      <c r="C962" t="s">
        <v>24</v>
      </c>
      <c r="D962">
        <v>126</v>
      </c>
      <c r="E962">
        <v>137</v>
      </c>
      <c r="F962" t="s">
        <v>0</v>
      </c>
      <c r="G962">
        <v>8</v>
      </c>
      <c r="H962">
        <v>2018</v>
      </c>
      <c r="I962" t="s">
        <v>43</v>
      </c>
      <c r="J962">
        <f>VLOOKUP(G962,Currency!$G$3:$H$14,2,FALSE)</f>
        <v>0.86596289695652162</v>
      </c>
      <c r="K962">
        <f t="shared" si="74"/>
        <v>1</v>
      </c>
      <c r="L962">
        <f t="shared" si="75"/>
        <v>137</v>
      </c>
      <c r="M962" s="3">
        <f t="shared" si="76"/>
        <v>17262</v>
      </c>
      <c r="N962" s="3">
        <f>SUMIFS('Direct Costs'!J:J,'Direct Costs'!A:A,Sales!A962)</f>
        <v>10458</v>
      </c>
      <c r="O962" s="3">
        <f t="shared" si="77"/>
        <v>6804</v>
      </c>
      <c r="P962" s="7">
        <f t="shared" si="78"/>
        <v>0.39416058394160586</v>
      </c>
      <c r="Q962" s="3"/>
      <c r="R962" s="3"/>
      <c r="S962" s="3"/>
      <c r="T962" s="3"/>
      <c r="U962" s="3"/>
      <c r="V962" s="3"/>
    </row>
    <row r="963" spans="1:22" x14ac:dyDescent="0.25">
      <c r="A963">
        <v>962</v>
      </c>
      <c r="B963" t="s">
        <v>16</v>
      </c>
      <c r="C963" t="s">
        <v>25</v>
      </c>
      <c r="D963">
        <v>69</v>
      </c>
      <c r="E963">
        <v>214</v>
      </c>
      <c r="F963" t="s">
        <v>0</v>
      </c>
      <c r="G963">
        <v>11</v>
      </c>
      <c r="H963">
        <v>2018</v>
      </c>
      <c r="I963" t="s">
        <v>43</v>
      </c>
      <c r="J963">
        <f>VLOOKUP(G963,Currency!$G$3:$H$14,2,FALSE)</f>
        <v>0.87977327500000013</v>
      </c>
      <c r="K963">
        <f t="shared" ref="K963:K1026" si="79">IF(F963="Dollar",J963,1)</f>
        <v>1</v>
      </c>
      <c r="L963">
        <f t="shared" ref="L963:L1026" si="80">E963*K963</f>
        <v>214</v>
      </c>
      <c r="M963" s="3">
        <f t="shared" ref="M963:M1026" si="81">D963*L963</f>
        <v>14766</v>
      </c>
      <c r="N963" s="3">
        <f>SUMIFS('Direct Costs'!J:J,'Direct Costs'!A:A,Sales!A963)</f>
        <v>10644.835035225</v>
      </c>
      <c r="O963" s="3">
        <f t="shared" ref="O963:O1026" si="82">M963-N963</f>
        <v>4121.164964775</v>
      </c>
      <c r="P963" s="7">
        <f t="shared" ref="P963:P1026" si="83">O963/M963</f>
        <v>0.27909826390186915</v>
      </c>
      <c r="Q963" s="3"/>
      <c r="R963" s="3"/>
      <c r="S963" s="3"/>
      <c r="T963" s="3"/>
      <c r="U963" s="3"/>
      <c r="V963" s="3"/>
    </row>
    <row r="964" spans="1:22" x14ac:dyDescent="0.25">
      <c r="A964">
        <v>963</v>
      </c>
      <c r="B964" t="s">
        <v>14</v>
      </c>
      <c r="C964" t="s">
        <v>36</v>
      </c>
      <c r="D964">
        <v>106</v>
      </c>
      <c r="E964">
        <v>140</v>
      </c>
      <c r="F964" t="s">
        <v>0</v>
      </c>
      <c r="G964">
        <v>7</v>
      </c>
      <c r="H964">
        <v>2018</v>
      </c>
      <c r="I964" t="s">
        <v>43</v>
      </c>
      <c r="J964">
        <f>VLOOKUP(G964,Currency!$G$3:$H$14,2,FALSE)</f>
        <v>0.85575857954545465</v>
      </c>
      <c r="K964">
        <f t="shared" si="79"/>
        <v>1</v>
      </c>
      <c r="L964">
        <f t="shared" si="80"/>
        <v>140</v>
      </c>
      <c r="M964" s="3">
        <f t="shared" si="81"/>
        <v>14840</v>
      </c>
      <c r="N964" s="3">
        <f>SUMIFS('Direct Costs'!J:J,'Direct Costs'!A:A,Sales!A964)</f>
        <v>9010</v>
      </c>
      <c r="O964" s="3">
        <f t="shared" si="82"/>
        <v>5830</v>
      </c>
      <c r="P964" s="7">
        <f t="shared" si="83"/>
        <v>0.39285714285714285</v>
      </c>
      <c r="Q964" s="3"/>
      <c r="R964" s="3"/>
      <c r="S964" s="3"/>
      <c r="T964" s="3"/>
      <c r="U964" s="3"/>
      <c r="V964" s="3"/>
    </row>
    <row r="965" spans="1:22" x14ac:dyDescent="0.25">
      <c r="A965">
        <v>964</v>
      </c>
      <c r="B965" t="s">
        <v>14</v>
      </c>
      <c r="C965" t="s">
        <v>28</v>
      </c>
      <c r="D965">
        <v>110</v>
      </c>
      <c r="E965">
        <v>140</v>
      </c>
      <c r="F965" t="s">
        <v>0</v>
      </c>
      <c r="G965">
        <v>1</v>
      </c>
      <c r="H965">
        <v>2018</v>
      </c>
      <c r="I965" t="s">
        <v>44</v>
      </c>
      <c r="J965">
        <f>VLOOKUP(G965,Currency!$G$3:$H$14,2,FALSE)</f>
        <v>0.8198508345454546</v>
      </c>
      <c r="K965">
        <f t="shared" si="79"/>
        <v>1</v>
      </c>
      <c r="L965">
        <f t="shared" si="80"/>
        <v>140</v>
      </c>
      <c r="M965" s="3">
        <f t="shared" si="81"/>
        <v>15400</v>
      </c>
      <c r="N965" s="3">
        <f>SUMIFS('Direct Costs'!J:J,'Direct Costs'!A:A,Sales!A965)</f>
        <v>9395.6913457999999</v>
      </c>
      <c r="O965" s="3">
        <f t="shared" si="82"/>
        <v>6004.3086542000001</v>
      </c>
      <c r="P965" s="7">
        <f t="shared" si="83"/>
        <v>0.38989017235064938</v>
      </c>
      <c r="Q965" s="3"/>
      <c r="R965" s="3"/>
      <c r="S965" s="3"/>
      <c r="T965" s="3"/>
      <c r="U965" s="3"/>
      <c r="V965" s="3"/>
    </row>
    <row r="966" spans="1:22" x14ac:dyDescent="0.25">
      <c r="A966">
        <v>965</v>
      </c>
      <c r="B966" t="s">
        <v>15</v>
      </c>
      <c r="C966" t="s">
        <v>17</v>
      </c>
      <c r="D966">
        <v>1</v>
      </c>
      <c r="E966">
        <v>503</v>
      </c>
      <c r="F966" t="s">
        <v>37</v>
      </c>
      <c r="G966">
        <v>10</v>
      </c>
      <c r="H966">
        <v>2018</v>
      </c>
      <c r="I966" t="s">
        <v>38</v>
      </c>
      <c r="J966">
        <f>VLOOKUP(G966,Currency!$G$3:$H$14,2,FALSE)</f>
        <v>0.87081632260869579</v>
      </c>
      <c r="K966">
        <f t="shared" si="79"/>
        <v>0.87081632260869579</v>
      </c>
      <c r="L966">
        <f t="shared" si="80"/>
        <v>438.020610272174</v>
      </c>
      <c r="M966" s="3">
        <f t="shared" si="81"/>
        <v>438.020610272174</v>
      </c>
      <c r="N966" s="3">
        <f>SUMIFS('Direct Costs'!J:J,'Direct Costs'!A:A,Sales!A966)</f>
        <v>216.91428516521739</v>
      </c>
      <c r="O966" s="3">
        <f t="shared" si="82"/>
        <v>221.1063251069566</v>
      </c>
      <c r="P966" s="7">
        <f t="shared" si="83"/>
        <v>0.50478520855346787</v>
      </c>
      <c r="Q966" s="3"/>
      <c r="R966" s="3"/>
      <c r="S966" s="3"/>
      <c r="T966" s="3"/>
      <c r="U966" s="3"/>
      <c r="V966" s="3"/>
    </row>
    <row r="967" spans="1:22" x14ac:dyDescent="0.25">
      <c r="A967">
        <v>966</v>
      </c>
      <c r="B967" t="s">
        <v>14</v>
      </c>
      <c r="C967" t="s">
        <v>30</v>
      </c>
      <c r="D967">
        <v>48</v>
      </c>
      <c r="E967">
        <v>169</v>
      </c>
      <c r="F967" t="s">
        <v>37</v>
      </c>
      <c r="G967">
        <v>1</v>
      </c>
      <c r="H967">
        <v>2018</v>
      </c>
      <c r="I967" t="s">
        <v>44</v>
      </c>
      <c r="J967">
        <f>VLOOKUP(G967,Currency!$G$3:$H$14,2,FALSE)</f>
        <v>0.8198508345454546</v>
      </c>
      <c r="K967">
        <f t="shared" si="79"/>
        <v>0.8198508345454546</v>
      </c>
      <c r="L967">
        <f t="shared" si="80"/>
        <v>138.55479103818183</v>
      </c>
      <c r="M967" s="3">
        <f t="shared" si="81"/>
        <v>6650.6299698327275</v>
      </c>
      <c r="N967" s="3">
        <f>SUMIFS('Direct Costs'!J:J,'Direct Costs'!A:A,Sales!A967)</f>
        <v>3745.76248128</v>
      </c>
      <c r="O967" s="3">
        <f t="shared" si="82"/>
        <v>2904.8674885527275</v>
      </c>
      <c r="P967" s="7">
        <f t="shared" si="83"/>
        <v>0.43678080147733567</v>
      </c>
      <c r="Q967" s="3"/>
      <c r="R967" s="3"/>
      <c r="S967" s="3"/>
      <c r="T967" s="3"/>
      <c r="U967" s="3"/>
      <c r="V967" s="3"/>
    </row>
    <row r="968" spans="1:22" x14ac:dyDescent="0.25">
      <c r="A968">
        <v>967</v>
      </c>
      <c r="B968" t="s">
        <v>13</v>
      </c>
      <c r="C968" t="s">
        <v>19</v>
      </c>
      <c r="D968">
        <v>92</v>
      </c>
      <c r="E968">
        <v>119</v>
      </c>
      <c r="F968" t="s">
        <v>0</v>
      </c>
      <c r="G968">
        <v>6</v>
      </c>
      <c r="H968">
        <v>2018</v>
      </c>
      <c r="I968" t="s">
        <v>40</v>
      </c>
      <c r="J968">
        <f>VLOOKUP(G968,Currency!$G$3:$H$14,2,FALSE)</f>
        <v>0.85633569142857147</v>
      </c>
      <c r="K968">
        <f t="shared" si="79"/>
        <v>1</v>
      </c>
      <c r="L968">
        <f t="shared" si="80"/>
        <v>119</v>
      </c>
      <c r="M968" s="3">
        <f t="shared" si="81"/>
        <v>10948</v>
      </c>
      <c r="N968" s="3">
        <f>SUMIFS('Direct Costs'!J:J,'Direct Costs'!A:A,Sales!A968)</f>
        <v>6909.5784133485722</v>
      </c>
      <c r="O968" s="3">
        <f t="shared" si="82"/>
        <v>4038.4215866514278</v>
      </c>
      <c r="P968" s="7">
        <f t="shared" si="83"/>
        <v>0.36887299841536608</v>
      </c>
      <c r="Q968" s="3"/>
      <c r="R968" s="3"/>
      <c r="S968" s="3"/>
      <c r="T968" s="3"/>
      <c r="U968" s="3"/>
      <c r="V968" s="3"/>
    </row>
    <row r="969" spans="1:22" x14ac:dyDescent="0.25">
      <c r="A969">
        <v>968</v>
      </c>
      <c r="B969" t="s">
        <v>12</v>
      </c>
      <c r="C969" t="s">
        <v>17</v>
      </c>
      <c r="D969">
        <v>60</v>
      </c>
      <c r="E969">
        <v>188</v>
      </c>
      <c r="F969" t="s">
        <v>37</v>
      </c>
      <c r="G969">
        <v>7</v>
      </c>
      <c r="H969">
        <v>2018</v>
      </c>
      <c r="I969" t="s">
        <v>38</v>
      </c>
      <c r="J969">
        <f>VLOOKUP(G969,Currency!$G$3:$H$14,2,FALSE)</f>
        <v>0.85575857954545465</v>
      </c>
      <c r="K969">
        <f t="shared" si="79"/>
        <v>0.85575857954545465</v>
      </c>
      <c r="L969">
        <f t="shared" si="80"/>
        <v>160.88261295454546</v>
      </c>
      <c r="M969" s="3">
        <f t="shared" si="81"/>
        <v>9652.9567772727278</v>
      </c>
      <c r="N969" s="3">
        <f>SUMIFS('Direct Costs'!J:J,'Direct Costs'!A:A,Sales!A969)</f>
        <v>5040</v>
      </c>
      <c r="O969" s="3">
        <f t="shared" si="82"/>
        <v>4612.9567772727278</v>
      </c>
      <c r="P969" s="7">
        <f t="shared" si="83"/>
        <v>0.47788018569954038</v>
      </c>
      <c r="Q969" s="3"/>
      <c r="R969" s="3"/>
      <c r="S969" s="3"/>
      <c r="T969" s="3"/>
      <c r="U969" s="3"/>
      <c r="V969" s="3"/>
    </row>
    <row r="970" spans="1:22" x14ac:dyDescent="0.25">
      <c r="A970">
        <v>969</v>
      </c>
      <c r="B970" t="s">
        <v>12</v>
      </c>
      <c r="C970" t="s">
        <v>19</v>
      </c>
      <c r="D970">
        <v>63</v>
      </c>
      <c r="E970">
        <v>158</v>
      </c>
      <c r="F970" t="s">
        <v>0</v>
      </c>
      <c r="G970">
        <v>5</v>
      </c>
      <c r="H970">
        <v>2018</v>
      </c>
      <c r="I970" t="s">
        <v>40</v>
      </c>
      <c r="J970">
        <f>VLOOKUP(G970,Currency!$G$3:$H$14,2,FALSE)</f>
        <v>0.84667593318181822</v>
      </c>
      <c r="K970">
        <f t="shared" si="79"/>
        <v>1</v>
      </c>
      <c r="L970">
        <f t="shared" si="80"/>
        <v>158</v>
      </c>
      <c r="M970" s="3">
        <f t="shared" si="81"/>
        <v>9954</v>
      </c>
      <c r="N970" s="3">
        <f>SUMIFS('Direct Costs'!J:J,'Direct Costs'!A:A,Sales!A970)</f>
        <v>5544</v>
      </c>
      <c r="O970" s="3">
        <f t="shared" si="82"/>
        <v>4410</v>
      </c>
      <c r="P970" s="7">
        <f t="shared" si="83"/>
        <v>0.44303797468354428</v>
      </c>
      <c r="Q970" s="3"/>
      <c r="R970" s="3"/>
      <c r="S970" s="3"/>
      <c r="T970" s="3"/>
      <c r="U970" s="3"/>
      <c r="V970" s="3"/>
    </row>
    <row r="971" spans="1:22" x14ac:dyDescent="0.25">
      <c r="A971">
        <v>970</v>
      </c>
      <c r="B971" t="s">
        <v>14</v>
      </c>
      <c r="C971" t="s">
        <v>18</v>
      </c>
      <c r="D971">
        <v>90</v>
      </c>
      <c r="E971">
        <v>135</v>
      </c>
      <c r="F971" t="s">
        <v>0</v>
      </c>
      <c r="G971">
        <v>10</v>
      </c>
      <c r="H971">
        <v>2018</v>
      </c>
      <c r="I971" t="s">
        <v>39</v>
      </c>
      <c r="J971">
        <f>VLOOKUP(G971,Currency!$G$3:$H$14,2,FALSE)</f>
        <v>0.87081632260869579</v>
      </c>
      <c r="K971">
        <f t="shared" si="79"/>
        <v>1</v>
      </c>
      <c r="L971">
        <f t="shared" si="80"/>
        <v>135</v>
      </c>
      <c r="M971" s="3">
        <f t="shared" si="81"/>
        <v>12150</v>
      </c>
      <c r="N971" s="3">
        <f>SUMIFS('Direct Costs'!J:J,'Direct Costs'!A:A,Sales!A971)</f>
        <v>8100</v>
      </c>
      <c r="O971" s="3">
        <f t="shared" si="82"/>
        <v>4050</v>
      </c>
      <c r="P971" s="7">
        <f t="shared" si="83"/>
        <v>0.33333333333333331</v>
      </c>
      <c r="Q971" s="3"/>
      <c r="R971" s="3"/>
      <c r="S971" s="3"/>
      <c r="T971" s="3"/>
      <c r="U971" s="3"/>
      <c r="V971" s="3"/>
    </row>
    <row r="972" spans="1:22" x14ac:dyDescent="0.25">
      <c r="A972">
        <v>971</v>
      </c>
      <c r="B972" t="s">
        <v>14</v>
      </c>
      <c r="C972" t="s">
        <v>22</v>
      </c>
      <c r="D972">
        <v>70</v>
      </c>
      <c r="E972">
        <v>148</v>
      </c>
      <c r="F972" t="s">
        <v>0</v>
      </c>
      <c r="G972">
        <v>7</v>
      </c>
      <c r="H972">
        <v>2018</v>
      </c>
      <c r="I972" t="s">
        <v>42</v>
      </c>
      <c r="J972">
        <f>VLOOKUP(G972,Currency!$G$3:$H$14,2,FALSE)</f>
        <v>0.85575857954545465</v>
      </c>
      <c r="K972">
        <f t="shared" si="79"/>
        <v>1</v>
      </c>
      <c r="L972">
        <f t="shared" si="80"/>
        <v>148</v>
      </c>
      <c r="M972" s="3">
        <f t="shared" si="81"/>
        <v>10360</v>
      </c>
      <c r="N972" s="3">
        <f>SUMIFS('Direct Costs'!J:J,'Direct Costs'!A:A,Sales!A972)</f>
        <v>6160</v>
      </c>
      <c r="O972" s="3">
        <f t="shared" si="82"/>
        <v>4200</v>
      </c>
      <c r="P972" s="7">
        <f t="shared" si="83"/>
        <v>0.40540540540540543</v>
      </c>
      <c r="Q972" s="3"/>
      <c r="R972" s="3"/>
      <c r="S972" s="3"/>
      <c r="T972" s="3"/>
      <c r="U972" s="3"/>
      <c r="V972" s="3"/>
    </row>
    <row r="973" spans="1:22" x14ac:dyDescent="0.25">
      <c r="A973">
        <v>972</v>
      </c>
      <c r="B973" t="s">
        <v>12</v>
      </c>
      <c r="C973" t="s">
        <v>28</v>
      </c>
      <c r="D973">
        <v>33</v>
      </c>
      <c r="E973">
        <v>171</v>
      </c>
      <c r="F973" t="s">
        <v>0</v>
      </c>
      <c r="G973">
        <v>5</v>
      </c>
      <c r="H973">
        <v>2018</v>
      </c>
      <c r="I973" t="s">
        <v>44</v>
      </c>
      <c r="J973">
        <f>VLOOKUP(G973,Currency!$G$3:$H$14,2,FALSE)</f>
        <v>0.84667593318181822</v>
      </c>
      <c r="K973">
        <f t="shared" si="79"/>
        <v>1</v>
      </c>
      <c r="L973">
        <f t="shared" si="80"/>
        <v>171</v>
      </c>
      <c r="M973" s="3">
        <f t="shared" si="81"/>
        <v>5643</v>
      </c>
      <c r="N973" s="3">
        <f>SUMIFS('Direct Costs'!J:J,'Direct Costs'!A:A,Sales!A973)</f>
        <v>2235.2244636000005</v>
      </c>
      <c r="O973" s="3">
        <f t="shared" si="82"/>
        <v>3407.7755363999995</v>
      </c>
      <c r="P973" s="7">
        <f t="shared" si="83"/>
        <v>0.60389430026581592</v>
      </c>
      <c r="Q973" s="3"/>
      <c r="R973" s="3"/>
      <c r="S973" s="3"/>
      <c r="T973" s="3"/>
      <c r="U973" s="3"/>
      <c r="V973" s="3"/>
    </row>
    <row r="974" spans="1:22" x14ac:dyDescent="0.25">
      <c r="A974">
        <v>973</v>
      </c>
      <c r="B974" t="s">
        <v>12</v>
      </c>
      <c r="C974" t="s">
        <v>17</v>
      </c>
      <c r="D974">
        <v>83</v>
      </c>
      <c r="E974">
        <v>185</v>
      </c>
      <c r="F974" t="s">
        <v>37</v>
      </c>
      <c r="G974">
        <v>6</v>
      </c>
      <c r="H974">
        <v>2018</v>
      </c>
      <c r="I974" t="s">
        <v>38</v>
      </c>
      <c r="J974">
        <f>VLOOKUP(G974,Currency!$G$3:$H$14,2,FALSE)</f>
        <v>0.85633569142857147</v>
      </c>
      <c r="K974">
        <f t="shared" si="79"/>
        <v>0.85633569142857147</v>
      </c>
      <c r="L974">
        <f t="shared" si="80"/>
        <v>158.42210291428572</v>
      </c>
      <c r="M974" s="3">
        <f t="shared" si="81"/>
        <v>13149.034541885714</v>
      </c>
      <c r="N974" s="3">
        <f>SUMIFS('Direct Costs'!J:J,'Direct Costs'!A:A,Sales!A974)</f>
        <v>5855.8206973257147</v>
      </c>
      <c r="O974" s="3">
        <f t="shared" si="82"/>
        <v>7293.2138445599994</v>
      </c>
      <c r="P974" s="7">
        <f t="shared" si="83"/>
        <v>0.55465774474375007</v>
      </c>
      <c r="Q974" s="3"/>
      <c r="R974" s="3"/>
      <c r="S974" s="3"/>
      <c r="T974" s="3"/>
      <c r="U974" s="3"/>
      <c r="V974" s="3"/>
    </row>
    <row r="975" spans="1:22" x14ac:dyDescent="0.25">
      <c r="A975">
        <v>974</v>
      </c>
      <c r="B975" t="s">
        <v>16</v>
      </c>
      <c r="C975" t="s">
        <v>19</v>
      </c>
      <c r="D975">
        <v>42</v>
      </c>
      <c r="E975">
        <v>205</v>
      </c>
      <c r="F975" t="s">
        <v>0</v>
      </c>
      <c r="G975">
        <v>12</v>
      </c>
      <c r="H975">
        <v>2018</v>
      </c>
      <c r="I975" t="s">
        <v>40</v>
      </c>
      <c r="J975">
        <f>VLOOKUP(G975,Currency!$G$3:$H$14,2,FALSE)</f>
        <v>0.87842254526315788</v>
      </c>
      <c r="K975">
        <f t="shared" si="79"/>
        <v>1</v>
      </c>
      <c r="L975">
        <f t="shared" si="80"/>
        <v>205</v>
      </c>
      <c r="M975" s="3">
        <f t="shared" si="81"/>
        <v>8610</v>
      </c>
      <c r="N975" s="3">
        <f>SUMIFS('Direct Costs'!J:J,'Direct Costs'!A:A,Sales!A975)</f>
        <v>5129.8871467199997</v>
      </c>
      <c r="O975" s="3">
        <f t="shared" si="82"/>
        <v>3480.1128532800003</v>
      </c>
      <c r="P975" s="7">
        <f t="shared" si="83"/>
        <v>0.40419429190243905</v>
      </c>
      <c r="Q975" s="3"/>
      <c r="R975" s="3"/>
      <c r="S975" s="3"/>
      <c r="T975" s="3"/>
      <c r="U975" s="3"/>
      <c r="V975" s="3"/>
    </row>
    <row r="976" spans="1:22" x14ac:dyDescent="0.25">
      <c r="A976">
        <v>975</v>
      </c>
      <c r="B976" t="s">
        <v>13</v>
      </c>
      <c r="C976" t="s">
        <v>18</v>
      </c>
      <c r="D976">
        <v>104</v>
      </c>
      <c r="E976">
        <v>127</v>
      </c>
      <c r="F976" t="s">
        <v>0</v>
      </c>
      <c r="G976">
        <v>8</v>
      </c>
      <c r="H976">
        <v>2018</v>
      </c>
      <c r="I976" t="s">
        <v>39</v>
      </c>
      <c r="J976">
        <f>VLOOKUP(G976,Currency!$G$3:$H$14,2,FALSE)</f>
        <v>0.86596289695652162</v>
      </c>
      <c r="K976">
        <f t="shared" si="79"/>
        <v>1</v>
      </c>
      <c r="L976">
        <f t="shared" si="80"/>
        <v>127</v>
      </c>
      <c r="M976" s="3">
        <f t="shared" si="81"/>
        <v>13208</v>
      </c>
      <c r="N976" s="3">
        <f>SUMIFS('Direct Costs'!J:J,'Direct Costs'!A:A,Sales!A976)</f>
        <v>7505.0672054573906</v>
      </c>
      <c r="O976" s="3">
        <f t="shared" si="82"/>
        <v>5702.9327945426094</v>
      </c>
      <c r="P976" s="7">
        <f t="shared" si="83"/>
        <v>0.43177867917494012</v>
      </c>
      <c r="Q976" s="3"/>
      <c r="R976" s="3"/>
      <c r="S976" s="3"/>
      <c r="T976" s="3"/>
      <c r="U976" s="3"/>
      <c r="V976" s="3"/>
    </row>
    <row r="977" spans="1:22" x14ac:dyDescent="0.25">
      <c r="A977">
        <v>976</v>
      </c>
      <c r="B977" t="s">
        <v>13</v>
      </c>
      <c r="C977" t="s">
        <v>22</v>
      </c>
      <c r="D977">
        <v>112</v>
      </c>
      <c r="E977">
        <v>133</v>
      </c>
      <c r="F977" t="s">
        <v>0</v>
      </c>
      <c r="G977">
        <v>3</v>
      </c>
      <c r="H977">
        <v>2018</v>
      </c>
      <c r="I977" t="s">
        <v>42</v>
      </c>
      <c r="J977">
        <f>VLOOKUP(G977,Currency!$G$3:$H$14,2,FALSE)</f>
        <v>0.81064183952380953</v>
      </c>
      <c r="K977">
        <f t="shared" si="79"/>
        <v>1</v>
      </c>
      <c r="L977">
        <f t="shared" si="80"/>
        <v>133</v>
      </c>
      <c r="M977" s="3">
        <f t="shared" si="81"/>
        <v>14896</v>
      </c>
      <c r="N977" s="3">
        <f>SUMIFS('Direct Costs'!J:J,'Direct Costs'!A:A,Sales!A977)</f>
        <v>7505.9293895466662</v>
      </c>
      <c r="O977" s="3">
        <f t="shared" si="82"/>
        <v>7390.0706104533338</v>
      </c>
      <c r="P977" s="7">
        <f t="shared" si="83"/>
        <v>0.49611107750089511</v>
      </c>
      <c r="Q977" s="3"/>
      <c r="R977" s="3"/>
      <c r="S977" s="3"/>
      <c r="T977" s="3"/>
      <c r="U977" s="3"/>
      <c r="V977" s="3"/>
    </row>
    <row r="978" spans="1:22" x14ac:dyDescent="0.25">
      <c r="A978">
        <v>977</v>
      </c>
      <c r="B978" t="s">
        <v>16</v>
      </c>
      <c r="C978" t="s">
        <v>19</v>
      </c>
      <c r="D978">
        <v>10</v>
      </c>
      <c r="E978">
        <v>209</v>
      </c>
      <c r="F978" t="s">
        <v>0</v>
      </c>
      <c r="G978">
        <v>12</v>
      </c>
      <c r="H978">
        <v>2018</v>
      </c>
      <c r="I978" t="s">
        <v>40</v>
      </c>
      <c r="J978">
        <f>VLOOKUP(G978,Currency!$G$3:$H$14,2,FALSE)</f>
        <v>0.87842254526315788</v>
      </c>
      <c r="K978">
        <f t="shared" si="79"/>
        <v>1</v>
      </c>
      <c r="L978">
        <f t="shared" si="80"/>
        <v>209</v>
      </c>
      <c r="M978" s="3">
        <f t="shared" si="81"/>
        <v>2090</v>
      </c>
      <c r="N978" s="3">
        <f>SUMIFS('Direct Costs'!J:J,'Direct Costs'!A:A,Sales!A978)</f>
        <v>1450</v>
      </c>
      <c r="O978" s="3">
        <f t="shared" si="82"/>
        <v>640</v>
      </c>
      <c r="P978" s="7">
        <f t="shared" si="83"/>
        <v>0.30622009569377989</v>
      </c>
      <c r="Q978" s="3"/>
      <c r="R978" s="3"/>
      <c r="S978" s="3"/>
      <c r="T978" s="3"/>
      <c r="U978" s="3"/>
      <c r="V978" s="3"/>
    </row>
    <row r="979" spans="1:22" x14ac:dyDescent="0.25">
      <c r="A979">
        <v>978</v>
      </c>
      <c r="B979" t="s">
        <v>12</v>
      </c>
      <c r="C979" t="s">
        <v>17</v>
      </c>
      <c r="D979">
        <v>80</v>
      </c>
      <c r="E979">
        <v>195</v>
      </c>
      <c r="F979" t="s">
        <v>37</v>
      </c>
      <c r="G979">
        <v>6</v>
      </c>
      <c r="H979">
        <v>2018</v>
      </c>
      <c r="I979" t="s">
        <v>38</v>
      </c>
      <c r="J979">
        <f>VLOOKUP(G979,Currency!$G$3:$H$14,2,FALSE)</f>
        <v>0.85633569142857147</v>
      </c>
      <c r="K979">
        <f t="shared" si="79"/>
        <v>0.85633569142857147</v>
      </c>
      <c r="L979">
        <f t="shared" si="80"/>
        <v>166.98545982857144</v>
      </c>
      <c r="M979" s="3">
        <f t="shared" si="81"/>
        <v>13358.836786285716</v>
      </c>
      <c r="N979" s="3">
        <f>SUMIFS('Direct Costs'!J:J,'Direct Costs'!A:A,Sales!A979)</f>
        <v>6640</v>
      </c>
      <c r="O979" s="3">
        <f t="shared" si="82"/>
        <v>6718.8367862857158</v>
      </c>
      <c r="P979" s="7">
        <f t="shared" si="83"/>
        <v>0.50295073544002911</v>
      </c>
      <c r="Q979" s="3"/>
      <c r="R979" s="3"/>
      <c r="S979" s="3"/>
      <c r="T979" s="3"/>
      <c r="U979" s="3"/>
      <c r="V979" s="3"/>
    </row>
    <row r="980" spans="1:22" x14ac:dyDescent="0.25">
      <c r="A980">
        <v>979</v>
      </c>
      <c r="B980" t="s">
        <v>14</v>
      </c>
      <c r="C980" t="s">
        <v>18</v>
      </c>
      <c r="D980">
        <v>29</v>
      </c>
      <c r="E980">
        <v>139</v>
      </c>
      <c r="F980" t="s">
        <v>0</v>
      </c>
      <c r="G980">
        <v>10</v>
      </c>
      <c r="H980">
        <v>2018</v>
      </c>
      <c r="I980" t="s">
        <v>39</v>
      </c>
      <c r="J980">
        <f>VLOOKUP(G980,Currency!$G$3:$H$14,2,FALSE)</f>
        <v>0.87081632260869579</v>
      </c>
      <c r="K980">
        <f t="shared" si="79"/>
        <v>1</v>
      </c>
      <c r="L980">
        <f t="shared" si="80"/>
        <v>139</v>
      </c>
      <c r="M980" s="3">
        <f t="shared" si="81"/>
        <v>4031</v>
      </c>
      <c r="N980" s="3">
        <f>SUMIFS('Direct Costs'!J:J,'Direct Costs'!A:A,Sales!A980)</f>
        <v>2523</v>
      </c>
      <c r="O980" s="3">
        <f t="shared" si="82"/>
        <v>1508</v>
      </c>
      <c r="P980" s="7">
        <f t="shared" si="83"/>
        <v>0.37410071942446044</v>
      </c>
      <c r="Q980" s="3"/>
      <c r="R980" s="3"/>
      <c r="S980" s="3"/>
      <c r="T980" s="3"/>
      <c r="U980" s="3"/>
      <c r="V980" s="3"/>
    </row>
    <row r="981" spans="1:22" x14ac:dyDescent="0.25">
      <c r="A981">
        <v>980</v>
      </c>
      <c r="B981" t="s">
        <v>15</v>
      </c>
      <c r="C981" t="s">
        <v>33</v>
      </c>
      <c r="D981">
        <v>1</v>
      </c>
      <c r="E981">
        <v>442</v>
      </c>
      <c r="F981" t="s">
        <v>0</v>
      </c>
      <c r="G981">
        <v>10</v>
      </c>
      <c r="H981">
        <v>2018</v>
      </c>
      <c r="I981" t="s">
        <v>42</v>
      </c>
      <c r="J981">
        <f>VLOOKUP(G981,Currency!$G$3:$H$14,2,FALSE)</f>
        <v>0.87081632260869579</v>
      </c>
      <c r="K981">
        <f t="shared" si="79"/>
        <v>1</v>
      </c>
      <c r="L981">
        <f t="shared" si="80"/>
        <v>442</v>
      </c>
      <c r="M981" s="3">
        <f t="shared" si="81"/>
        <v>442</v>
      </c>
      <c r="N981" s="3">
        <f>SUMIFS('Direct Costs'!J:J,'Direct Costs'!A:A,Sales!A981)</f>
        <v>230.91428516521739</v>
      </c>
      <c r="O981" s="3">
        <f t="shared" si="82"/>
        <v>211.08571483478261</v>
      </c>
      <c r="P981" s="7">
        <f t="shared" si="83"/>
        <v>0.47756949057643122</v>
      </c>
      <c r="Q981" s="3"/>
      <c r="R981" s="3"/>
      <c r="S981" s="3"/>
      <c r="T981" s="3"/>
      <c r="U981" s="3"/>
      <c r="V981" s="3"/>
    </row>
    <row r="982" spans="1:22" x14ac:dyDescent="0.25">
      <c r="A982">
        <v>981</v>
      </c>
      <c r="B982" t="s">
        <v>15</v>
      </c>
      <c r="C982" t="s">
        <v>30</v>
      </c>
      <c r="D982">
        <v>1</v>
      </c>
      <c r="E982">
        <v>535</v>
      </c>
      <c r="F982" t="s">
        <v>37</v>
      </c>
      <c r="G982">
        <v>10</v>
      </c>
      <c r="H982">
        <v>2018</v>
      </c>
      <c r="I982" t="s">
        <v>44</v>
      </c>
      <c r="J982">
        <f>VLOOKUP(G982,Currency!$G$3:$H$14,2,FALSE)</f>
        <v>0.87081632260869579</v>
      </c>
      <c r="K982">
        <f t="shared" si="79"/>
        <v>0.87081632260869579</v>
      </c>
      <c r="L982">
        <f t="shared" si="80"/>
        <v>465.88673259565223</v>
      </c>
      <c r="M982" s="3">
        <f t="shared" si="81"/>
        <v>465.88673259565223</v>
      </c>
      <c r="N982" s="3">
        <f>SUMIFS('Direct Costs'!J:J,'Direct Costs'!A:A,Sales!A982)</f>
        <v>209.66530580869568</v>
      </c>
      <c r="O982" s="3">
        <f t="shared" si="82"/>
        <v>256.22142678695656</v>
      </c>
      <c r="P982" s="7">
        <f t="shared" si="83"/>
        <v>0.54996506416793312</v>
      </c>
      <c r="Q982" s="3"/>
      <c r="R982" s="3"/>
      <c r="S982" s="3"/>
      <c r="T982" s="3"/>
      <c r="U982" s="3"/>
      <c r="V982" s="3"/>
    </row>
    <row r="983" spans="1:22" x14ac:dyDescent="0.25">
      <c r="A983">
        <v>982</v>
      </c>
      <c r="B983" t="s">
        <v>15</v>
      </c>
      <c r="C983" t="s">
        <v>21</v>
      </c>
      <c r="D983">
        <v>55</v>
      </c>
      <c r="E983">
        <v>428</v>
      </c>
      <c r="F983" t="s">
        <v>0</v>
      </c>
      <c r="G983">
        <v>10</v>
      </c>
      <c r="H983">
        <v>2018</v>
      </c>
      <c r="I983" t="s">
        <v>41</v>
      </c>
      <c r="J983">
        <f>VLOOKUP(G983,Currency!$G$3:$H$14,2,FALSE)</f>
        <v>0.87081632260869579</v>
      </c>
      <c r="K983">
        <f t="shared" si="79"/>
        <v>1</v>
      </c>
      <c r="L983">
        <f t="shared" si="80"/>
        <v>428</v>
      </c>
      <c r="M983" s="3">
        <f t="shared" si="81"/>
        <v>23540</v>
      </c>
      <c r="N983" s="3">
        <f>SUMIFS('Direct Costs'!J:J,'Direct Costs'!A:A,Sales!A983)</f>
        <v>11825</v>
      </c>
      <c r="O983" s="3">
        <f t="shared" si="82"/>
        <v>11715</v>
      </c>
      <c r="P983" s="7">
        <f t="shared" si="83"/>
        <v>0.49766355140186919</v>
      </c>
      <c r="Q983" s="3"/>
      <c r="R983" s="3"/>
      <c r="S983" s="3"/>
      <c r="T983" s="3"/>
      <c r="U983" s="3"/>
      <c r="V983" s="3"/>
    </row>
    <row r="984" spans="1:22" x14ac:dyDescent="0.25">
      <c r="A984">
        <v>983</v>
      </c>
      <c r="B984" t="s">
        <v>14</v>
      </c>
      <c r="C984" t="s">
        <v>33</v>
      </c>
      <c r="D984">
        <v>141</v>
      </c>
      <c r="E984">
        <v>139</v>
      </c>
      <c r="F984" t="s">
        <v>0</v>
      </c>
      <c r="G984">
        <v>4</v>
      </c>
      <c r="H984">
        <v>2018</v>
      </c>
      <c r="I984" t="s">
        <v>42</v>
      </c>
      <c r="J984">
        <f>VLOOKUP(G984,Currency!$G$3:$H$14,2,FALSE)</f>
        <v>0.81462485449999988</v>
      </c>
      <c r="K984">
        <f t="shared" si="79"/>
        <v>1</v>
      </c>
      <c r="L984">
        <f t="shared" si="80"/>
        <v>139</v>
      </c>
      <c r="M984" s="3">
        <f t="shared" si="81"/>
        <v>19599</v>
      </c>
      <c r="N984" s="3">
        <f>SUMIFS('Direct Costs'!J:J,'Direct Costs'!A:A,Sales!A984)</f>
        <v>10453.174687007999</v>
      </c>
      <c r="O984" s="3">
        <f t="shared" si="82"/>
        <v>9145.8253129920013</v>
      </c>
      <c r="P984" s="7">
        <f t="shared" si="83"/>
        <v>0.4666475490071943</v>
      </c>
      <c r="Q984" s="3"/>
      <c r="R984" s="3"/>
      <c r="S984" s="3"/>
      <c r="T984" s="3"/>
      <c r="U984" s="3"/>
      <c r="V984" s="3"/>
    </row>
    <row r="985" spans="1:22" x14ac:dyDescent="0.25">
      <c r="A985">
        <v>984</v>
      </c>
      <c r="B985" t="s">
        <v>13</v>
      </c>
      <c r="C985" t="s">
        <v>17</v>
      </c>
      <c r="D985">
        <v>75</v>
      </c>
      <c r="E985">
        <v>143</v>
      </c>
      <c r="F985" t="s">
        <v>37</v>
      </c>
      <c r="G985">
        <v>6</v>
      </c>
      <c r="H985">
        <v>2018</v>
      </c>
      <c r="I985" t="s">
        <v>38</v>
      </c>
      <c r="J985">
        <f>VLOOKUP(G985,Currency!$G$3:$H$14,2,FALSE)</f>
        <v>0.85633569142857147</v>
      </c>
      <c r="K985">
        <f t="shared" si="79"/>
        <v>0.85633569142857147</v>
      </c>
      <c r="L985">
        <f t="shared" si="80"/>
        <v>122.45600387428571</v>
      </c>
      <c r="M985" s="3">
        <f t="shared" si="81"/>
        <v>9184.2002905714289</v>
      </c>
      <c r="N985" s="3">
        <f>SUMIFS('Direct Costs'!J:J,'Direct Costs'!A:A,Sales!A985)</f>
        <v>6074.5762379999996</v>
      </c>
      <c r="O985" s="3">
        <f t="shared" si="82"/>
        <v>3109.6240525714293</v>
      </c>
      <c r="P985" s="7">
        <f t="shared" si="83"/>
        <v>0.33858408507965504</v>
      </c>
      <c r="Q985" s="3"/>
      <c r="R985" s="3"/>
      <c r="S985" s="3"/>
      <c r="T985" s="3"/>
      <c r="U985" s="3"/>
      <c r="V985" s="3"/>
    </row>
    <row r="986" spans="1:22" x14ac:dyDescent="0.25">
      <c r="A986">
        <v>985</v>
      </c>
      <c r="B986" t="s">
        <v>13</v>
      </c>
      <c r="C986" t="s">
        <v>19</v>
      </c>
      <c r="D986">
        <v>100</v>
      </c>
      <c r="E986">
        <v>119</v>
      </c>
      <c r="F986" t="s">
        <v>0</v>
      </c>
      <c r="G986">
        <v>4</v>
      </c>
      <c r="H986">
        <v>2018</v>
      </c>
      <c r="I986" t="s">
        <v>40</v>
      </c>
      <c r="J986">
        <f>VLOOKUP(G986,Currency!$G$3:$H$14,2,FALSE)</f>
        <v>0.81462485449999988</v>
      </c>
      <c r="K986">
        <f t="shared" si="79"/>
        <v>1</v>
      </c>
      <c r="L986">
        <f t="shared" si="80"/>
        <v>119</v>
      </c>
      <c r="M986" s="3">
        <f t="shared" si="81"/>
        <v>11900</v>
      </c>
      <c r="N986" s="3">
        <f>SUMIFS('Direct Costs'!J:J,'Direct Costs'!A:A,Sales!A986)</f>
        <v>6910.1993015999997</v>
      </c>
      <c r="O986" s="3">
        <f t="shared" si="82"/>
        <v>4989.8006984000003</v>
      </c>
      <c r="P986" s="7">
        <f t="shared" si="83"/>
        <v>0.41931098305882358</v>
      </c>
      <c r="Q986" s="3"/>
      <c r="R986" s="3"/>
      <c r="S986" s="3"/>
      <c r="T986" s="3"/>
      <c r="U986" s="3"/>
      <c r="V986" s="3"/>
    </row>
    <row r="987" spans="1:22" x14ac:dyDescent="0.25">
      <c r="A987">
        <v>986</v>
      </c>
      <c r="B987" t="s">
        <v>15</v>
      </c>
      <c r="C987" t="s">
        <v>23</v>
      </c>
      <c r="D987">
        <v>1</v>
      </c>
      <c r="E987">
        <v>429</v>
      </c>
      <c r="F987" t="s">
        <v>0</v>
      </c>
      <c r="G987">
        <v>10</v>
      </c>
      <c r="H987">
        <v>2018</v>
      </c>
      <c r="I987" t="s">
        <v>41</v>
      </c>
      <c r="J987">
        <f>VLOOKUP(G987,Currency!$G$3:$H$14,2,FALSE)</f>
        <v>0.87081632260869579</v>
      </c>
      <c r="K987">
        <f t="shared" si="79"/>
        <v>1</v>
      </c>
      <c r="L987">
        <f t="shared" si="80"/>
        <v>429</v>
      </c>
      <c r="M987" s="3">
        <f t="shared" si="81"/>
        <v>429</v>
      </c>
      <c r="N987" s="3">
        <f>SUMIFS('Direct Costs'!J:J,'Direct Costs'!A:A,Sales!A987)</f>
        <v>225.20142794000003</v>
      </c>
      <c r="O987" s="3">
        <f t="shared" si="82"/>
        <v>203.79857205999997</v>
      </c>
      <c r="P987" s="7">
        <f t="shared" si="83"/>
        <v>0.47505494652680647</v>
      </c>
      <c r="Q987" s="3"/>
      <c r="R987" s="3"/>
      <c r="S987" s="3"/>
      <c r="T987" s="3"/>
      <c r="U987" s="3"/>
      <c r="V987" s="3"/>
    </row>
    <row r="988" spans="1:22" x14ac:dyDescent="0.25">
      <c r="A988">
        <v>987</v>
      </c>
      <c r="B988" t="s">
        <v>14</v>
      </c>
      <c r="C988" t="s">
        <v>31</v>
      </c>
      <c r="D988">
        <v>122</v>
      </c>
      <c r="E988">
        <v>140</v>
      </c>
      <c r="F988" t="s">
        <v>0</v>
      </c>
      <c r="G988">
        <v>5</v>
      </c>
      <c r="H988">
        <v>2018</v>
      </c>
      <c r="I988" t="s">
        <v>43</v>
      </c>
      <c r="J988">
        <f>VLOOKUP(G988,Currency!$G$3:$H$14,2,FALSE)</f>
        <v>0.84667593318181822</v>
      </c>
      <c r="K988">
        <f t="shared" si="79"/>
        <v>1</v>
      </c>
      <c r="L988">
        <f t="shared" si="80"/>
        <v>140</v>
      </c>
      <c r="M988" s="3">
        <f t="shared" si="81"/>
        <v>17080</v>
      </c>
      <c r="N988" s="3">
        <f>SUMIFS('Direct Costs'!J:J,'Direct Costs'!A:A,Sales!A988)</f>
        <v>8637.6678308909104</v>
      </c>
      <c r="O988" s="3">
        <f t="shared" si="82"/>
        <v>8442.3321691090896</v>
      </c>
      <c r="P988" s="7">
        <f t="shared" si="83"/>
        <v>0.49428174292207783</v>
      </c>
      <c r="Q988" s="3"/>
      <c r="R988" s="3"/>
      <c r="S988" s="3"/>
      <c r="T988" s="3"/>
      <c r="U988" s="3"/>
      <c r="V988" s="3"/>
    </row>
    <row r="989" spans="1:22" x14ac:dyDescent="0.25">
      <c r="A989">
        <v>988</v>
      </c>
      <c r="B989" t="s">
        <v>14</v>
      </c>
      <c r="C989" t="s">
        <v>36</v>
      </c>
      <c r="D989">
        <v>89</v>
      </c>
      <c r="E989">
        <v>142</v>
      </c>
      <c r="F989" t="s">
        <v>0</v>
      </c>
      <c r="G989">
        <v>10</v>
      </c>
      <c r="H989">
        <v>2018</v>
      </c>
      <c r="I989" t="s">
        <v>43</v>
      </c>
      <c r="J989">
        <f>VLOOKUP(G989,Currency!$G$3:$H$14,2,FALSE)</f>
        <v>0.87081632260869579</v>
      </c>
      <c r="K989">
        <f t="shared" si="79"/>
        <v>1</v>
      </c>
      <c r="L989">
        <f t="shared" si="80"/>
        <v>142</v>
      </c>
      <c r="M989" s="3">
        <f t="shared" si="81"/>
        <v>12638</v>
      </c>
      <c r="N989" s="3">
        <f>SUMIFS('Direct Costs'!J:J,'Direct Costs'!A:A,Sales!A989)</f>
        <v>7120</v>
      </c>
      <c r="O989" s="3">
        <f t="shared" si="82"/>
        <v>5518</v>
      </c>
      <c r="P989" s="7">
        <f t="shared" si="83"/>
        <v>0.43661971830985913</v>
      </c>
      <c r="Q989" s="3"/>
      <c r="R989" s="3"/>
      <c r="S989" s="3"/>
      <c r="T989" s="3"/>
      <c r="U989" s="3"/>
      <c r="V989" s="3"/>
    </row>
    <row r="990" spans="1:22" x14ac:dyDescent="0.25">
      <c r="A990">
        <v>989</v>
      </c>
      <c r="B990" t="s">
        <v>14</v>
      </c>
      <c r="C990" t="s">
        <v>33</v>
      </c>
      <c r="D990">
        <v>100</v>
      </c>
      <c r="E990">
        <v>147</v>
      </c>
      <c r="F990" t="s">
        <v>0</v>
      </c>
      <c r="G990">
        <v>11</v>
      </c>
      <c r="H990">
        <v>2018</v>
      </c>
      <c r="I990" t="s">
        <v>42</v>
      </c>
      <c r="J990">
        <f>VLOOKUP(G990,Currency!$G$3:$H$14,2,FALSE)</f>
        <v>0.87977327500000013</v>
      </c>
      <c r="K990">
        <f t="shared" si="79"/>
        <v>1</v>
      </c>
      <c r="L990">
        <f t="shared" si="80"/>
        <v>147</v>
      </c>
      <c r="M990" s="3">
        <f t="shared" si="81"/>
        <v>14700</v>
      </c>
      <c r="N990" s="3">
        <f>SUMIFS('Direct Costs'!J:J,'Direct Costs'!A:A,Sales!A990)</f>
        <v>8130.548960000001</v>
      </c>
      <c r="O990" s="3">
        <f t="shared" si="82"/>
        <v>6569.451039999999</v>
      </c>
      <c r="P990" s="7">
        <f t="shared" si="83"/>
        <v>0.44690143129251692</v>
      </c>
      <c r="Q990" s="3"/>
      <c r="R990" s="3"/>
      <c r="S990" s="3"/>
      <c r="T990" s="3"/>
      <c r="U990" s="3"/>
      <c r="V990" s="3"/>
    </row>
    <row r="991" spans="1:22" x14ac:dyDescent="0.25">
      <c r="A991">
        <v>990</v>
      </c>
      <c r="B991" t="s">
        <v>14</v>
      </c>
      <c r="C991" t="s">
        <v>22</v>
      </c>
      <c r="D991">
        <v>90</v>
      </c>
      <c r="E991">
        <v>145</v>
      </c>
      <c r="F991" t="s">
        <v>0</v>
      </c>
      <c r="G991">
        <v>9</v>
      </c>
      <c r="H991">
        <v>2018</v>
      </c>
      <c r="I991" t="s">
        <v>42</v>
      </c>
      <c r="J991">
        <f>VLOOKUP(G991,Currency!$G$3:$H$14,2,FALSE)</f>
        <v>0.85776296200000002</v>
      </c>
      <c r="K991">
        <f t="shared" si="79"/>
        <v>1</v>
      </c>
      <c r="L991">
        <f t="shared" si="80"/>
        <v>145</v>
      </c>
      <c r="M991" s="3">
        <f t="shared" si="81"/>
        <v>13050</v>
      </c>
      <c r="N991" s="3">
        <f>SUMIFS('Direct Costs'!J:J,'Direct Costs'!A:A,Sales!A991)</f>
        <v>6930</v>
      </c>
      <c r="O991" s="3">
        <f t="shared" si="82"/>
        <v>6120</v>
      </c>
      <c r="P991" s="7">
        <f t="shared" si="83"/>
        <v>0.4689655172413793</v>
      </c>
      <c r="Q991" s="3"/>
      <c r="R991" s="3"/>
      <c r="S991" s="3"/>
      <c r="T991" s="3"/>
      <c r="U991" s="3"/>
      <c r="V991" s="3"/>
    </row>
    <row r="992" spans="1:22" x14ac:dyDescent="0.25">
      <c r="A992">
        <v>991</v>
      </c>
      <c r="B992" t="s">
        <v>14</v>
      </c>
      <c r="C992" t="s">
        <v>25</v>
      </c>
      <c r="D992">
        <v>165</v>
      </c>
      <c r="E992">
        <v>145</v>
      </c>
      <c r="F992" t="s">
        <v>0</v>
      </c>
      <c r="G992">
        <v>6</v>
      </c>
      <c r="H992">
        <v>2018</v>
      </c>
      <c r="I992" t="s">
        <v>43</v>
      </c>
      <c r="J992">
        <f>VLOOKUP(G992,Currency!$G$3:$H$14,2,FALSE)</f>
        <v>0.85633569142857147</v>
      </c>
      <c r="K992">
        <f t="shared" si="79"/>
        <v>1</v>
      </c>
      <c r="L992">
        <f t="shared" si="80"/>
        <v>145</v>
      </c>
      <c r="M992" s="3">
        <f t="shared" si="81"/>
        <v>23925</v>
      </c>
      <c r="N992" s="3">
        <f>SUMIFS('Direct Costs'!J:J,'Direct Costs'!A:A,Sales!A992)</f>
        <v>12857.880406800001</v>
      </c>
      <c r="O992" s="3">
        <f t="shared" si="82"/>
        <v>11067.119593199999</v>
      </c>
      <c r="P992" s="7">
        <f t="shared" si="83"/>
        <v>0.46257553158620685</v>
      </c>
      <c r="Q992" s="3"/>
      <c r="R992" s="3"/>
      <c r="S992" s="3"/>
      <c r="T992" s="3"/>
      <c r="U992" s="3"/>
      <c r="V992" s="3"/>
    </row>
    <row r="993" spans="1:22" x14ac:dyDescent="0.25">
      <c r="A993">
        <v>992</v>
      </c>
      <c r="B993" t="s">
        <v>14</v>
      </c>
      <c r="C993" t="s">
        <v>28</v>
      </c>
      <c r="D993">
        <v>166</v>
      </c>
      <c r="E993">
        <v>139</v>
      </c>
      <c r="F993" t="s">
        <v>0</v>
      </c>
      <c r="G993">
        <v>9</v>
      </c>
      <c r="H993">
        <v>2018</v>
      </c>
      <c r="I993" t="s">
        <v>44</v>
      </c>
      <c r="J993">
        <f>VLOOKUP(G993,Currency!$G$3:$H$14,2,FALSE)</f>
        <v>0.85776296200000002</v>
      </c>
      <c r="K993">
        <f t="shared" si="79"/>
        <v>1</v>
      </c>
      <c r="L993">
        <f t="shared" si="80"/>
        <v>139</v>
      </c>
      <c r="M993" s="3">
        <f t="shared" si="81"/>
        <v>23074</v>
      </c>
      <c r="N993" s="3">
        <f>SUMIFS('Direct Costs'!J:J,'Direct Costs'!A:A,Sales!A993)</f>
        <v>16102</v>
      </c>
      <c r="O993" s="3">
        <f t="shared" si="82"/>
        <v>6972</v>
      </c>
      <c r="P993" s="7">
        <f t="shared" si="83"/>
        <v>0.30215827338129497</v>
      </c>
      <c r="Q993" s="3"/>
      <c r="R993" s="3"/>
      <c r="S993" s="3"/>
      <c r="T993" s="3"/>
      <c r="U993" s="3"/>
      <c r="V993" s="3"/>
    </row>
    <row r="994" spans="1:22" x14ac:dyDescent="0.25">
      <c r="A994">
        <v>993</v>
      </c>
      <c r="B994" t="s">
        <v>13</v>
      </c>
      <c r="C994" t="s">
        <v>17</v>
      </c>
      <c r="D994">
        <v>98</v>
      </c>
      <c r="E994">
        <v>142</v>
      </c>
      <c r="F994" t="s">
        <v>37</v>
      </c>
      <c r="G994">
        <v>3</v>
      </c>
      <c r="H994">
        <v>2018</v>
      </c>
      <c r="I994" t="s">
        <v>38</v>
      </c>
      <c r="J994">
        <f>VLOOKUP(G994,Currency!$G$3:$H$14,2,FALSE)</f>
        <v>0.81064183952380953</v>
      </c>
      <c r="K994">
        <f t="shared" si="79"/>
        <v>0.81064183952380953</v>
      </c>
      <c r="L994">
        <f t="shared" si="80"/>
        <v>115.11114121238096</v>
      </c>
      <c r="M994" s="3">
        <f t="shared" si="81"/>
        <v>11280.891838813333</v>
      </c>
      <c r="N994" s="3">
        <f>SUMIFS('Direct Costs'!J:J,'Direct Costs'!A:A,Sales!A994)</f>
        <v>6665.6882158533335</v>
      </c>
      <c r="O994" s="3">
        <f t="shared" si="82"/>
        <v>4615.2036229599998</v>
      </c>
      <c r="P994" s="7">
        <f t="shared" si="83"/>
        <v>0.40911691104783121</v>
      </c>
      <c r="Q994" s="3"/>
      <c r="R994" s="3"/>
      <c r="S994" s="3"/>
      <c r="T994" s="3"/>
      <c r="U994" s="3"/>
      <c r="V994" s="3"/>
    </row>
    <row r="995" spans="1:22" x14ac:dyDescent="0.25">
      <c r="A995">
        <v>994</v>
      </c>
      <c r="B995" t="s">
        <v>12</v>
      </c>
      <c r="C995" t="s">
        <v>21</v>
      </c>
      <c r="D995">
        <v>38</v>
      </c>
      <c r="E995">
        <v>168</v>
      </c>
      <c r="F995" t="s">
        <v>0</v>
      </c>
      <c r="G995">
        <v>5</v>
      </c>
      <c r="H995">
        <v>2018</v>
      </c>
      <c r="I995" t="s">
        <v>41</v>
      </c>
      <c r="J995">
        <f>VLOOKUP(G995,Currency!$G$3:$H$14,2,FALSE)</f>
        <v>0.84667593318181822</v>
      </c>
      <c r="K995">
        <f t="shared" si="79"/>
        <v>1</v>
      </c>
      <c r="L995">
        <f t="shared" si="80"/>
        <v>168</v>
      </c>
      <c r="M995" s="3">
        <f t="shared" si="81"/>
        <v>6384</v>
      </c>
      <c r="N995" s="3">
        <f>SUMIFS('Direct Costs'!J:J,'Direct Costs'!A:A,Sales!A995)</f>
        <v>3069.905305670909</v>
      </c>
      <c r="O995" s="3">
        <f t="shared" si="82"/>
        <v>3314.094694329091</v>
      </c>
      <c r="P995" s="7">
        <f t="shared" si="83"/>
        <v>0.51912510876082252</v>
      </c>
      <c r="Q995" s="3"/>
      <c r="R995" s="3"/>
      <c r="S995" s="3"/>
      <c r="T995" s="3"/>
      <c r="U995" s="3"/>
      <c r="V995" s="3"/>
    </row>
    <row r="996" spans="1:22" x14ac:dyDescent="0.25">
      <c r="A996">
        <v>995</v>
      </c>
      <c r="B996" t="s">
        <v>16</v>
      </c>
      <c r="C996" t="s">
        <v>17</v>
      </c>
      <c r="D996">
        <v>53</v>
      </c>
      <c r="E996">
        <v>243</v>
      </c>
      <c r="F996" t="s">
        <v>37</v>
      </c>
      <c r="G996">
        <v>11</v>
      </c>
      <c r="H996">
        <v>2018</v>
      </c>
      <c r="I996" t="s">
        <v>38</v>
      </c>
      <c r="J996">
        <f>VLOOKUP(G996,Currency!$G$3:$H$14,2,FALSE)</f>
        <v>0.87977327500000013</v>
      </c>
      <c r="K996">
        <f t="shared" si="79"/>
        <v>0.87977327500000013</v>
      </c>
      <c r="L996">
        <f t="shared" si="80"/>
        <v>213.78490582500004</v>
      </c>
      <c r="M996" s="3">
        <f t="shared" si="81"/>
        <v>11330.600008725001</v>
      </c>
      <c r="N996" s="3">
        <f>SUMIFS('Direct Costs'!J:J,'Direct Costs'!A:A,Sales!A996)</f>
        <v>8639</v>
      </c>
      <c r="O996" s="3">
        <f t="shared" si="82"/>
        <v>2691.6000087250013</v>
      </c>
      <c r="P996" s="7">
        <f t="shared" si="83"/>
        <v>0.23755141004469005</v>
      </c>
      <c r="Q996" s="3"/>
      <c r="R996" s="3"/>
      <c r="S996" s="3"/>
      <c r="T996" s="3"/>
      <c r="U996" s="3"/>
      <c r="V996" s="3"/>
    </row>
    <row r="997" spans="1:22" x14ac:dyDescent="0.25">
      <c r="A997">
        <v>996</v>
      </c>
      <c r="B997" t="s">
        <v>12</v>
      </c>
      <c r="C997" t="s">
        <v>17</v>
      </c>
      <c r="D997">
        <v>74</v>
      </c>
      <c r="E997">
        <v>188</v>
      </c>
      <c r="F997" t="s">
        <v>37</v>
      </c>
      <c r="G997">
        <v>7</v>
      </c>
      <c r="H997">
        <v>2018</v>
      </c>
      <c r="I997" t="s">
        <v>38</v>
      </c>
      <c r="J997">
        <f>VLOOKUP(G997,Currency!$G$3:$H$14,2,FALSE)</f>
        <v>0.85575857954545465</v>
      </c>
      <c r="K997">
        <f t="shared" si="79"/>
        <v>0.85575857954545465</v>
      </c>
      <c r="L997">
        <f t="shared" si="80"/>
        <v>160.88261295454546</v>
      </c>
      <c r="M997" s="3">
        <f t="shared" si="81"/>
        <v>11905.313358636364</v>
      </c>
      <c r="N997" s="3">
        <f>SUMIFS('Direct Costs'!J:J,'Direct Costs'!A:A,Sales!A997)</f>
        <v>5226.9158234090919</v>
      </c>
      <c r="O997" s="3">
        <f t="shared" si="82"/>
        <v>6678.3975352272719</v>
      </c>
      <c r="P997" s="7">
        <f t="shared" si="83"/>
        <v>0.56095940812701262</v>
      </c>
      <c r="Q997" s="3"/>
      <c r="R997" s="3"/>
      <c r="S997" s="3"/>
      <c r="T997" s="3"/>
      <c r="U997" s="3"/>
      <c r="V997" s="3"/>
    </row>
    <row r="998" spans="1:22" x14ac:dyDescent="0.25">
      <c r="A998">
        <v>997</v>
      </c>
      <c r="B998" t="s">
        <v>12</v>
      </c>
      <c r="C998" t="s">
        <v>17</v>
      </c>
      <c r="D998">
        <v>10</v>
      </c>
      <c r="E998">
        <v>187</v>
      </c>
      <c r="F998" t="s">
        <v>37</v>
      </c>
      <c r="G998">
        <v>8</v>
      </c>
      <c r="H998">
        <v>2018</v>
      </c>
      <c r="I998" t="s">
        <v>38</v>
      </c>
      <c r="J998">
        <f>VLOOKUP(G998,Currency!$G$3:$H$14,2,FALSE)</f>
        <v>0.86596289695652162</v>
      </c>
      <c r="K998">
        <f t="shared" si="79"/>
        <v>0.86596289695652162</v>
      </c>
      <c r="L998">
        <f t="shared" si="80"/>
        <v>161.93506173086953</v>
      </c>
      <c r="M998" s="3">
        <f t="shared" si="81"/>
        <v>1619.3506173086953</v>
      </c>
      <c r="N998" s="3">
        <f>SUMIFS('Direct Costs'!J:J,'Direct Costs'!A:A,Sales!A998)</f>
        <v>681.02367466086957</v>
      </c>
      <c r="O998" s="3">
        <f t="shared" si="82"/>
        <v>938.32694264782572</v>
      </c>
      <c r="P998" s="7">
        <f t="shared" si="83"/>
        <v>0.57944643526754736</v>
      </c>
      <c r="Q998" s="3"/>
      <c r="R998" s="3"/>
      <c r="S998" s="3"/>
      <c r="T998" s="3"/>
      <c r="U998" s="3"/>
      <c r="V998" s="3"/>
    </row>
    <row r="999" spans="1:22" x14ac:dyDescent="0.25">
      <c r="A999">
        <v>998</v>
      </c>
      <c r="B999" t="s">
        <v>13</v>
      </c>
      <c r="C999" t="s">
        <v>17</v>
      </c>
      <c r="D999">
        <v>104</v>
      </c>
      <c r="E999">
        <v>148</v>
      </c>
      <c r="F999" t="s">
        <v>37</v>
      </c>
      <c r="G999">
        <v>4</v>
      </c>
      <c r="H999">
        <v>2018</v>
      </c>
      <c r="I999" t="s">
        <v>38</v>
      </c>
      <c r="J999">
        <f>VLOOKUP(G999,Currency!$G$3:$H$14,2,FALSE)</f>
        <v>0.81462485449999988</v>
      </c>
      <c r="K999">
        <f t="shared" si="79"/>
        <v>0.81462485449999988</v>
      </c>
      <c r="L999">
        <f t="shared" si="80"/>
        <v>120.56447846599998</v>
      </c>
      <c r="M999" s="3">
        <f t="shared" si="81"/>
        <v>12538.705760463998</v>
      </c>
      <c r="N999" s="3">
        <f>SUMIFS('Direct Costs'!J:J,'Direct Costs'!A:A,Sales!A999)</f>
        <v>8112</v>
      </c>
      <c r="O999" s="3">
        <f t="shared" si="82"/>
        <v>4426.7057604639976</v>
      </c>
      <c r="P999" s="7">
        <f t="shared" si="83"/>
        <v>0.35304327615868597</v>
      </c>
      <c r="Q999" s="3"/>
      <c r="R999" s="3"/>
      <c r="S999" s="3"/>
      <c r="T999" s="3"/>
      <c r="U999" s="3"/>
      <c r="V999" s="3"/>
    </row>
    <row r="1000" spans="1:22" x14ac:dyDescent="0.25">
      <c r="A1000">
        <v>999</v>
      </c>
      <c r="B1000" t="s">
        <v>14</v>
      </c>
      <c r="C1000" t="s">
        <v>22</v>
      </c>
      <c r="D1000">
        <v>185</v>
      </c>
      <c r="E1000">
        <v>146</v>
      </c>
      <c r="F1000" t="s">
        <v>0</v>
      </c>
      <c r="G1000">
        <v>8</v>
      </c>
      <c r="H1000">
        <v>2018</v>
      </c>
      <c r="I1000" t="s">
        <v>42</v>
      </c>
      <c r="J1000">
        <f>VLOOKUP(G1000,Currency!$G$3:$H$14,2,FALSE)</f>
        <v>0.86596289695652162</v>
      </c>
      <c r="K1000">
        <f t="shared" si="79"/>
        <v>1</v>
      </c>
      <c r="L1000">
        <f t="shared" si="80"/>
        <v>146</v>
      </c>
      <c r="M1000" s="3">
        <f t="shared" si="81"/>
        <v>27010</v>
      </c>
      <c r="N1000" s="3">
        <f>SUMIFS('Direct Costs'!J:J,'Direct Costs'!A:A,Sales!A1000)</f>
        <v>14138.000699965216</v>
      </c>
      <c r="O1000" s="3">
        <f t="shared" si="82"/>
        <v>12871.999300034784</v>
      </c>
      <c r="P1000" s="7">
        <f t="shared" si="83"/>
        <v>0.47656420955330558</v>
      </c>
      <c r="Q1000" s="3"/>
      <c r="R1000" s="3"/>
      <c r="S1000" s="3"/>
      <c r="T1000" s="3"/>
      <c r="U1000" s="3"/>
      <c r="V1000" s="3"/>
    </row>
    <row r="1001" spans="1:22" x14ac:dyDescent="0.25">
      <c r="A1001">
        <v>1000</v>
      </c>
      <c r="B1001" t="s">
        <v>14</v>
      </c>
      <c r="C1001" t="s">
        <v>17</v>
      </c>
      <c r="D1001">
        <v>113</v>
      </c>
      <c r="E1001">
        <v>156</v>
      </c>
      <c r="F1001" t="s">
        <v>37</v>
      </c>
      <c r="G1001">
        <v>11</v>
      </c>
      <c r="H1001">
        <v>2018</v>
      </c>
      <c r="I1001" t="s">
        <v>38</v>
      </c>
      <c r="J1001">
        <f>VLOOKUP(G1001,Currency!$G$3:$H$14,2,FALSE)</f>
        <v>0.87977327500000013</v>
      </c>
      <c r="K1001">
        <f t="shared" si="79"/>
        <v>0.87977327500000013</v>
      </c>
      <c r="L1001">
        <f t="shared" si="80"/>
        <v>137.24463090000003</v>
      </c>
      <c r="M1001" s="3">
        <f t="shared" si="81"/>
        <v>15508.643291700004</v>
      </c>
      <c r="N1001" s="3">
        <f>SUMIFS('Direct Costs'!J:J,'Direct Costs'!A:A,Sales!A1001)</f>
        <v>9300.5203247999998</v>
      </c>
      <c r="O1001" s="3">
        <f t="shared" si="82"/>
        <v>6208.122966900004</v>
      </c>
      <c r="P1001" s="7">
        <f t="shared" si="83"/>
        <v>0.40030084193260795</v>
      </c>
      <c r="Q1001" s="3"/>
      <c r="R1001" s="3"/>
      <c r="S1001" s="3"/>
      <c r="T1001" s="3"/>
      <c r="U1001" s="3"/>
      <c r="V1001" s="3"/>
    </row>
    <row r="1002" spans="1:22" x14ac:dyDescent="0.25">
      <c r="A1002">
        <v>1001</v>
      </c>
      <c r="B1002" t="s">
        <v>14</v>
      </c>
      <c r="C1002" t="s">
        <v>29</v>
      </c>
      <c r="D1002">
        <v>88</v>
      </c>
      <c r="E1002">
        <v>143</v>
      </c>
      <c r="F1002" t="s">
        <v>0</v>
      </c>
      <c r="G1002">
        <v>10</v>
      </c>
      <c r="H1002">
        <v>2018</v>
      </c>
      <c r="I1002" t="s">
        <v>42</v>
      </c>
      <c r="J1002">
        <f>VLOOKUP(G1002,Currency!$G$3:$H$14,2,FALSE)</f>
        <v>0.87081632260869579</v>
      </c>
      <c r="K1002">
        <f t="shared" si="79"/>
        <v>1</v>
      </c>
      <c r="L1002">
        <f t="shared" si="80"/>
        <v>143</v>
      </c>
      <c r="M1002" s="3">
        <f t="shared" si="81"/>
        <v>12584</v>
      </c>
      <c r="N1002" s="3">
        <f>SUMIFS('Direct Costs'!J:J,'Direct Costs'!A:A,Sales!A1002)</f>
        <v>9064</v>
      </c>
      <c r="O1002" s="3">
        <f t="shared" si="82"/>
        <v>3520</v>
      </c>
      <c r="P1002" s="7">
        <f t="shared" si="83"/>
        <v>0.27972027972027974</v>
      </c>
      <c r="Q1002" s="3"/>
      <c r="R1002" s="3"/>
      <c r="S1002" s="3"/>
      <c r="T1002" s="3"/>
      <c r="U1002" s="3"/>
      <c r="V1002" s="3"/>
    </row>
    <row r="1003" spans="1:22" x14ac:dyDescent="0.25">
      <c r="A1003">
        <v>1002</v>
      </c>
      <c r="B1003" t="s">
        <v>13</v>
      </c>
      <c r="C1003" t="s">
        <v>18</v>
      </c>
      <c r="D1003">
        <v>103</v>
      </c>
      <c r="E1003">
        <v>127</v>
      </c>
      <c r="F1003" t="s">
        <v>0</v>
      </c>
      <c r="G1003">
        <v>4</v>
      </c>
      <c r="H1003">
        <v>2018</v>
      </c>
      <c r="I1003" t="s">
        <v>39</v>
      </c>
      <c r="J1003">
        <f>VLOOKUP(G1003,Currency!$G$3:$H$14,2,FALSE)</f>
        <v>0.81462485449999988</v>
      </c>
      <c r="K1003">
        <f t="shared" si="79"/>
        <v>1</v>
      </c>
      <c r="L1003">
        <f t="shared" si="80"/>
        <v>127</v>
      </c>
      <c r="M1003" s="3">
        <f t="shared" si="81"/>
        <v>13081</v>
      </c>
      <c r="N1003" s="3">
        <f>SUMIFS('Direct Costs'!J:J,'Direct Costs'!A:A,Sales!A1003)</f>
        <v>7014.5052806479998</v>
      </c>
      <c r="O1003" s="3">
        <f t="shared" si="82"/>
        <v>6066.4947193520002</v>
      </c>
      <c r="P1003" s="7">
        <f t="shared" si="83"/>
        <v>0.46376383451968506</v>
      </c>
      <c r="Q1003" s="3"/>
      <c r="R1003" s="3"/>
      <c r="S1003" s="3"/>
      <c r="T1003" s="3"/>
      <c r="U1003" s="3"/>
      <c r="V1003" s="3"/>
    </row>
    <row r="1004" spans="1:22" x14ac:dyDescent="0.25">
      <c r="A1004">
        <v>1003</v>
      </c>
      <c r="B1004" t="s">
        <v>14</v>
      </c>
      <c r="C1004" t="s">
        <v>36</v>
      </c>
      <c r="D1004">
        <v>173</v>
      </c>
      <c r="E1004">
        <v>150</v>
      </c>
      <c r="F1004" t="s">
        <v>0</v>
      </c>
      <c r="G1004">
        <v>1</v>
      </c>
      <c r="H1004">
        <v>2018</v>
      </c>
      <c r="I1004" t="s">
        <v>43</v>
      </c>
      <c r="J1004">
        <f>VLOOKUP(G1004,Currency!$G$3:$H$14,2,FALSE)</f>
        <v>0.8198508345454546</v>
      </c>
      <c r="K1004">
        <f t="shared" si="79"/>
        <v>1</v>
      </c>
      <c r="L1004">
        <f t="shared" si="80"/>
        <v>150</v>
      </c>
      <c r="M1004" s="3">
        <f t="shared" si="81"/>
        <v>25950</v>
      </c>
      <c r="N1004" s="3">
        <f>SUMIFS('Direct Costs'!J:J,'Direct Costs'!A:A,Sales!A1004)</f>
        <v>15743</v>
      </c>
      <c r="O1004" s="3">
        <f t="shared" si="82"/>
        <v>10207</v>
      </c>
      <c r="P1004" s="7">
        <f t="shared" si="83"/>
        <v>0.39333333333333331</v>
      </c>
      <c r="Q1004" s="3"/>
      <c r="R1004" s="3"/>
      <c r="S1004" s="3"/>
      <c r="T1004" s="3"/>
      <c r="U1004" s="3"/>
      <c r="V1004" s="3"/>
    </row>
    <row r="1005" spans="1:22" x14ac:dyDescent="0.25">
      <c r="A1005">
        <v>1004</v>
      </c>
      <c r="B1005" t="s">
        <v>15</v>
      </c>
      <c r="C1005" t="s">
        <v>17</v>
      </c>
      <c r="D1005">
        <v>1</v>
      </c>
      <c r="E1005">
        <v>492</v>
      </c>
      <c r="F1005" t="s">
        <v>37</v>
      </c>
      <c r="G1005">
        <v>10</v>
      </c>
      <c r="H1005">
        <v>2018</v>
      </c>
      <c r="I1005" t="s">
        <v>38</v>
      </c>
      <c r="J1005">
        <f>VLOOKUP(G1005,Currency!$G$3:$H$14,2,FALSE)</f>
        <v>0.87081632260869579</v>
      </c>
      <c r="K1005">
        <f t="shared" si="79"/>
        <v>0.87081632260869579</v>
      </c>
      <c r="L1005">
        <f t="shared" si="80"/>
        <v>428.44163072347834</v>
      </c>
      <c r="M1005" s="3">
        <f t="shared" si="81"/>
        <v>428.44163072347834</v>
      </c>
      <c r="N1005" s="3">
        <f>SUMIFS('Direct Costs'!J:J,'Direct Costs'!A:A,Sales!A1005)</f>
        <v>213.57959097391307</v>
      </c>
      <c r="O1005" s="3">
        <f t="shared" si="82"/>
        <v>214.86203974956527</v>
      </c>
      <c r="P1005" s="7">
        <f t="shared" si="83"/>
        <v>0.50149664351417789</v>
      </c>
      <c r="Q1005" s="3"/>
      <c r="R1005" s="3"/>
      <c r="S1005" s="3"/>
      <c r="T1005" s="3"/>
      <c r="U1005" s="3"/>
      <c r="V1005" s="3"/>
    </row>
    <row r="1006" spans="1:22" x14ac:dyDescent="0.25">
      <c r="A1006">
        <v>1005</v>
      </c>
      <c r="B1006" t="s">
        <v>15</v>
      </c>
      <c r="C1006" t="s">
        <v>26</v>
      </c>
      <c r="D1006">
        <v>1</v>
      </c>
      <c r="E1006">
        <v>438</v>
      </c>
      <c r="F1006" t="s">
        <v>0</v>
      </c>
      <c r="G1006">
        <v>10</v>
      </c>
      <c r="H1006">
        <v>2018</v>
      </c>
      <c r="I1006" t="s">
        <v>44</v>
      </c>
      <c r="J1006">
        <f>VLOOKUP(G1006,Currency!$G$3:$H$14,2,FALSE)</f>
        <v>0.87081632260869579</v>
      </c>
      <c r="K1006">
        <f t="shared" si="79"/>
        <v>1</v>
      </c>
      <c r="L1006">
        <f t="shared" si="80"/>
        <v>438</v>
      </c>
      <c r="M1006" s="3">
        <f t="shared" si="81"/>
        <v>438</v>
      </c>
      <c r="N1006" s="3">
        <f>SUMIFS('Direct Costs'!J:J,'Direct Costs'!A:A,Sales!A1006)</f>
        <v>219.57959097391307</v>
      </c>
      <c r="O1006" s="3">
        <f t="shared" si="82"/>
        <v>218.42040902608693</v>
      </c>
      <c r="P1006" s="7">
        <f t="shared" si="83"/>
        <v>0.49867673293627152</v>
      </c>
      <c r="Q1006" s="3"/>
      <c r="R1006" s="3"/>
      <c r="S1006" s="3"/>
      <c r="T1006" s="3"/>
      <c r="U1006" s="3"/>
      <c r="V1006" s="3"/>
    </row>
    <row r="1007" spans="1:22" x14ac:dyDescent="0.25">
      <c r="A1007">
        <v>1006</v>
      </c>
      <c r="B1007" t="s">
        <v>12</v>
      </c>
      <c r="C1007" t="s">
        <v>17</v>
      </c>
      <c r="D1007">
        <v>10</v>
      </c>
      <c r="E1007">
        <v>179</v>
      </c>
      <c r="F1007" t="s">
        <v>37</v>
      </c>
      <c r="G1007">
        <v>6</v>
      </c>
      <c r="H1007">
        <v>2018</v>
      </c>
      <c r="I1007" t="s">
        <v>38</v>
      </c>
      <c r="J1007">
        <f>VLOOKUP(G1007,Currency!$G$3:$H$14,2,FALSE)</f>
        <v>0.85633569142857147</v>
      </c>
      <c r="K1007">
        <f t="shared" si="79"/>
        <v>0.85633569142857147</v>
      </c>
      <c r="L1007">
        <f t="shared" si="80"/>
        <v>153.2840887657143</v>
      </c>
      <c r="M1007" s="3">
        <f t="shared" si="81"/>
        <v>1532.840887657143</v>
      </c>
      <c r="N1007" s="3">
        <f>SUMIFS('Direct Costs'!J:J,'Direct Costs'!A:A,Sales!A1007)</f>
        <v>731.1541350857143</v>
      </c>
      <c r="O1007" s="3">
        <f t="shared" si="82"/>
        <v>801.68675257142866</v>
      </c>
      <c r="P1007" s="7">
        <f t="shared" si="83"/>
        <v>0.52300715555465094</v>
      </c>
      <c r="Q1007" s="3"/>
      <c r="R1007" s="3"/>
      <c r="S1007" s="3"/>
      <c r="T1007" s="3"/>
      <c r="U1007" s="3"/>
      <c r="V1007" s="3"/>
    </row>
    <row r="1008" spans="1:22" x14ac:dyDescent="0.25">
      <c r="A1008">
        <v>1007</v>
      </c>
      <c r="B1008" t="s">
        <v>14</v>
      </c>
      <c r="C1008" t="s">
        <v>27</v>
      </c>
      <c r="D1008">
        <v>95</v>
      </c>
      <c r="E1008">
        <v>153</v>
      </c>
      <c r="F1008" t="s">
        <v>0</v>
      </c>
      <c r="G1008">
        <v>7</v>
      </c>
      <c r="H1008">
        <v>2018</v>
      </c>
      <c r="I1008" t="s">
        <v>42</v>
      </c>
      <c r="J1008">
        <f>VLOOKUP(G1008,Currency!$G$3:$H$14,2,FALSE)</f>
        <v>0.85575857954545465</v>
      </c>
      <c r="K1008">
        <f t="shared" si="79"/>
        <v>1</v>
      </c>
      <c r="L1008">
        <f t="shared" si="80"/>
        <v>153</v>
      </c>
      <c r="M1008" s="3">
        <f t="shared" si="81"/>
        <v>14535</v>
      </c>
      <c r="N1008" s="3">
        <f>SUMIFS('Direct Costs'!J:J,'Direct Costs'!A:A,Sales!A1008)</f>
        <v>7198.0121636363647</v>
      </c>
      <c r="O1008" s="3">
        <f t="shared" si="82"/>
        <v>7336.9878363636353</v>
      </c>
      <c r="P1008" s="7">
        <f t="shared" si="83"/>
        <v>0.504780724896019</v>
      </c>
      <c r="Q1008" s="3"/>
      <c r="R1008" s="3"/>
      <c r="S1008" s="3"/>
      <c r="T1008" s="3"/>
      <c r="U1008" s="3"/>
      <c r="V1008" s="3"/>
    </row>
    <row r="1009" spans="1:22" x14ac:dyDescent="0.25">
      <c r="A1009">
        <v>1008</v>
      </c>
      <c r="B1009" t="s">
        <v>13</v>
      </c>
      <c r="C1009" t="s">
        <v>19</v>
      </c>
      <c r="D1009">
        <v>103</v>
      </c>
      <c r="E1009">
        <v>122</v>
      </c>
      <c r="F1009" t="s">
        <v>0</v>
      </c>
      <c r="G1009">
        <v>6</v>
      </c>
      <c r="H1009">
        <v>2018</v>
      </c>
      <c r="I1009" t="s">
        <v>40</v>
      </c>
      <c r="J1009">
        <f>VLOOKUP(G1009,Currency!$G$3:$H$14,2,FALSE)</f>
        <v>0.85633569142857147</v>
      </c>
      <c r="K1009">
        <f t="shared" si="79"/>
        <v>1</v>
      </c>
      <c r="L1009">
        <f t="shared" si="80"/>
        <v>122</v>
      </c>
      <c r="M1009" s="3">
        <f t="shared" si="81"/>
        <v>12566</v>
      </c>
      <c r="N1009" s="3">
        <f>SUMIFS('Direct Costs'!J:J,'Direct Costs'!A:A,Sales!A1009)</f>
        <v>6438.7880638514289</v>
      </c>
      <c r="O1009" s="3">
        <f t="shared" si="82"/>
        <v>6127.2119361485711</v>
      </c>
      <c r="P1009" s="7">
        <f t="shared" si="83"/>
        <v>0.48760241414519906</v>
      </c>
      <c r="Q1009" s="3"/>
      <c r="R1009" s="3"/>
      <c r="S1009" s="3"/>
      <c r="T1009" s="3"/>
      <c r="U1009" s="3"/>
      <c r="V1009" s="3"/>
    </row>
    <row r="1010" spans="1:22" x14ac:dyDescent="0.25">
      <c r="A1010">
        <v>1009</v>
      </c>
      <c r="B1010" t="s">
        <v>12</v>
      </c>
      <c r="C1010" t="s">
        <v>33</v>
      </c>
      <c r="D1010">
        <v>10</v>
      </c>
      <c r="E1010">
        <v>164</v>
      </c>
      <c r="F1010" t="s">
        <v>0</v>
      </c>
      <c r="G1010">
        <v>6</v>
      </c>
      <c r="H1010">
        <v>2018</v>
      </c>
      <c r="I1010" t="s">
        <v>42</v>
      </c>
      <c r="J1010">
        <f>VLOOKUP(G1010,Currency!$G$3:$H$14,2,FALSE)</f>
        <v>0.85633569142857147</v>
      </c>
      <c r="K1010">
        <f t="shared" si="79"/>
        <v>1</v>
      </c>
      <c r="L1010">
        <f t="shared" si="80"/>
        <v>164</v>
      </c>
      <c r="M1010" s="3">
        <f t="shared" si="81"/>
        <v>1640</v>
      </c>
      <c r="N1010" s="3">
        <f>SUMIFS('Direct Costs'!J:J,'Direct Costs'!A:A,Sales!A1010)</f>
        <v>731.1541350857143</v>
      </c>
      <c r="O1010" s="3">
        <f t="shared" si="82"/>
        <v>908.8458649142857</v>
      </c>
      <c r="P1010" s="7">
        <f t="shared" si="83"/>
        <v>0.55417430787456445</v>
      </c>
      <c r="Q1010" s="3"/>
      <c r="R1010" s="3"/>
      <c r="S1010" s="3"/>
      <c r="T1010" s="3"/>
      <c r="U1010" s="3"/>
      <c r="V1010" s="3"/>
    </row>
    <row r="1011" spans="1:22" x14ac:dyDescent="0.25">
      <c r="A1011">
        <v>1010</v>
      </c>
      <c r="B1011" t="s">
        <v>13</v>
      </c>
      <c r="C1011" t="s">
        <v>17</v>
      </c>
      <c r="D1011">
        <v>97</v>
      </c>
      <c r="E1011">
        <v>139</v>
      </c>
      <c r="F1011" t="s">
        <v>37</v>
      </c>
      <c r="G1011">
        <v>4</v>
      </c>
      <c r="H1011">
        <v>2018</v>
      </c>
      <c r="I1011" t="s">
        <v>38</v>
      </c>
      <c r="J1011">
        <f>VLOOKUP(G1011,Currency!$G$3:$H$14,2,FALSE)</f>
        <v>0.81462485449999988</v>
      </c>
      <c r="K1011">
        <f t="shared" si="79"/>
        <v>0.81462485449999988</v>
      </c>
      <c r="L1011">
        <f t="shared" si="80"/>
        <v>113.23285477549999</v>
      </c>
      <c r="M1011" s="3">
        <f t="shared" si="81"/>
        <v>10983.586913223498</v>
      </c>
      <c r="N1011" s="3">
        <f>SUMIFS('Direct Costs'!J:J,'Direct Costs'!A:A,Sales!A1011)</f>
        <v>8216.1302762055002</v>
      </c>
      <c r="O1011" s="3">
        <f t="shared" si="82"/>
        <v>2767.4566370179982</v>
      </c>
      <c r="P1011" s="7">
        <f t="shared" si="83"/>
        <v>0.25196292057252873</v>
      </c>
      <c r="Q1011" s="3"/>
      <c r="R1011" s="3"/>
      <c r="S1011" s="3"/>
      <c r="T1011" s="3"/>
      <c r="U1011" s="3"/>
      <c r="V1011" s="3"/>
    </row>
    <row r="1012" spans="1:22" x14ac:dyDescent="0.25">
      <c r="A1012">
        <v>1011</v>
      </c>
      <c r="B1012" t="s">
        <v>12</v>
      </c>
      <c r="C1012" t="s">
        <v>17</v>
      </c>
      <c r="D1012">
        <v>122</v>
      </c>
      <c r="E1012">
        <v>183</v>
      </c>
      <c r="F1012" t="s">
        <v>37</v>
      </c>
      <c r="G1012">
        <v>7</v>
      </c>
      <c r="H1012">
        <v>2018</v>
      </c>
      <c r="I1012" t="s">
        <v>38</v>
      </c>
      <c r="J1012">
        <f>VLOOKUP(G1012,Currency!$G$3:$H$14,2,FALSE)</f>
        <v>0.85575857954545465</v>
      </c>
      <c r="K1012">
        <f t="shared" si="79"/>
        <v>0.85575857954545465</v>
      </c>
      <c r="L1012">
        <f t="shared" si="80"/>
        <v>156.60382005681819</v>
      </c>
      <c r="M1012" s="3">
        <f t="shared" si="81"/>
        <v>19105.666046931819</v>
      </c>
      <c r="N1012" s="3">
        <f>SUMIFS('Direct Costs'!J:J,'Direct Costs'!A:A,Sales!A1012)</f>
        <v>10975.271307727273</v>
      </c>
      <c r="O1012" s="3">
        <f t="shared" si="82"/>
        <v>8130.3947392045466</v>
      </c>
      <c r="P1012" s="7">
        <f t="shared" si="83"/>
        <v>0.42554887744990222</v>
      </c>
      <c r="Q1012" s="3"/>
      <c r="R1012" s="3"/>
      <c r="S1012" s="3"/>
      <c r="T1012" s="3"/>
      <c r="U1012" s="3"/>
      <c r="V1012" s="3"/>
    </row>
    <row r="1013" spans="1:22" x14ac:dyDescent="0.25">
      <c r="A1013">
        <v>1012</v>
      </c>
      <c r="B1013" t="s">
        <v>12</v>
      </c>
      <c r="C1013" t="s">
        <v>17</v>
      </c>
      <c r="D1013">
        <v>153</v>
      </c>
      <c r="E1013">
        <v>185</v>
      </c>
      <c r="F1013" t="s">
        <v>37</v>
      </c>
      <c r="G1013">
        <v>5</v>
      </c>
      <c r="H1013">
        <v>2018</v>
      </c>
      <c r="I1013" t="s">
        <v>38</v>
      </c>
      <c r="J1013">
        <f>VLOOKUP(G1013,Currency!$G$3:$H$14,2,FALSE)</f>
        <v>0.84667593318181822</v>
      </c>
      <c r="K1013">
        <f t="shared" si="79"/>
        <v>0.84667593318181822</v>
      </c>
      <c r="L1013">
        <f t="shared" si="80"/>
        <v>156.63504763863637</v>
      </c>
      <c r="M1013" s="3">
        <f t="shared" si="81"/>
        <v>23965.162288711363</v>
      </c>
      <c r="N1013" s="3">
        <f>SUMIFS('Direct Costs'!J:J,'Direct Costs'!A:A,Sales!A1013)</f>
        <v>11642.325368858183</v>
      </c>
      <c r="O1013" s="3">
        <f t="shared" si="82"/>
        <v>12322.83691985318</v>
      </c>
      <c r="P1013" s="7">
        <f t="shared" si="83"/>
        <v>0.51419793329160024</v>
      </c>
      <c r="Q1013" s="3"/>
      <c r="R1013" s="3"/>
      <c r="S1013" s="3"/>
      <c r="T1013" s="3"/>
      <c r="U1013" s="3"/>
      <c r="V1013" s="3"/>
    </row>
    <row r="1014" spans="1:22" x14ac:dyDescent="0.25">
      <c r="A1014">
        <v>1013</v>
      </c>
      <c r="B1014" t="s">
        <v>13</v>
      </c>
      <c r="C1014" t="s">
        <v>17</v>
      </c>
      <c r="D1014">
        <v>113</v>
      </c>
      <c r="E1014">
        <v>138</v>
      </c>
      <c r="F1014" t="s">
        <v>37</v>
      </c>
      <c r="G1014">
        <v>6</v>
      </c>
      <c r="H1014">
        <v>2018</v>
      </c>
      <c r="I1014" t="s">
        <v>38</v>
      </c>
      <c r="J1014">
        <f>VLOOKUP(G1014,Currency!$G$3:$H$14,2,FALSE)</f>
        <v>0.85633569142857147</v>
      </c>
      <c r="K1014">
        <f t="shared" si="79"/>
        <v>0.85633569142857147</v>
      </c>
      <c r="L1014">
        <f t="shared" si="80"/>
        <v>118.17432541714287</v>
      </c>
      <c r="M1014" s="3">
        <f t="shared" si="81"/>
        <v>13353.698772137144</v>
      </c>
      <c r="N1014" s="3">
        <f>SUMIFS('Direct Costs'!J:J,'Direct Costs'!A:A,Sales!A1014)</f>
        <v>10072.595598788572</v>
      </c>
      <c r="O1014" s="3">
        <f t="shared" si="82"/>
        <v>3281.1031733485725</v>
      </c>
      <c r="P1014" s="7">
        <f t="shared" si="83"/>
        <v>0.24570744250983731</v>
      </c>
      <c r="Q1014" s="3"/>
      <c r="R1014" s="3"/>
      <c r="S1014" s="3"/>
      <c r="T1014" s="3"/>
      <c r="U1014" s="3"/>
      <c r="V1014" s="3"/>
    </row>
    <row r="1015" spans="1:22" x14ac:dyDescent="0.25">
      <c r="A1015">
        <v>1014</v>
      </c>
      <c r="B1015" t="s">
        <v>13</v>
      </c>
      <c r="C1015" t="s">
        <v>19</v>
      </c>
      <c r="D1015">
        <v>75</v>
      </c>
      <c r="E1015">
        <v>124</v>
      </c>
      <c r="F1015" t="s">
        <v>0</v>
      </c>
      <c r="G1015">
        <v>5</v>
      </c>
      <c r="H1015">
        <v>2018</v>
      </c>
      <c r="I1015" t="s">
        <v>40</v>
      </c>
      <c r="J1015">
        <f>VLOOKUP(G1015,Currency!$G$3:$H$14,2,FALSE)</f>
        <v>0.84667593318181822</v>
      </c>
      <c r="K1015">
        <f t="shared" si="79"/>
        <v>1</v>
      </c>
      <c r="L1015">
        <f t="shared" si="80"/>
        <v>124</v>
      </c>
      <c r="M1015" s="3">
        <f t="shared" si="81"/>
        <v>9300</v>
      </c>
      <c r="N1015" s="3">
        <f>SUMIFS('Direct Costs'!J:J,'Direct Costs'!A:A,Sales!A1015)</f>
        <v>5217.538224375</v>
      </c>
      <c r="O1015" s="3">
        <f t="shared" si="82"/>
        <v>4082.461775625</v>
      </c>
      <c r="P1015" s="7">
        <f t="shared" si="83"/>
        <v>0.43897438447580645</v>
      </c>
      <c r="Q1015" s="3"/>
      <c r="R1015" s="3"/>
      <c r="S1015" s="3"/>
      <c r="T1015" s="3"/>
      <c r="U1015" s="3"/>
      <c r="V1015" s="3"/>
    </row>
    <row r="1016" spans="1:22" x14ac:dyDescent="0.25">
      <c r="A1016">
        <v>1015</v>
      </c>
      <c r="B1016" t="s">
        <v>15</v>
      </c>
      <c r="C1016" t="s">
        <v>27</v>
      </c>
      <c r="D1016">
        <v>1</v>
      </c>
      <c r="E1016">
        <v>445</v>
      </c>
      <c r="F1016" t="s">
        <v>0</v>
      </c>
      <c r="G1016">
        <v>10</v>
      </c>
      <c r="H1016">
        <v>2018</v>
      </c>
      <c r="I1016" t="s">
        <v>42</v>
      </c>
      <c r="J1016">
        <f>VLOOKUP(G1016,Currency!$G$3:$H$14,2,FALSE)</f>
        <v>0.87081632260869579</v>
      </c>
      <c r="K1016">
        <f t="shared" si="79"/>
        <v>1</v>
      </c>
      <c r="L1016">
        <f t="shared" si="80"/>
        <v>445</v>
      </c>
      <c r="M1016" s="3">
        <f t="shared" si="81"/>
        <v>445</v>
      </c>
      <c r="N1016" s="3">
        <f>SUMIFS('Direct Costs'!J:J,'Direct Costs'!A:A,Sales!A1016)</f>
        <v>204.49795871304349</v>
      </c>
      <c r="O1016" s="3">
        <f t="shared" si="82"/>
        <v>240.50204128695651</v>
      </c>
      <c r="P1016" s="7">
        <f t="shared" si="83"/>
        <v>0.54045402536394727</v>
      </c>
      <c r="Q1016" s="3"/>
      <c r="R1016" s="3"/>
      <c r="S1016" s="3"/>
      <c r="T1016" s="3"/>
      <c r="U1016" s="3"/>
      <c r="V1016" s="3"/>
    </row>
    <row r="1017" spans="1:22" x14ac:dyDescent="0.25">
      <c r="A1017">
        <v>1016</v>
      </c>
      <c r="B1017" t="s">
        <v>12</v>
      </c>
      <c r="C1017" t="s">
        <v>23</v>
      </c>
      <c r="D1017">
        <v>52</v>
      </c>
      <c r="E1017">
        <v>167</v>
      </c>
      <c r="F1017" t="s">
        <v>0</v>
      </c>
      <c r="G1017">
        <v>5</v>
      </c>
      <c r="H1017">
        <v>2018</v>
      </c>
      <c r="I1017" t="s">
        <v>41</v>
      </c>
      <c r="J1017">
        <f>VLOOKUP(G1017,Currency!$G$3:$H$14,2,FALSE)</f>
        <v>0.84667593318181822</v>
      </c>
      <c r="K1017">
        <f t="shared" si="79"/>
        <v>1</v>
      </c>
      <c r="L1017">
        <f t="shared" si="80"/>
        <v>167</v>
      </c>
      <c r="M1017" s="3">
        <f t="shared" si="81"/>
        <v>8684</v>
      </c>
      <c r="N1017" s="3">
        <f>SUMIFS('Direct Costs'!J:J,'Direct Costs'!A:A,Sales!A1017)</f>
        <v>3969.3574262727275</v>
      </c>
      <c r="O1017" s="3">
        <f t="shared" si="82"/>
        <v>4714.642573727273</v>
      </c>
      <c r="P1017" s="7">
        <f t="shared" si="83"/>
        <v>0.54291139725095272</v>
      </c>
      <c r="Q1017" s="3"/>
      <c r="R1017" s="3"/>
      <c r="S1017" s="3"/>
      <c r="T1017" s="3"/>
      <c r="U1017" s="3"/>
      <c r="V1017" s="3"/>
    </row>
    <row r="1018" spans="1:22" x14ac:dyDescent="0.25">
      <c r="A1018">
        <v>1017</v>
      </c>
      <c r="B1018" t="s">
        <v>16</v>
      </c>
      <c r="C1018" t="s">
        <v>25</v>
      </c>
      <c r="D1018">
        <v>72</v>
      </c>
      <c r="E1018">
        <v>220</v>
      </c>
      <c r="F1018" t="s">
        <v>0</v>
      </c>
      <c r="G1018">
        <v>11</v>
      </c>
      <c r="H1018">
        <v>2018</v>
      </c>
      <c r="I1018" t="s">
        <v>43</v>
      </c>
      <c r="J1018">
        <f>VLOOKUP(G1018,Currency!$G$3:$H$14,2,FALSE)</f>
        <v>0.87977327500000013</v>
      </c>
      <c r="K1018">
        <f t="shared" si="79"/>
        <v>1</v>
      </c>
      <c r="L1018">
        <f t="shared" si="80"/>
        <v>220</v>
      </c>
      <c r="M1018" s="3">
        <f t="shared" si="81"/>
        <v>15840</v>
      </c>
      <c r="N1018" s="3">
        <f>SUMIFS('Direct Costs'!J:J,'Direct Costs'!A:A,Sales!A1018)</f>
        <v>9881.6134248000017</v>
      </c>
      <c r="O1018" s="3">
        <f t="shared" si="82"/>
        <v>5958.3865751999983</v>
      </c>
      <c r="P1018" s="7">
        <f t="shared" si="83"/>
        <v>0.37616076863636355</v>
      </c>
      <c r="Q1018" s="3"/>
      <c r="R1018" s="3"/>
      <c r="S1018" s="3"/>
      <c r="T1018" s="3"/>
      <c r="U1018" s="3"/>
      <c r="V1018" s="3"/>
    </row>
    <row r="1019" spans="1:22" x14ac:dyDescent="0.25">
      <c r="A1019">
        <v>1018</v>
      </c>
      <c r="B1019" t="s">
        <v>16</v>
      </c>
      <c r="C1019" t="s">
        <v>19</v>
      </c>
      <c r="D1019">
        <v>80</v>
      </c>
      <c r="E1019">
        <v>209</v>
      </c>
      <c r="F1019" t="s">
        <v>0</v>
      </c>
      <c r="G1019">
        <v>12</v>
      </c>
      <c r="H1019">
        <v>2018</v>
      </c>
      <c r="I1019" t="s">
        <v>40</v>
      </c>
      <c r="J1019">
        <f>VLOOKUP(G1019,Currency!$G$3:$H$14,2,FALSE)</f>
        <v>0.87842254526315788</v>
      </c>
      <c r="K1019">
        <f t="shared" si="79"/>
        <v>1</v>
      </c>
      <c r="L1019">
        <f t="shared" si="80"/>
        <v>209</v>
      </c>
      <c r="M1019" s="3">
        <f t="shared" si="81"/>
        <v>16720</v>
      </c>
      <c r="N1019" s="3">
        <f>SUMIFS('Direct Costs'!J:J,'Direct Costs'!A:A,Sales!A1019)</f>
        <v>12163.416377431578</v>
      </c>
      <c r="O1019" s="3">
        <f t="shared" si="82"/>
        <v>4556.5836225684216</v>
      </c>
      <c r="P1019" s="7">
        <f t="shared" si="83"/>
        <v>0.27252294393351806</v>
      </c>
      <c r="Q1019" s="3"/>
      <c r="R1019" s="3"/>
      <c r="S1019" s="3"/>
      <c r="T1019" s="3"/>
      <c r="U1019" s="3"/>
      <c r="V1019" s="3"/>
    </row>
    <row r="1020" spans="1:22" x14ac:dyDescent="0.25">
      <c r="A1020">
        <v>1019</v>
      </c>
      <c r="B1020" t="s">
        <v>12</v>
      </c>
      <c r="C1020" t="s">
        <v>17</v>
      </c>
      <c r="D1020">
        <v>122</v>
      </c>
      <c r="E1020">
        <v>189</v>
      </c>
      <c r="F1020" t="s">
        <v>37</v>
      </c>
      <c r="G1020">
        <v>5</v>
      </c>
      <c r="H1020">
        <v>2018</v>
      </c>
      <c r="I1020" t="s">
        <v>38</v>
      </c>
      <c r="J1020">
        <f>VLOOKUP(G1020,Currency!$G$3:$H$14,2,FALSE)</f>
        <v>0.84667593318181822</v>
      </c>
      <c r="K1020">
        <f t="shared" si="79"/>
        <v>0.84667593318181822</v>
      </c>
      <c r="L1020">
        <f t="shared" si="80"/>
        <v>160.02175137136365</v>
      </c>
      <c r="M1020" s="3">
        <f t="shared" si="81"/>
        <v>19522.653667306364</v>
      </c>
      <c r="N1020" s="3">
        <f>SUMIFS('Direct Costs'!J:J,'Direct Costs'!A:A,Sales!A1020)</f>
        <v>9246.0117708381822</v>
      </c>
      <c r="O1020" s="3">
        <f t="shared" si="82"/>
        <v>10276.641896468182</v>
      </c>
      <c r="P1020" s="7">
        <f t="shared" si="83"/>
        <v>0.52639574883602902</v>
      </c>
      <c r="Q1020" s="3"/>
      <c r="R1020" s="3"/>
      <c r="S1020" s="3"/>
      <c r="T1020" s="3"/>
      <c r="U1020" s="3"/>
      <c r="V1020" s="3"/>
    </row>
    <row r="1021" spans="1:22" x14ac:dyDescent="0.25">
      <c r="A1021">
        <v>1020</v>
      </c>
      <c r="B1021" t="s">
        <v>12</v>
      </c>
      <c r="C1021" t="s">
        <v>19</v>
      </c>
      <c r="D1021">
        <v>187</v>
      </c>
      <c r="E1021">
        <v>166</v>
      </c>
      <c r="F1021" t="s">
        <v>0</v>
      </c>
      <c r="G1021">
        <v>7</v>
      </c>
      <c r="H1021">
        <v>2018</v>
      </c>
      <c r="I1021" t="s">
        <v>40</v>
      </c>
      <c r="J1021">
        <f>VLOOKUP(G1021,Currency!$G$3:$H$14,2,FALSE)</f>
        <v>0.85575857954545465</v>
      </c>
      <c r="K1021">
        <f t="shared" si="79"/>
        <v>1</v>
      </c>
      <c r="L1021">
        <f t="shared" si="80"/>
        <v>166</v>
      </c>
      <c r="M1021" s="3">
        <f t="shared" si="81"/>
        <v>31042</v>
      </c>
      <c r="N1021" s="3">
        <f>SUMIFS('Direct Costs'!J:J,'Direct Costs'!A:A,Sales!A1021)</f>
        <v>13341.611262500002</v>
      </c>
      <c r="O1021" s="3">
        <f t="shared" si="82"/>
        <v>17700.388737499998</v>
      </c>
      <c r="P1021" s="7">
        <f t="shared" si="83"/>
        <v>0.57020774233296811</v>
      </c>
      <c r="Q1021" s="3"/>
      <c r="R1021" s="3"/>
      <c r="S1021" s="3"/>
      <c r="T1021" s="3"/>
      <c r="U1021" s="3"/>
      <c r="V1021" s="3"/>
    </row>
    <row r="1022" spans="1:22" x14ac:dyDescent="0.25">
      <c r="A1022">
        <v>1021</v>
      </c>
      <c r="B1022" t="s">
        <v>13</v>
      </c>
      <c r="C1022" t="s">
        <v>17</v>
      </c>
      <c r="D1022">
        <v>99</v>
      </c>
      <c r="E1022">
        <v>140</v>
      </c>
      <c r="F1022" t="s">
        <v>37</v>
      </c>
      <c r="G1022">
        <v>7</v>
      </c>
      <c r="H1022">
        <v>2018</v>
      </c>
      <c r="I1022" t="s">
        <v>38</v>
      </c>
      <c r="J1022">
        <f>VLOOKUP(G1022,Currency!$G$3:$H$14,2,FALSE)</f>
        <v>0.85575857954545465</v>
      </c>
      <c r="K1022">
        <f t="shared" si="79"/>
        <v>0.85575857954545465</v>
      </c>
      <c r="L1022">
        <f t="shared" si="80"/>
        <v>119.80620113636365</v>
      </c>
      <c r="M1022" s="3">
        <f t="shared" si="81"/>
        <v>11860.813912500002</v>
      </c>
      <c r="N1022" s="3">
        <f>SUMIFS('Direct Costs'!J:J,'Direct Costs'!A:A,Sales!A1022)</f>
        <v>7376.404471875001</v>
      </c>
      <c r="O1022" s="3">
        <f t="shared" si="82"/>
        <v>4484.4094406250006</v>
      </c>
      <c r="P1022" s="7">
        <f t="shared" si="83"/>
        <v>0.3780861476883069</v>
      </c>
      <c r="Q1022" s="3"/>
      <c r="R1022" s="3"/>
      <c r="S1022" s="3"/>
      <c r="T1022" s="3"/>
      <c r="U1022" s="3"/>
      <c r="V1022" s="3"/>
    </row>
    <row r="1023" spans="1:22" x14ac:dyDescent="0.25">
      <c r="A1023">
        <v>1022</v>
      </c>
      <c r="B1023" t="s">
        <v>15</v>
      </c>
      <c r="C1023" t="s">
        <v>17</v>
      </c>
      <c r="D1023">
        <v>41</v>
      </c>
      <c r="E1023">
        <v>487</v>
      </c>
      <c r="F1023" t="s">
        <v>37</v>
      </c>
      <c r="G1023">
        <v>10</v>
      </c>
      <c r="H1023">
        <v>2018</v>
      </c>
      <c r="I1023" t="s">
        <v>38</v>
      </c>
      <c r="J1023">
        <f>VLOOKUP(G1023,Currency!$G$3:$H$14,2,FALSE)</f>
        <v>0.87081632260869579</v>
      </c>
      <c r="K1023">
        <f t="shared" si="79"/>
        <v>0.87081632260869579</v>
      </c>
      <c r="L1023">
        <f t="shared" si="80"/>
        <v>424.08754911043485</v>
      </c>
      <c r="M1023" s="3">
        <f t="shared" si="81"/>
        <v>17387.58951352783</v>
      </c>
      <c r="N1023" s="3">
        <f>SUMIFS('Direct Costs'!J:J,'Direct Costs'!A:A,Sales!A1023)</f>
        <v>9163.4163072347837</v>
      </c>
      <c r="O1023" s="3">
        <f t="shared" si="82"/>
        <v>8224.173206293046</v>
      </c>
      <c r="P1023" s="7">
        <f t="shared" si="83"/>
        <v>0.47299099164346525</v>
      </c>
      <c r="Q1023" s="3"/>
      <c r="R1023" s="3"/>
      <c r="S1023" s="3"/>
      <c r="T1023" s="3"/>
      <c r="U1023" s="3"/>
      <c r="V1023" s="3"/>
    </row>
    <row r="1024" spans="1:22" x14ac:dyDescent="0.25">
      <c r="A1024">
        <v>1023</v>
      </c>
      <c r="B1024" t="s">
        <v>14</v>
      </c>
      <c r="C1024" t="s">
        <v>24</v>
      </c>
      <c r="D1024">
        <v>134</v>
      </c>
      <c r="E1024">
        <v>142</v>
      </c>
      <c r="F1024" t="s">
        <v>0</v>
      </c>
      <c r="G1024">
        <v>1</v>
      </c>
      <c r="H1024">
        <v>2018</v>
      </c>
      <c r="I1024" t="s">
        <v>43</v>
      </c>
      <c r="J1024">
        <f>VLOOKUP(G1024,Currency!$G$3:$H$14,2,FALSE)</f>
        <v>0.8198508345454546</v>
      </c>
      <c r="K1024">
        <f t="shared" si="79"/>
        <v>1</v>
      </c>
      <c r="L1024">
        <f t="shared" si="80"/>
        <v>142</v>
      </c>
      <c r="M1024" s="3">
        <f t="shared" si="81"/>
        <v>19028</v>
      </c>
      <c r="N1024" s="3">
        <f>SUMIFS('Direct Costs'!J:J,'Direct Costs'!A:A,Sales!A1024)</f>
        <v>10720</v>
      </c>
      <c r="O1024" s="3">
        <f t="shared" si="82"/>
        <v>8308</v>
      </c>
      <c r="P1024" s="7">
        <f t="shared" si="83"/>
        <v>0.43661971830985913</v>
      </c>
      <c r="Q1024" s="3"/>
      <c r="R1024" s="3"/>
      <c r="S1024" s="3"/>
      <c r="T1024" s="3"/>
      <c r="U1024" s="3"/>
      <c r="V1024" s="3"/>
    </row>
    <row r="1025" spans="1:22" x14ac:dyDescent="0.25">
      <c r="A1025">
        <v>1024</v>
      </c>
      <c r="B1025" t="s">
        <v>14</v>
      </c>
      <c r="C1025" t="s">
        <v>17</v>
      </c>
      <c r="D1025">
        <v>195</v>
      </c>
      <c r="E1025">
        <v>165</v>
      </c>
      <c r="F1025" t="s">
        <v>37</v>
      </c>
      <c r="G1025">
        <v>8</v>
      </c>
      <c r="H1025">
        <v>2018</v>
      </c>
      <c r="I1025" t="s">
        <v>38</v>
      </c>
      <c r="J1025">
        <f>VLOOKUP(G1025,Currency!$G$3:$H$14,2,FALSE)</f>
        <v>0.86596289695652162</v>
      </c>
      <c r="K1025">
        <f t="shared" si="79"/>
        <v>0.86596289695652162</v>
      </c>
      <c r="L1025">
        <f t="shared" si="80"/>
        <v>142.88387799782606</v>
      </c>
      <c r="M1025" s="3">
        <f t="shared" si="81"/>
        <v>27862.356209576083</v>
      </c>
      <c r="N1025" s="3">
        <f>SUMIFS('Direct Costs'!J:J,'Direct Costs'!A:A,Sales!A1025)</f>
        <v>19274.745712102173</v>
      </c>
      <c r="O1025" s="3">
        <f t="shared" si="82"/>
        <v>8587.6104974739101</v>
      </c>
      <c r="P1025" s="7">
        <f t="shared" si="83"/>
        <v>0.3082155160489411</v>
      </c>
      <c r="Q1025" s="3"/>
      <c r="R1025" s="3"/>
      <c r="S1025" s="3"/>
      <c r="T1025" s="3"/>
      <c r="U1025" s="3"/>
      <c r="V1025" s="3"/>
    </row>
    <row r="1026" spans="1:22" x14ac:dyDescent="0.25">
      <c r="A1026">
        <v>1025</v>
      </c>
      <c r="B1026" t="s">
        <v>13</v>
      </c>
      <c r="C1026" t="s">
        <v>18</v>
      </c>
      <c r="D1026">
        <v>84</v>
      </c>
      <c r="E1026">
        <v>124</v>
      </c>
      <c r="F1026" t="s">
        <v>0</v>
      </c>
      <c r="G1026">
        <v>8</v>
      </c>
      <c r="H1026">
        <v>2018</v>
      </c>
      <c r="I1026" t="s">
        <v>39</v>
      </c>
      <c r="J1026">
        <f>VLOOKUP(G1026,Currency!$G$3:$H$14,2,FALSE)</f>
        <v>0.86596289695652162</v>
      </c>
      <c r="K1026">
        <f t="shared" si="79"/>
        <v>1</v>
      </c>
      <c r="L1026">
        <f t="shared" si="80"/>
        <v>124</v>
      </c>
      <c r="M1026" s="3">
        <f t="shared" si="81"/>
        <v>10416</v>
      </c>
      <c r="N1026" s="3">
        <f>SUMIFS('Direct Costs'!J:J,'Direct Costs'!A:A,Sales!A1026)</f>
        <v>7313.1861834104348</v>
      </c>
      <c r="O1026" s="3">
        <f t="shared" si="82"/>
        <v>3102.8138165895652</v>
      </c>
      <c r="P1026" s="7">
        <f t="shared" si="83"/>
        <v>0.29788919130084152</v>
      </c>
      <c r="Q1026" s="3"/>
      <c r="R1026" s="3"/>
      <c r="S1026" s="3"/>
      <c r="T1026" s="3"/>
      <c r="U1026" s="3"/>
      <c r="V1026" s="3"/>
    </row>
    <row r="1027" spans="1:22" x14ac:dyDescent="0.25">
      <c r="A1027">
        <v>1026</v>
      </c>
      <c r="B1027" t="s">
        <v>14</v>
      </c>
      <c r="C1027" t="s">
        <v>26</v>
      </c>
      <c r="D1027">
        <v>80</v>
      </c>
      <c r="E1027">
        <v>144</v>
      </c>
      <c r="F1027" t="s">
        <v>0</v>
      </c>
      <c r="G1027">
        <v>6</v>
      </c>
      <c r="H1027">
        <v>2018</v>
      </c>
      <c r="I1027" t="s">
        <v>44</v>
      </c>
      <c r="J1027">
        <f>VLOOKUP(G1027,Currency!$G$3:$H$14,2,FALSE)</f>
        <v>0.85633569142857147</v>
      </c>
      <c r="K1027">
        <f t="shared" ref="K1027:K1090" si="84">IF(F1027="Dollar",J1027,1)</f>
        <v>1</v>
      </c>
      <c r="L1027">
        <f t="shared" ref="L1027:L1090" si="85">E1027*K1027</f>
        <v>144</v>
      </c>
      <c r="M1027" s="3">
        <f t="shared" ref="M1027:M1090" si="86">D1027*L1027</f>
        <v>11520</v>
      </c>
      <c r="N1027" s="3">
        <f>SUMIFS('Direct Costs'!J:J,'Direct Costs'!A:A,Sales!A1027)</f>
        <v>7680</v>
      </c>
      <c r="O1027" s="3">
        <f t="shared" ref="O1027:O1090" si="87">M1027-N1027</f>
        <v>3840</v>
      </c>
      <c r="P1027" s="7">
        <f t="shared" ref="P1027:P1090" si="88">O1027/M1027</f>
        <v>0.33333333333333331</v>
      </c>
      <c r="Q1027" s="3"/>
      <c r="R1027" s="3"/>
      <c r="S1027" s="3"/>
      <c r="T1027" s="3"/>
      <c r="U1027" s="3"/>
      <c r="V1027" s="3"/>
    </row>
    <row r="1028" spans="1:22" x14ac:dyDescent="0.25">
      <c r="A1028">
        <v>1027</v>
      </c>
      <c r="B1028" t="s">
        <v>14</v>
      </c>
      <c r="C1028" t="s">
        <v>36</v>
      </c>
      <c r="D1028">
        <v>85</v>
      </c>
      <c r="E1028">
        <v>142</v>
      </c>
      <c r="F1028" t="s">
        <v>0</v>
      </c>
      <c r="G1028">
        <v>3</v>
      </c>
      <c r="H1028">
        <v>2018</v>
      </c>
      <c r="I1028" t="s">
        <v>43</v>
      </c>
      <c r="J1028">
        <f>VLOOKUP(G1028,Currency!$G$3:$H$14,2,FALSE)</f>
        <v>0.81064183952380953</v>
      </c>
      <c r="K1028">
        <f t="shared" si="84"/>
        <v>1</v>
      </c>
      <c r="L1028">
        <f t="shared" si="85"/>
        <v>142</v>
      </c>
      <c r="M1028" s="3">
        <f t="shared" si="86"/>
        <v>12070</v>
      </c>
      <c r="N1028" s="3">
        <f>SUMIFS('Direct Costs'!J:J,'Direct Costs'!A:A,Sales!A1028)</f>
        <v>6640.5098324476194</v>
      </c>
      <c r="O1028" s="3">
        <f t="shared" si="87"/>
        <v>5429.4901675523806</v>
      </c>
      <c r="P1028" s="7">
        <f t="shared" si="88"/>
        <v>0.4498334852984574</v>
      </c>
      <c r="Q1028" s="3"/>
      <c r="R1028" s="3"/>
      <c r="S1028" s="3"/>
      <c r="T1028" s="3"/>
      <c r="U1028" s="3"/>
      <c r="V1028" s="3"/>
    </row>
    <row r="1029" spans="1:22" x14ac:dyDescent="0.25">
      <c r="A1029">
        <v>1028</v>
      </c>
      <c r="B1029" t="s">
        <v>13</v>
      </c>
      <c r="C1029" t="s">
        <v>18</v>
      </c>
      <c r="D1029">
        <v>86</v>
      </c>
      <c r="E1029">
        <v>124</v>
      </c>
      <c r="F1029" t="s">
        <v>0</v>
      </c>
      <c r="G1029">
        <v>4</v>
      </c>
      <c r="H1029">
        <v>2018</v>
      </c>
      <c r="I1029" t="s">
        <v>39</v>
      </c>
      <c r="J1029">
        <f>VLOOKUP(G1029,Currency!$G$3:$H$14,2,FALSE)</f>
        <v>0.81462485449999988</v>
      </c>
      <c r="K1029">
        <f t="shared" si="84"/>
        <v>1</v>
      </c>
      <c r="L1029">
        <f t="shared" si="85"/>
        <v>124</v>
      </c>
      <c r="M1029" s="3">
        <f t="shared" si="86"/>
        <v>10664</v>
      </c>
      <c r="N1029" s="3">
        <f>SUMIFS('Direct Costs'!J:J,'Direct Costs'!A:A,Sales!A1029)</f>
        <v>7482</v>
      </c>
      <c r="O1029" s="3">
        <f t="shared" si="87"/>
        <v>3182</v>
      </c>
      <c r="P1029" s="7">
        <f t="shared" si="88"/>
        <v>0.29838709677419356</v>
      </c>
      <c r="Q1029" s="3"/>
      <c r="R1029" s="3"/>
      <c r="S1029" s="3"/>
      <c r="T1029" s="3"/>
      <c r="U1029" s="3"/>
      <c r="V1029" s="3"/>
    </row>
    <row r="1030" spans="1:22" x14ac:dyDescent="0.25">
      <c r="A1030">
        <v>1029</v>
      </c>
      <c r="B1030" t="s">
        <v>12</v>
      </c>
      <c r="C1030" t="s">
        <v>17</v>
      </c>
      <c r="D1030">
        <v>146</v>
      </c>
      <c r="E1030">
        <v>197</v>
      </c>
      <c r="F1030" t="s">
        <v>37</v>
      </c>
      <c r="G1030">
        <v>5</v>
      </c>
      <c r="H1030">
        <v>2018</v>
      </c>
      <c r="I1030" t="s">
        <v>38</v>
      </c>
      <c r="J1030">
        <f>VLOOKUP(G1030,Currency!$G$3:$H$14,2,FALSE)</f>
        <v>0.84667593318181822</v>
      </c>
      <c r="K1030">
        <f t="shared" si="84"/>
        <v>0.84667593318181822</v>
      </c>
      <c r="L1030">
        <f t="shared" si="85"/>
        <v>166.79515883681819</v>
      </c>
      <c r="M1030" s="3">
        <f t="shared" si="86"/>
        <v>24352.093190175456</v>
      </c>
      <c r="N1030" s="3">
        <f>SUMIFS('Direct Costs'!J:J,'Direct Costs'!A:A,Sales!A1030)</f>
        <v>11187.523097380001</v>
      </c>
      <c r="O1030" s="3">
        <f t="shared" si="87"/>
        <v>13164.570092795455</v>
      </c>
      <c r="P1030" s="7">
        <f t="shared" si="88"/>
        <v>0.5405929580668053</v>
      </c>
      <c r="Q1030" s="3"/>
      <c r="R1030" s="3"/>
      <c r="S1030" s="3"/>
      <c r="T1030" s="3"/>
      <c r="U1030" s="3"/>
      <c r="V1030" s="3"/>
    </row>
    <row r="1031" spans="1:22" x14ac:dyDescent="0.25">
      <c r="A1031">
        <v>1030</v>
      </c>
      <c r="B1031" t="s">
        <v>14</v>
      </c>
      <c r="C1031" t="s">
        <v>31</v>
      </c>
      <c r="D1031">
        <v>3</v>
      </c>
      <c r="E1031">
        <v>146</v>
      </c>
      <c r="F1031" t="s">
        <v>0</v>
      </c>
      <c r="G1031">
        <v>8</v>
      </c>
      <c r="H1031">
        <v>2018</v>
      </c>
      <c r="I1031" t="s">
        <v>43</v>
      </c>
      <c r="J1031">
        <f>VLOOKUP(G1031,Currency!$G$3:$H$14,2,FALSE)</f>
        <v>0.86596289695652162</v>
      </c>
      <c r="K1031">
        <f t="shared" si="84"/>
        <v>1</v>
      </c>
      <c r="L1031">
        <f t="shared" si="85"/>
        <v>146</v>
      </c>
      <c r="M1031" s="3">
        <f t="shared" si="86"/>
        <v>438</v>
      </c>
      <c r="N1031" s="3">
        <f>SUMIFS('Direct Costs'!J:J,'Direct Costs'!A:A,Sales!A1031)</f>
        <v>270</v>
      </c>
      <c r="O1031" s="3">
        <f t="shared" si="87"/>
        <v>168</v>
      </c>
      <c r="P1031" s="7">
        <f t="shared" si="88"/>
        <v>0.38356164383561642</v>
      </c>
      <c r="Q1031" s="3"/>
      <c r="R1031" s="3"/>
      <c r="S1031" s="3"/>
      <c r="T1031" s="3"/>
      <c r="U1031" s="3"/>
      <c r="V1031" s="3"/>
    </row>
    <row r="1032" spans="1:22" x14ac:dyDescent="0.25">
      <c r="A1032">
        <v>1031</v>
      </c>
      <c r="B1032" t="s">
        <v>15</v>
      </c>
      <c r="C1032" t="s">
        <v>17</v>
      </c>
      <c r="D1032">
        <v>82</v>
      </c>
      <c r="E1032">
        <v>468</v>
      </c>
      <c r="F1032" t="s">
        <v>37</v>
      </c>
      <c r="G1032">
        <v>10</v>
      </c>
      <c r="H1032">
        <v>2018</v>
      </c>
      <c r="I1032" t="s">
        <v>38</v>
      </c>
      <c r="J1032">
        <f>VLOOKUP(G1032,Currency!$G$3:$H$14,2,FALSE)</f>
        <v>0.87081632260869579</v>
      </c>
      <c r="K1032">
        <f t="shared" si="84"/>
        <v>0.87081632260869579</v>
      </c>
      <c r="L1032">
        <f t="shared" si="85"/>
        <v>407.54203898086962</v>
      </c>
      <c r="M1032" s="3">
        <f t="shared" si="86"/>
        <v>33418.447196431312</v>
      </c>
      <c r="N1032" s="3">
        <f>SUMIFS('Direct Costs'!J:J,'Direct Costs'!A:A,Sales!A1032)</f>
        <v>16835.520384043477</v>
      </c>
      <c r="O1032" s="3">
        <f t="shared" si="87"/>
        <v>16582.926812387836</v>
      </c>
      <c r="P1032" s="7">
        <f t="shared" si="88"/>
        <v>0.49622074643129116</v>
      </c>
      <c r="Q1032" s="3"/>
      <c r="R1032" s="3"/>
      <c r="S1032" s="3"/>
      <c r="T1032" s="3"/>
      <c r="U1032" s="3"/>
      <c r="V1032" s="3"/>
    </row>
    <row r="1033" spans="1:22" x14ac:dyDescent="0.25">
      <c r="A1033">
        <v>1032</v>
      </c>
      <c r="B1033" t="s">
        <v>13</v>
      </c>
      <c r="C1033" t="s">
        <v>18</v>
      </c>
      <c r="D1033">
        <v>130</v>
      </c>
      <c r="E1033">
        <v>121</v>
      </c>
      <c r="F1033" t="s">
        <v>0</v>
      </c>
      <c r="G1033">
        <v>5</v>
      </c>
      <c r="H1033">
        <v>2018</v>
      </c>
      <c r="I1033" t="s">
        <v>39</v>
      </c>
      <c r="J1033">
        <f>VLOOKUP(G1033,Currency!$G$3:$H$14,2,FALSE)</f>
        <v>0.84667593318181822</v>
      </c>
      <c r="K1033">
        <f t="shared" si="84"/>
        <v>1</v>
      </c>
      <c r="L1033">
        <f t="shared" si="85"/>
        <v>121</v>
      </c>
      <c r="M1033" s="3">
        <f t="shared" si="86"/>
        <v>15730</v>
      </c>
      <c r="N1033" s="3">
        <f>SUMIFS('Direct Costs'!J:J,'Direct Costs'!A:A,Sales!A1033)</f>
        <v>8695.3618337772732</v>
      </c>
      <c r="O1033" s="3">
        <f t="shared" si="87"/>
        <v>7034.6381662227268</v>
      </c>
      <c r="P1033" s="7">
        <f t="shared" si="88"/>
        <v>0.44721158081517653</v>
      </c>
      <c r="Q1033" s="3"/>
      <c r="R1033" s="3"/>
      <c r="S1033" s="3"/>
      <c r="T1033" s="3"/>
      <c r="U1033" s="3"/>
      <c r="V1033" s="3"/>
    </row>
    <row r="1034" spans="1:22" x14ac:dyDescent="0.25">
      <c r="A1034">
        <v>1033</v>
      </c>
      <c r="B1034" t="s">
        <v>13</v>
      </c>
      <c r="C1034" t="s">
        <v>19</v>
      </c>
      <c r="D1034">
        <v>88</v>
      </c>
      <c r="E1034">
        <v>121</v>
      </c>
      <c r="F1034" t="s">
        <v>0</v>
      </c>
      <c r="G1034">
        <v>8</v>
      </c>
      <c r="H1034">
        <v>2018</v>
      </c>
      <c r="I1034" t="s">
        <v>40</v>
      </c>
      <c r="J1034">
        <f>VLOOKUP(G1034,Currency!$G$3:$H$14,2,FALSE)</f>
        <v>0.86596289695652162</v>
      </c>
      <c r="K1034">
        <f t="shared" si="84"/>
        <v>1</v>
      </c>
      <c r="L1034">
        <f t="shared" si="85"/>
        <v>121</v>
      </c>
      <c r="M1034" s="3">
        <f t="shared" si="86"/>
        <v>10648</v>
      </c>
      <c r="N1034" s="3">
        <f>SUMIFS('Direct Costs'!J:J,'Direct Costs'!A:A,Sales!A1034)</f>
        <v>6531.8746260660864</v>
      </c>
      <c r="O1034" s="3">
        <f t="shared" si="87"/>
        <v>4116.1253739339136</v>
      </c>
      <c r="P1034" s="7">
        <f t="shared" si="88"/>
        <v>0.38656323947538634</v>
      </c>
      <c r="Q1034" s="3"/>
      <c r="R1034" s="3"/>
      <c r="S1034" s="3"/>
      <c r="T1034" s="3"/>
      <c r="U1034" s="3"/>
      <c r="V1034" s="3"/>
    </row>
    <row r="1035" spans="1:22" x14ac:dyDescent="0.25">
      <c r="A1035">
        <v>1034</v>
      </c>
      <c r="B1035" t="s">
        <v>14</v>
      </c>
      <c r="C1035" t="s">
        <v>17</v>
      </c>
      <c r="D1035">
        <v>141</v>
      </c>
      <c r="E1035">
        <v>168</v>
      </c>
      <c r="F1035" t="s">
        <v>37</v>
      </c>
      <c r="G1035">
        <v>9</v>
      </c>
      <c r="H1035">
        <v>2018</v>
      </c>
      <c r="I1035" t="s">
        <v>38</v>
      </c>
      <c r="J1035">
        <f>VLOOKUP(G1035,Currency!$G$3:$H$14,2,FALSE)</f>
        <v>0.85776296200000002</v>
      </c>
      <c r="K1035">
        <f t="shared" si="84"/>
        <v>0.85776296200000002</v>
      </c>
      <c r="L1035">
        <f t="shared" si="85"/>
        <v>144.10417761600002</v>
      </c>
      <c r="M1035" s="3">
        <f t="shared" si="86"/>
        <v>20318.689043856</v>
      </c>
      <c r="N1035" s="3">
        <f>SUMIFS('Direct Costs'!J:J,'Direct Costs'!A:A,Sales!A1035)</f>
        <v>14805</v>
      </c>
      <c r="O1035" s="3">
        <f t="shared" si="87"/>
        <v>5513.6890438560004</v>
      </c>
      <c r="P1035" s="7">
        <f t="shared" si="88"/>
        <v>0.27136047172901834</v>
      </c>
      <c r="Q1035" s="3"/>
      <c r="R1035" s="3"/>
      <c r="S1035" s="3"/>
      <c r="T1035" s="3"/>
      <c r="U1035" s="3"/>
      <c r="V1035" s="3"/>
    </row>
    <row r="1036" spans="1:22" x14ac:dyDescent="0.25">
      <c r="A1036">
        <v>1035</v>
      </c>
      <c r="B1036" t="s">
        <v>14</v>
      </c>
      <c r="C1036" t="s">
        <v>33</v>
      </c>
      <c r="D1036">
        <v>82</v>
      </c>
      <c r="E1036">
        <v>143</v>
      </c>
      <c r="F1036" t="s">
        <v>0</v>
      </c>
      <c r="G1036">
        <v>5</v>
      </c>
      <c r="H1036">
        <v>2018</v>
      </c>
      <c r="I1036" t="s">
        <v>42</v>
      </c>
      <c r="J1036">
        <f>VLOOKUP(G1036,Currency!$G$3:$H$14,2,FALSE)</f>
        <v>0.84667593318181822</v>
      </c>
      <c r="K1036">
        <f t="shared" si="84"/>
        <v>1</v>
      </c>
      <c r="L1036">
        <f t="shared" si="85"/>
        <v>143</v>
      </c>
      <c r="M1036" s="3">
        <f t="shared" si="86"/>
        <v>11726</v>
      </c>
      <c r="N1036" s="3">
        <f>SUMIFS('Direct Costs'!J:J,'Direct Costs'!A:A,Sales!A1036)</f>
        <v>6443.0650034218188</v>
      </c>
      <c r="O1036" s="3">
        <f t="shared" si="87"/>
        <v>5282.9349965781812</v>
      </c>
      <c r="P1036" s="7">
        <f t="shared" si="88"/>
        <v>0.4505317240813731</v>
      </c>
      <c r="Q1036" s="3"/>
      <c r="R1036" s="3"/>
      <c r="S1036" s="3"/>
      <c r="T1036" s="3"/>
      <c r="U1036" s="3"/>
      <c r="V1036" s="3"/>
    </row>
    <row r="1037" spans="1:22" x14ac:dyDescent="0.25">
      <c r="A1037">
        <v>1036</v>
      </c>
      <c r="B1037" t="s">
        <v>12</v>
      </c>
      <c r="C1037" t="s">
        <v>19</v>
      </c>
      <c r="D1037">
        <v>26</v>
      </c>
      <c r="E1037">
        <v>158</v>
      </c>
      <c r="F1037" t="s">
        <v>0</v>
      </c>
      <c r="G1037">
        <v>5</v>
      </c>
      <c r="H1037">
        <v>2018</v>
      </c>
      <c r="I1037" t="s">
        <v>40</v>
      </c>
      <c r="J1037">
        <f>VLOOKUP(G1037,Currency!$G$3:$H$14,2,FALSE)</f>
        <v>0.84667593318181822</v>
      </c>
      <c r="K1037">
        <f t="shared" si="84"/>
        <v>1</v>
      </c>
      <c r="L1037">
        <f t="shared" si="85"/>
        <v>158</v>
      </c>
      <c r="M1037" s="3">
        <f t="shared" si="86"/>
        <v>4108</v>
      </c>
      <c r="N1037" s="3">
        <f>SUMIFS('Direct Costs'!J:J,'Direct Costs'!A:A,Sales!A1037)</f>
        <v>2028</v>
      </c>
      <c r="O1037" s="3">
        <f t="shared" si="87"/>
        <v>2080</v>
      </c>
      <c r="P1037" s="7">
        <f t="shared" si="88"/>
        <v>0.50632911392405067</v>
      </c>
      <c r="Q1037" s="3"/>
      <c r="R1037" s="3"/>
      <c r="S1037" s="3"/>
      <c r="T1037" s="3"/>
      <c r="U1037" s="3"/>
      <c r="V1037" s="3"/>
    </row>
    <row r="1038" spans="1:22" x14ac:dyDescent="0.25">
      <c r="A1038">
        <v>1037</v>
      </c>
      <c r="B1038" t="s">
        <v>16</v>
      </c>
      <c r="C1038" t="s">
        <v>25</v>
      </c>
      <c r="D1038">
        <v>82</v>
      </c>
      <c r="E1038">
        <v>216</v>
      </c>
      <c r="F1038" t="s">
        <v>0</v>
      </c>
      <c r="G1038">
        <v>12</v>
      </c>
      <c r="H1038">
        <v>2018</v>
      </c>
      <c r="I1038" t="s">
        <v>43</v>
      </c>
      <c r="J1038">
        <f>VLOOKUP(G1038,Currency!$G$3:$H$14,2,FALSE)</f>
        <v>0.87842254526315788</v>
      </c>
      <c r="K1038">
        <f t="shared" si="84"/>
        <v>1</v>
      </c>
      <c r="L1038">
        <f t="shared" si="85"/>
        <v>216</v>
      </c>
      <c r="M1038" s="3">
        <f t="shared" si="86"/>
        <v>17712</v>
      </c>
      <c r="N1038" s="3">
        <f>SUMIFS('Direct Costs'!J:J,'Direct Costs'!A:A,Sales!A1038)</f>
        <v>11174.451896926315</v>
      </c>
      <c r="O1038" s="3">
        <f t="shared" si="87"/>
        <v>6537.5481030736846</v>
      </c>
      <c r="P1038" s="7">
        <f t="shared" si="88"/>
        <v>0.36910276101364525</v>
      </c>
      <c r="Q1038" s="3"/>
      <c r="R1038" s="3"/>
      <c r="S1038" s="3"/>
      <c r="T1038" s="3"/>
      <c r="U1038" s="3"/>
      <c r="V1038" s="3"/>
    </row>
    <row r="1039" spans="1:22" x14ac:dyDescent="0.25">
      <c r="A1039">
        <v>1038</v>
      </c>
      <c r="B1039" t="s">
        <v>14</v>
      </c>
      <c r="C1039" t="s">
        <v>26</v>
      </c>
      <c r="D1039">
        <v>61</v>
      </c>
      <c r="E1039">
        <v>150</v>
      </c>
      <c r="F1039" t="s">
        <v>0</v>
      </c>
      <c r="G1039">
        <v>11</v>
      </c>
      <c r="H1039">
        <v>2018</v>
      </c>
      <c r="I1039" t="s">
        <v>44</v>
      </c>
      <c r="J1039">
        <f>VLOOKUP(G1039,Currency!$G$3:$H$14,2,FALSE)</f>
        <v>0.87977327500000013</v>
      </c>
      <c r="K1039">
        <f t="shared" si="84"/>
        <v>1</v>
      </c>
      <c r="L1039">
        <f t="shared" si="85"/>
        <v>150</v>
      </c>
      <c r="M1039" s="3">
        <f t="shared" si="86"/>
        <v>9150</v>
      </c>
      <c r="N1039" s="3">
        <f>SUMIFS('Direct Costs'!J:J,'Direct Costs'!A:A,Sales!A1039)</f>
        <v>4668.9567704250003</v>
      </c>
      <c r="O1039" s="3">
        <f t="shared" si="87"/>
        <v>4481.0432295749997</v>
      </c>
      <c r="P1039" s="7">
        <f t="shared" si="88"/>
        <v>0.48973150049999997</v>
      </c>
      <c r="Q1039" s="3"/>
      <c r="R1039" s="3"/>
      <c r="S1039" s="3"/>
      <c r="T1039" s="3"/>
      <c r="U1039" s="3"/>
      <c r="V1039" s="3"/>
    </row>
    <row r="1040" spans="1:22" x14ac:dyDescent="0.25">
      <c r="A1040">
        <v>1039</v>
      </c>
      <c r="B1040" t="s">
        <v>15</v>
      </c>
      <c r="C1040" t="s">
        <v>28</v>
      </c>
      <c r="D1040">
        <v>1</v>
      </c>
      <c r="E1040">
        <v>433</v>
      </c>
      <c r="F1040" t="s">
        <v>0</v>
      </c>
      <c r="G1040">
        <v>10</v>
      </c>
      <c r="H1040">
        <v>2018</v>
      </c>
      <c r="I1040" t="s">
        <v>44</v>
      </c>
      <c r="J1040">
        <f>VLOOKUP(G1040,Currency!$G$3:$H$14,2,FALSE)</f>
        <v>0.87081632260869579</v>
      </c>
      <c r="K1040">
        <f t="shared" si="84"/>
        <v>1</v>
      </c>
      <c r="L1040">
        <f t="shared" si="85"/>
        <v>433</v>
      </c>
      <c r="M1040" s="3">
        <f t="shared" si="86"/>
        <v>433</v>
      </c>
      <c r="N1040" s="3">
        <f>SUMIFS('Direct Costs'!J:J,'Direct Costs'!A:A,Sales!A1040)</f>
        <v>216.01938742173914</v>
      </c>
      <c r="O1040" s="3">
        <f t="shared" si="87"/>
        <v>216.98061257826086</v>
      </c>
      <c r="P1040" s="7">
        <f t="shared" si="88"/>
        <v>0.50110995976503658</v>
      </c>
      <c r="Q1040" s="3"/>
      <c r="R1040" s="3"/>
      <c r="S1040" s="3"/>
      <c r="T1040" s="3"/>
      <c r="U1040" s="3"/>
      <c r="V1040" s="3"/>
    </row>
    <row r="1041" spans="1:22" x14ac:dyDescent="0.25">
      <c r="A1041">
        <v>1040</v>
      </c>
      <c r="B1041" t="s">
        <v>16</v>
      </c>
      <c r="C1041" t="s">
        <v>25</v>
      </c>
      <c r="D1041">
        <v>57</v>
      </c>
      <c r="E1041">
        <v>220</v>
      </c>
      <c r="F1041" t="s">
        <v>0</v>
      </c>
      <c r="G1041">
        <v>11</v>
      </c>
      <c r="H1041">
        <v>2018</v>
      </c>
      <c r="I1041" t="s">
        <v>43</v>
      </c>
      <c r="J1041">
        <f>VLOOKUP(G1041,Currency!$G$3:$H$14,2,FALSE)</f>
        <v>0.87977327500000013</v>
      </c>
      <c r="K1041">
        <f t="shared" si="84"/>
        <v>1</v>
      </c>
      <c r="L1041">
        <f t="shared" si="85"/>
        <v>220</v>
      </c>
      <c r="M1041" s="3">
        <f t="shared" si="86"/>
        <v>12540</v>
      </c>
      <c r="N1041" s="3">
        <f>SUMIFS('Direct Costs'!J:J,'Direct Costs'!A:A,Sales!A1041)</f>
        <v>8892</v>
      </c>
      <c r="O1041" s="3">
        <f t="shared" si="87"/>
        <v>3648</v>
      </c>
      <c r="P1041" s="7">
        <f t="shared" si="88"/>
        <v>0.29090909090909089</v>
      </c>
      <c r="Q1041" s="3"/>
      <c r="R1041" s="3"/>
      <c r="S1041" s="3"/>
      <c r="T1041" s="3"/>
      <c r="U1041" s="3"/>
      <c r="V1041" s="3"/>
    </row>
    <row r="1042" spans="1:22" x14ac:dyDescent="0.25">
      <c r="A1042">
        <v>1041</v>
      </c>
      <c r="B1042" t="s">
        <v>13</v>
      </c>
      <c r="C1042" t="s">
        <v>22</v>
      </c>
      <c r="D1042">
        <v>117</v>
      </c>
      <c r="E1042">
        <v>132</v>
      </c>
      <c r="F1042" t="s">
        <v>0</v>
      </c>
      <c r="G1042">
        <v>3</v>
      </c>
      <c r="H1042">
        <v>2018</v>
      </c>
      <c r="I1042" t="s">
        <v>42</v>
      </c>
      <c r="J1042">
        <f>VLOOKUP(G1042,Currency!$G$3:$H$14,2,FALSE)</f>
        <v>0.81064183952380953</v>
      </c>
      <c r="K1042">
        <f t="shared" si="84"/>
        <v>1</v>
      </c>
      <c r="L1042">
        <f t="shared" si="85"/>
        <v>132</v>
      </c>
      <c r="M1042" s="3">
        <f t="shared" si="86"/>
        <v>15444</v>
      </c>
      <c r="N1042" s="3">
        <f>SUMIFS('Direct Costs'!J:J,'Direct Costs'!A:A,Sales!A1042)</f>
        <v>8307</v>
      </c>
      <c r="O1042" s="3">
        <f t="shared" si="87"/>
        <v>7137</v>
      </c>
      <c r="P1042" s="7">
        <f t="shared" si="88"/>
        <v>0.4621212121212121</v>
      </c>
      <c r="Q1042" s="3"/>
      <c r="R1042" s="3"/>
      <c r="S1042" s="3"/>
      <c r="T1042" s="3"/>
      <c r="U1042" s="3"/>
      <c r="V1042" s="3"/>
    </row>
    <row r="1043" spans="1:22" x14ac:dyDescent="0.25">
      <c r="A1043">
        <v>1042</v>
      </c>
      <c r="B1043" t="s">
        <v>16</v>
      </c>
      <c r="C1043" t="s">
        <v>19</v>
      </c>
      <c r="D1043">
        <v>59</v>
      </c>
      <c r="E1043">
        <v>208</v>
      </c>
      <c r="F1043" t="s">
        <v>0</v>
      </c>
      <c r="G1043">
        <v>12</v>
      </c>
      <c r="H1043">
        <v>2018</v>
      </c>
      <c r="I1043" t="s">
        <v>40</v>
      </c>
      <c r="J1043">
        <f>VLOOKUP(G1043,Currency!$G$3:$H$14,2,FALSE)</f>
        <v>0.87842254526315788</v>
      </c>
      <c r="K1043">
        <f t="shared" si="84"/>
        <v>1</v>
      </c>
      <c r="L1043">
        <f t="shared" si="85"/>
        <v>208</v>
      </c>
      <c r="M1043" s="3">
        <f t="shared" si="86"/>
        <v>12272</v>
      </c>
      <c r="N1043" s="3">
        <f>SUMIFS('Direct Costs'!J:J,'Direct Costs'!A:A,Sales!A1043)</f>
        <v>8417.2890644947365</v>
      </c>
      <c r="O1043" s="3">
        <f t="shared" si="87"/>
        <v>3854.7109355052635</v>
      </c>
      <c r="P1043" s="7">
        <f t="shared" si="88"/>
        <v>0.31410617140688263</v>
      </c>
      <c r="Q1043" s="3"/>
      <c r="R1043" s="3"/>
      <c r="S1043" s="3"/>
      <c r="T1043" s="3"/>
      <c r="U1043" s="3"/>
      <c r="V1043" s="3"/>
    </row>
    <row r="1044" spans="1:22" x14ac:dyDescent="0.25">
      <c r="A1044">
        <v>1043</v>
      </c>
      <c r="B1044" t="s">
        <v>15</v>
      </c>
      <c r="C1044" t="s">
        <v>17</v>
      </c>
      <c r="D1044">
        <v>1</v>
      </c>
      <c r="E1044">
        <v>499</v>
      </c>
      <c r="F1044" t="s">
        <v>37</v>
      </c>
      <c r="G1044">
        <v>10</v>
      </c>
      <c r="H1044">
        <v>2018</v>
      </c>
      <c r="I1044" t="s">
        <v>38</v>
      </c>
      <c r="J1044">
        <f>VLOOKUP(G1044,Currency!$G$3:$H$14,2,FALSE)</f>
        <v>0.87081632260869579</v>
      </c>
      <c r="K1044">
        <f t="shared" si="84"/>
        <v>0.87081632260869579</v>
      </c>
      <c r="L1044">
        <f t="shared" si="85"/>
        <v>434.53734498173918</v>
      </c>
      <c r="M1044" s="3">
        <f t="shared" si="86"/>
        <v>434.53734498173918</v>
      </c>
      <c r="N1044" s="3">
        <f>SUMIFS('Direct Costs'!J:J,'Direct Costs'!A:A,Sales!A1044)</f>
        <v>222.01938742173914</v>
      </c>
      <c r="O1044" s="3">
        <f t="shared" si="87"/>
        <v>212.51795756000004</v>
      </c>
      <c r="P1044" s="7">
        <f t="shared" si="88"/>
        <v>0.48906718838844748</v>
      </c>
      <c r="Q1044" s="3"/>
      <c r="R1044" s="3"/>
      <c r="S1044" s="3"/>
      <c r="T1044" s="3"/>
      <c r="U1044" s="3"/>
      <c r="V1044" s="3"/>
    </row>
    <row r="1045" spans="1:22" x14ac:dyDescent="0.25">
      <c r="A1045">
        <v>1044</v>
      </c>
      <c r="B1045" t="s">
        <v>14</v>
      </c>
      <c r="C1045" t="s">
        <v>26</v>
      </c>
      <c r="D1045">
        <v>11</v>
      </c>
      <c r="E1045">
        <v>145</v>
      </c>
      <c r="F1045" t="s">
        <v>0</v>
      </c>
      <c r="G1045">
        <v>1</v>
      </c>
      <c r="H1045">
        <v>2018</v>
      </c>
      <c r="I1045" t="s">
        <v>44</v>
      </c>
      <c r="J1045">
        <f>VLOOKUP(G1045,Currency!$G$3:$H$14,2,FALSE)</f>
        <v>0.8198508345454546</v>
      </c>
      <c r="K1045">
        <f t="shared" si="84"/>
        <v>1</v>
      </c>
      <c r="L1045">
        <f t="shared" si="85"/>
        <v>145</v>
      </c>
      <c r="M1045" s="3">
        <f t="shared" si="86"/>
        <v>1595</v>
      </c>
      <c r="N1045" s="3">
        <f>SUMIFS('Direct Costs'!J:J,'Direct Costs'!A:A,Sales!A1045)</f>
        <v>935</v>
      </c>
      <c r="O1045" s="3">
        <f t="shared" si="87"/>
        <v>660</v>
      </c>
      <c r="P1045" s="7">
        <f t="shared" si="88"/>
        <v>0.41379310344827586</v>
      </c>
      <c r="Q1045" s="3"/>
      <c r="R1045" s="3"/>
      <c r="S1045" s="3"/>
      <c r="T1045" s="3"/>
      <c r="U1045" s="3"/>
      <c r="V1045" s="3"/>
    </row>
    <row r="1046" spans="1:22" x14ac:dyDescent="0.25">
      <c r="A1046">
        <v>1045</v>
      </c>
      <c r="B1046" t="s">
        <v>14</v>
      </c>
      <c r="C1046" t="s">
        <v>19</v>
      </c>
      <c r="D1046">
        <v>79</v>
      </c>
      <c r="E1046">
        <v>134</v>
      </c>
      <c r="F1046" t="s">
        <v>0</v>
      </c>
      <c r="G1046">
        <v>3</v>
      </c>
      <c r="H1046">
        <v>2018</v>
      </c>
      <c r="I1046" t="s">
        <v>40</v>
      </c>
      <c r="J1046">
        <f>VLOOKUP(G1046,Currency!$G$3:$H$14,2,FALSE)</f>
        <v>0.81064183952380953</v>
      </c>
      <c r="K1046">
        <f t="shared" si="84"/>
        <v>1</v>
      </c>
      <c r="L1046">
        <f t="shared" si="85"/>
        <v>134</v>
      </c>
      <c r="M1046" s="3">
        <f t="shared" si="86"/>
        <v>10586</v>
      </c>
      <c r="N1046" s="3">
        <f>SUMIFS('Direct Costs'!J:J,'Direct Costs'!A:A,Sales!A1046)</f>
        <v>6340.0298269157147</v>
      </c>
      <c r="O1046" s="3">
        <f t="shared" si="87"/>
        <v>4245.9701730842853</v>
      </c>
      <c r="P1046" s="7">
        <f t="shared" si="88"/>
        <v>0.4010929693070362</v>
      </c>
      <c r="Q1046" s="3"/>
      <c r="R1046" s="3"/>
      <c r="S1046" s="3"/>
      <c r="T1046" s="3"/>
      <c r="U1046" s="3"/>
      <c r="V1046" s="3"/>
    </row>
    <row r="1047" spans="1:22" x14ac:dyDescent="0.25">
      <c r="A1047">
        <v>1046</v>
      </c>
      <c r="B1047" t="s">
        <v>12</v>
      </c>
      <c r="C1047" t="s">
        <v>21</v>
      </c>
      <c r="D1047">
        <v>95</v>
      </c>
      <c r="E1047">
        <v>179</v>
      </c>
      <c r="F1047" t="s">
        <v>0</v>
      </c>
      <c r="G1047">
        <v>6</v>
      </c>
      <c r="H1047">
        <v>2018</v>
      </c>
      <c r="I1047" t="s">
        <v>41</v>
      </c>
      <c r="J1047">
        <f>VLOOKUP(G1047,Currency!$G$3:$H$14,2,FALSE)</f>
        <v>0.85633569142857147</v>
      </c>
      <c r="K1047">
        <f t="shared" si="84"/>
        <v>1</v>
      </c>
      <c r="L1047">
        <f t="shared" si="85"/>
        <v>179</v>
      </c>
      <c r="M1047" s="3">
        <f t="shared" si="86"/>
        <v>17005</v>
      </c>
      <c r="N1047" s="3">
        <f>SUMIFS('Direct Costs'!J:J,'Direct Costs'!A:A,Sales!A1047)</f>
        <v>8031.9086112571431</v>
      </c>
      <c r="O1047" s="3">
        <f t="shared" si="87"/>
        <v>8973.0913887428578</v>
      </c>
      <c r="P1047" s="7">
        <f t="shared" si="88"/>
        <v>0.52767370707102956</v>
      </c>
      <c r="Q1047" s="3"/>
      <c r="R1047" s="3"/>
      <c r="S1047" s="3"/>
      <c r="T1047" s="3"/>
      <c r="U1047" s="3"/>
      <c r="V1047" s="3"/>
    </row>
    <row r="1048" spans="1:22" x14ac:dyDescent="0.25">
      <c r="A1048">
        <v>1047</v>
      </c>
      <c r="B1048" t="s">
        <v>13</v>
      </c>
      <c r="C1048" t="s">
        <v>17</v>
      </c>
      <c r="D1048">
        <v>81</v>
      </c>
      <c r="E1048">
        <v>141</v>
      </c>
      <c r="F1048" t="s">
        <v>37</v>
      </c>
      <c r="G1048">
        <v>3</v>
      </c>
      <c r="H1048">
        <v>2018</v>
      </c>
      <c r="I1048" t="s">
        <v>38</v>
      </c>
      <c r="J1048">
        <f>VLOOKUP(G1048,Currency!$G$3:$H$14,2,FALSE)</f>
        <v>0.81064183952380953</v>
      </c>
      <c r="K1048">
        <f t="shared" si="84"/>
        <v>0.81064183952380953</v>
      </c>
      <c r="L1048">
        <f t="shared" si="85"/>
        <v>114.30049937285715</v>
      </c>
      <c r="M1048" s="3">
        <f t="shared" si="86"/>
        <v>9258.3404492014288</v>
      </c>
      <c r="N1048" s="3">
        <f>SUMIFS('Direct Costs'!J:J,'Direct Costs'!A:A,Sales!A1048)</f>
        <v>4837.4374610699997</v>
      </c>
      <c r="O1048" s="3">
        <f t="shared" si="87"/>
        <v>4420.9029881314291</v>
      </c>
      <c r="P1048" s="7">
        <f t="shared" si="88"/>
        <v>0.47750490623973013</v>
      </c>
      <c r="Q1048" s="3"/>
      <c r="R1048" s="3"/>
      <c r="S1048" s="3"/>
      <c r="T1048" s="3"/>
      <c r="U1048" s="3"/>
      <c r="V1048" s="3"/>
    </row>
    <row r="1049" spans="1:22" x14ac:dyDescent="0.25">
      <c r="A1049">
        <v>1048</v>
      </c>
      <c r="B1049" t="s">
        <v>14</v>
      </c>
      <c r="C1049" t="s">
        <v>23</v>
      </c>
      <c r="D1049">
        <v>104</v>
      </c>
      <c r="E1049">
        <v>150</v>
      </c>
      <c r="F1049" t="s">
        <v>0</v>
      </c>
      <c r="G1049">
        <v>1</v>
      </c>
      <c r="H1049">
        <v>2018</v>
      </c>
      <c r="I1049" t="s">
        <v>41</v>
      </c>
      <c r="J1049">
        <f>VLOOKUP(G1049,Currency!$G$3:$H$14,2,FALSE)</f>
        <v>0.8198508345454546</v>
      </c>
      <c r="K1049">
        <f t="shared" si="84"/>
        <v>1</v>
      </c>
      <c r="L1049">
        <f t="shared" si="85"/>
        <v>150</v>
      </c>
      <c r="M1049" s="3">
        <f t="shared" si="86"/>
        <v>15600</v>
      </c>
      <c r="N1049" s="3">
        <f>SUMIFS('Direct Costs'!J:J,'Direct Costs'!A:A,Sales!A1049)</f>
        <v>8777.2897358545451</v>
      </c>
      <c r="O1049" s="3">
        <f t="shared" si="87"/>
        <v>6822.7102641454549</v>
      </c>
      <c r="P1049" s="7">
        <f t="shared" si="88"/>
        <v>0.43735322206060606</v>
      </c>
      <c r="Q1049" s="3"/>
      <c r="R1049" s="3"/>
      <c r="S1049" s="3"/>
      <c r="T1049" s="3"/>
      <c r="U1049" s="3"/>
      <c r="V1049" s="3"/>
    </row>
    <row r="1050" spans="1:22" x14ac:dyDescent="0.25">
      <c r="A1050">
        <v>1049</v>
      </c>
      <c r="B1050" t="s">
        <v>14</v>
      </c>
      <c r="C1050" t="s">
        <v>30</v>
      </c>
      <c r="D1050">
        <v>122</v>
      </c>
      <c r="E1050">
        <v>164</v>
      </c>
      <c r="F1050" t="s">
        <v>37</v>
      </c>
      <c r="G1050">
        <v>7</v>
      </c>
      <c r="H1050">
        <v>2018</v>
      </c>
      <c r="I1050" t="s">
        <v>44</v>
      </c>
      <c r="J1050">
        <f>VLOOKUP(G1050,Currency!$G$3:$H$14,2,FALSE)</f>
        <v>0.85575857954545465</v>
      </c>
      <c r="K1050">
        <f t="shared" si="84"/>
        <v>0.85575857954545465</v>
      </c>
      <c r="L1050">
        <f t="shared" si="85"/>
        <v>140.34440704545457</v>
      </c>
      <c r="M1050" s="3">
        <f t="shared" si="86"/>
        <v>17122.017659545458</v>
      </c>
      <c r="N1050" s="3">
        <f>SUMIFS('Direct Costs'!J:J,'Direct Costs'!A:A,Sales!A1050)</f>
        <v>10393.373175909092</v>
      </c>
      <c r="O1050" s="3">
        <f t="shared" si="87"/>
        <v>6728.6444836363662</v>
      </c>
      <c r="P1050" s="7">
        <f t="shared" si="88"/>
        <v>0.39298198480044044</v>
      </c>
      <c r="Q1050" s="3"/>
      <c r="R1050" s="3"/>
      <c r="S1050" s="3"/>
      <c r="T1050" s="3"/>
      <c r="U1050" s="3"/>
      <c r="V1050" s="3"/>
    </row>
    <row r="1051" spans="1:22" x14ac:dyDescent="0.25">
      <c r="A1051">
        <v>1050</v>
      </c>
      <c r="B1051" t="s">
        <v>14</v>
      </c>
      <c r="C1051" t="s">
        <v>17</v>
      </c>
      <c r="D1051">
        <v>52</v>
      </c>
      <c r="E1051">
        <v>159</v>
      </c>
      <c r="F1051" t="s">
        <v>37</v>
      </c>
      <c r="G1051">
        <v>11</v>
      </c>
      <c r="H1051">
        <v>2018</v>
      </c>
      <c r="I1051" t="s">
        <v>38</v>
      </c>
      <c r="J1051">
        <f>VLOOKUP(G1051,Currency!$G$3:$H$14,2,FALSE)</f>
        <v>0.87977327500000013</v>
      </c>
      <c r="K1051">
        <f t="shared" si="84"/>
        <v>0.87977327500000013</v>
      </c>
      <c r="L1051">
        <f t="shared" si="85"/>
        <v>139.88395072500003</v>
      </c>
      <c r="M1051" s="3">
        <f t="shared" si="86"/>
        <v>7273.9654377000015</v>
      </c>
      <c r="N1051" s="3">
        <f>SUMIFS('Direct Costs'!J:J,'Direct Costs'!A:A,Sales!A1051)</f>
        <v>3568.3604034000005</v>
      </c>
      <c r="O1051" s="3">
        <f t="shared" si="87"/>
        <v>3705.6050343000011</v>
      </c>
      <c r="P1051" s="7">
        <f t="shared" si="88"/>
        <v>0.50943396226415094</v>
      </c>
      <c r="Q1051" s="3"/>
      <c r="R1051" s="3"/>
      <c r="S1051" s="3"/>
      <c r="T1051" s="3"/>
      <c r="U1051" s="3"/>
      <c r="V1051" s="3"/>
    </row>
    <row r="1052" spans="1:22" x14ac:dyDescent="0.25">
      <c r="A1052">
        <v>1051</v>
      </c>
      <c r="B1052" t="s">
        <v>12</v>
      </c>
      <c r="C1052" t="s">
        <v>19</v>
      </c>
      <c r="D1052">
        <v>142</v>
      </c>
      <c r="E1052">
        <v>160</v>
      </c>
      <c r="F1052" t="s">
        <v>0</v>
      </c>
      <c r="G1052">
        <v>5</v>
      </c>
      <c r="H1052">
        <v>2018</v>
      </c>
      <c r="I1052" t="s">
        <v>40</v>
      </c>
      <c r="J1052">
        <f>VLOOKUP(G1052,Currency!$G$3:$H$14,2,FALSE)</f>
        <v>0.84667593318181822</v>
      </c>
      <c r="K1052">
        <f t="shared" si="84"/>
        <v>1</v>
      </c>
      <c r="L1052">
        <f t="shared" si="85"/>
        <v>160</v>
      </c>
      <c r="M1052" s="3">
        <f t="shared" si="86"/>
        <v>22720</v>
      </c>
      <c r="N1052" s="3">
        <f>SUMIFS('Direct Costs'!J:J,'Direct Costs'!A:A,Sales!A1052)</f>
        <v>11460.38351033091</v>
      </c>
      <c r="O1052" s="3">
        <f t="shared" si="87"/>
        <v>11259.61648966909</v>
      </c>
      <c r="P1052" s="7">
        <f t="shared" si="88"/>
        <v>0.49558171169318177</v>
      </c>
      <c r="Q1052" s="3"/>
      <c r="R1052" s="3"/>
      <c r="S1052" s="3"/>
      <c r="T1052" s="3"/>
      <c r="U1052" s="3"/>
      <c r="V1052" s="3"/>
    </row>
    <row r="1053" spans="1:22" x14ac:dyDescent="0.25">
      <c r="A1053">
        <v>1052</v>
      </c>
      <c r="B1053" t="s">
        <v>14</v>
      </c>
      <c r="C1053" t="s">
        <v>36</v>
      </c>
      <c r="D1053">
        <v>167</v>
      </c>
      <c r="E1053">
        <v>149</v>
      </c>
      <c r="F1053" t="s">
        <v>0</v>
      </c>
      <c r="G1053">
        <v>7</v>
      </c>
      <c r="H1053">
        <v>2018</v>
      </c>
      <c r="I1053" t="s">
        <v>43</v>
      </c>
      <c r="J1053">
        <f>VLOOKUP(G1053,Currency!$G$3:$H$14,2,FALSE)</f>
        <v>0.85575857954545465</v>
      </c>
      <c r="K1053">
        <f t="shared" si="84"/>
        <v>1</v>
      </c>
      <c r="L1053">
        <f t="shared" si="85"/>
        <v>149</v>
      </c>
      <c r="M1053" s="3">
        <f t="shared" si="86"/>
        <v>24883</v>
      </c>
      <c r="N1053" s="3">
        <f>SUMIFS('Direct Costs'!J:J,'Direct Costs'!A:A,Sales!A1053)</f>
        <v>12653.347698181818</v>
      </c>
      <c r="O1053" s="3">
        <f t="shared" si="87"/>
        <v>12229.652301818182</v>
      </c>
      <c r="P1053" s="7">
        <f t="shared" si="88"/>
        <v>0.49148624771201949</v>
      </c>
      <c r="Q1053" s="3"/>
      <c r="R1053" s="3"/>
      <c r="S1053" s="3"/>
      <c r="T1053" s="3"/>
      <c r="U1053" s="3"/>
      <c r="V1053" s="3"/>
    </row>
    <row r="1054" spans="1:22" x14ac:dyDescent="0.25">
      <c r="A1054">
        <v>1053</v>
      </c>
      <c r="B1054" t="s">
        <v>13</v>
      </c>
      <c r="C1054" t="s">
        <v>28</v>
      </c>
      <c r="D1054">
        <v>80</v>
      </c>
      <c r="E1054">
        <v>120</v>
      </c>
      <c r="F1054" t="s">
        <v>0</v>
      </c>
      <c r="G1054">
        <v>5</v>
      </c>
      <c r="H1054">
        <v>2018</v>
      </c>
      <c r="I1054" t="s">
        <v>44</v>
      </c>
      <c r="J1054">
        <f>VLOOKUP(G1054,Currency!$G$3:$H$14,2,FALSE)</f>
        <v>0.84667593318181822</v>
      </c>
      <c r="K1054">
        <f t="shared" si="84"/>
        <v>1</v>
      </c>
      <c r="L1054">
        <f t="shared" si="85"/>
        <v>120</v>
      </c>
      <c r="M1054" s="3">
        <f t="shared" si="86"/>
        <v>9600</v>
      </c>
      <c r="N1054" s="3">
        <f>SUMIFS('Direct Costs'!J:J,'Direct Costs'!A:A,Sales!A1054)</f>
        <v>5147.7896737454548</v>
      </c>
      <c r="O1054" s="3">
        <f t="shared" si="87"/>
        <v>4452.2103262545452</v>
      </c>
      <c r="P1054" s="7">
        <f t="shared" si="88"/>
        <v>0.46377190898484844</v>
      </c>
      <c r="Q1054" s="3"/>
      <c r="R1054" s="3"/>
      <c r="S1054" s="3"/>
      <c r="T1054" s="3"/>
      <c r="U1054" s="3"/>
      <c r="V1054" s="3"/>
    </row>
    <row r="1055" spans="1:22" x14ac:dyDescent="0.25">
      <c r="A1055">
        <v>1054</v>
      </c>
      <c r="B1055" t="s">
        <v>13</v>
      </c>
      <c r="C1055" t="s">
        <v>17</v>
      </c>
      <c r="D1055">
        <v>85</v>
      </c>
      <c r="E1055">
        <v>138</v>
      </c>
      <c r="F1055" t="s">
        <v>37</v>
      </c>
      <c r="G1055">
        <v>5</v>
      </c>
      <c r="H1055">
        <v>2018</v>
      </c>
      <c r="I1055" t="s">
        <v>38</v>
      </c>
      <c r="J1055">
        <f>VLOOKUP(G1055,Currency!$G$3:$H$14,2,FALSE)</f>
        <v>0.84667593318181822</v>
      </c>
      <c r="K1055">
        <f t="shared" si="84"/>
        <v>0.84667593318181822</v>
      </c>
      <c r="L1055">
        <f t="shared" si="85"/>
        <v>116.84127877909091</v>
      </c>
      <c r="M1055" s="3">
        <f t="shared" si="86"/>
        <v>9931.5086962227269</v>
      </c>
      <c r="N1055" s="3">
        <f>SUMIFS('Direct Costs'!J:J,'Direct Costs'!A:A,Sales!A1055)</f>
        <v>6623.7721802431815</v>
      </c>
      <c r="O1055" s="3">
        <f t="shared" si="87"/>
        <v>3307.7365159795454</v>
      </c>
      <c r="P1055" s="7">
        <f t="shared" si="88"/>
        <v>0.33305478725881643</v>
      </c>
      <c r="Q1055" s="3"/>
      <c r="R1055" s="3"/>
      <c r="S1055" s="3"/>
      <c r="T1055" s="3"/>
      <c r="U1055" s="3"/>
      <c r="V1055" s="3"/>
    </row>
    <row r="1056" spans="1:22" x14ac:dyDescent="0.25">
      <c r="A1056">
        <v>1055</v>
      </c>
      <c r="B1056" t="s">
        <v>16</v>
      </c>
      <c r="C1056" t="s">
        <v>19</v>
      </c>
      <c r="D1056">
        <v>96</v>
      </c>
      <c r="E1056">
        <v>209</v>
      </c>
      <c r="F1056" t="s">
        <v>0</v>
      </c>
      <c r="G1056">
        <v>12</v>
      </c>
      <c r="H1056">
        <v>2018</v>
      </c>
      <c r="I1056" t="s">
        <v>40</v>
      </c>
      <c r="J1056">
        <f>VLOOKUP(G1056,Currency!$G$3:$H$14,2,FALSE)</f>
        <v>0.87842254526315788</v>
      </c>
      <c r="K1056">
        <f t="shared" si="84"/>
        <v>1</v>
      </c>
      <c r="L1056">
        <f t="shared" si="85"/>
        <v>209</v>
      </c>
      <c r="M1056" s="3">
        <f t="shared" si="86"/>
        <v>20064</v>
      </c>
      <c r="N1056" s="3">
        <f>SUMIFS('Direct Costs'!J:J,'Direct Costs'!A:A,Sales!A1056)</f>
        <v>13892.027622265265</v>
      </c>
      <c r="O1056" s="3">
        <f t="shared" si="87"/>
        <v>6171.9723777347353</v>
      </c>
      <c r="P1056" s="7">
        <f t="shared" si="88"/>
        <v>0.30761425327625275</v>
      </c>
      <c r="Q1056" s="3"/>
      <c r="R1056" s="3"/>
      <c r="S1056" s="3"/>
      <c r="T1056" s="3"/>
      <c r="U1056" s="3"/>
      <c r="V1056" s="3"/>
    </row>
    <row r="1057" spans="1:22" x14ac:dyDescent="0.25">
      <c r="A1057">
        <v>1056</v>
      </c>
      <c r="B1057" t="s">
        <v>12</v>
      </c>
      <c r="C1057" t="s">
        <v>17</v>
      </c>
      <c r="D1057">
        <v>71</v>
      </c>
      <c r="E1057">
        <v>189</v>
      </c>
      <c r="F1057" t="s">
        <v>37</v>
      </c>
      <c r="G1057">
        <v>6</v>
      </c>
      <c r="H1057">
        <v>2018</v>
      </c>
      <c r="I1057" t="s">
        <v>38</v>
      </c>
      <c r="J1057">
        <f>VLOOKUP(G1057,Currency!$G$3:$H$14,2,FALSE)</f>
        <v>0.85633569142857147</v>
      </c>
      <c r="K1057">
        <f t="shared" si="84"/>
        <v>0.85633569142857147</v>
      </c>
      <c r="L1057">
        <f t="shared" si="85"/>
        <v>161.84744568000002</v>
      </c>
      <c r="M1057" s="3">
        <f t="shared" si="86"/>
        <v>11491.168643280002</v>
      </c>
      <c r="N1057" s="3">
        <f>SUMIFS('Direct Costs'!J:J,'Direct Costs'!A:A,Sales!A1057)</f>
        <v>5566.5946909257145</v>
      </c>
      <c r="O1057" s="3">
        <f t="shared" si="87"/>
        <v>5924.573952354287</v>
      </c>
      <c r="P1057" s="7">
        <f t="shared" si="88"/>
        <v>0.5155762774240511</v>
      </c>
      <c r="Q1057" s="3"/>
      <c r="R1057" s="3"/>
      <c r="S1057" s="3"/>
      <c r="T1057" s="3"/>
      <c r="U1057" s="3"/>
      <c r="V1057" s="3"/>
    </row>
    <row r="1058" spans="1:22" x14ac:dyDescent="0.25">
      <c r="A1058">
        <v>1057</v>
      </c>
      <c r="B1058" t="s">
        <v>14</v>
      </c>
      <c r="C1058" t="s">
        <v>28</v>
      </c>
      <c r="D1058">
        <v>139</v>
      </c>
      <c r="E1058">
        <v>149</v>
      </c>
      <c r="F1058" t="s">
        <v>0</v>
      </c>
      <c r="G1058">
        <v>1</v>
      </c>
      <c r="H1058">
        <v>2018</v>
      </c>
      <c r="I1058" t="s">
        <v>44</v>
      </c>
      <c r="J1058">
        <f>VLOOKUP(G1058,Currency!$G$3:$H$14,2,FALSE)</f>
        <v>0.8198508345454546</v>
      </c>
      <c r="K1058">
        <f t="shared" si="84"/>
        <v>1</v>
      </c>
      <c r="L1058">
        <f t="shared" si="85"/>
        <v>149</v>
      </c>
      <c r="M1058" s="3">
        <f t="shared" si="86"/>
        <v>20711</v>
      </c>
      <c r="N1058" s="3">
        <f>SUMIFS('Direct Costs'!J:J,'Direct Costs'!A:A,Sales!A1058)</f>
        <v>10073.393024116365</v>
      </c>
      <c r="O1058" s="3">
        <f t="shared" si="87"/>
        <v>10637.606975883635</v>
      </c>
      <c r="P1058" s="7">
        <f t="shared" si="88"/>
        <v>0.51362111804758992</v>
      </c>
      <c r="Q1058" s="3"/>
      <c r="R1058" s="3"/>
      <c r="S1058" s="3"/>
      <c r="T1058" s="3"/>
      <c r="U1058" s="3"/>
      <c r="V1058" s="3"/>
    </row>
    <row r="1059" spans="1:22" x14ac:dyDescent="0.25">
      <c r="A1059">
        <v>1058</v>
      </c>
      <c r="B1059" t="s">
        <v>14</v>
      </c>
      <c r="C1059" t="s">
        <v>27</v>
      </c>
      <c r="D1059">
        <v>23</v>
      </c>
      <c r="E1059">
        <v>141</v>
      </c>
      <c r="F1059" t="s">
        <v>0</v>
      </c>
      <c r="G1059">
        <v>3</v>
      </c>
      <c r="H1059">
        <v>2018</v>
      </c>
      <c r="I1059" t="s">
        <v>42</v>
      </c>
      <c r="J1059">
        <f>VLOOKUP(G1059,Currency!$G$3:$H$14,2,FALSE)</f>
        <v>0.81064183952380953</v>
      </c>
      <c r="K1059">
        <f t="shared" si="84"/>
        <v>1</v>
      </c>
      <c r="L1059">
        <f t="shared" si="85"/>
        <v>141</v>
      </c>
      <c r="M1059" s="3">
        <f t="shared" si="86"/>
        <v>3243</v>
      </c>
      <c r="N1059" s="3">
        <f>SUMIFS('Direct Costs'!J:J,'Direct Costs'!A:A,Sales!A1059)</f>
        <v>1472.9362224147617</v>
      </c>
      <c r="O1059" s="3">
        <f t="shared" si="87"/>
        <v>1770.0637775852383</v>
      </c>
      <c r="P1059" s="7">
        <f t="shared" si="88"/>
        <v>0.5458106005504898</v>
      </c>
      <c r="Q1059" s="3"/>
      <c r="R1059" s="3"/>
      <c r="S1059" s="3"/>
      <c r="T1059" s="3"/>
      <c r="U1059" s="3"/>
      <c r="V1059" s="3"/>
    </row>
    <row r="1060" spans="1:22" x14ac:dyDescent="0.25">
      <c r="A1060">
        <v>1059</v>
      </c>
      <c r="B1060" t="s">
        <v>13</v>
      </c>
      <c r="C1060" t="s">
        <v>19</v>
      </c>
      <c r="D1060">
        <v>117</v>
      </c>
      <c r="E1060">
        <v>119</v>
      </c>
      <c r="F1060" t="s">
        <v>0</v>
      </c>
      <c r="G1060">
        <v>5</v>
      </c>
      <c r="H1060">
        <v>2018</v>
      </c>
      <c r="I1060" t="s">
        <v>40</v>
      </c>
      <c r="J1060">
        <f>VLOOKUP(G1060,Currency!$G$3:$H$14,2,FALSE)</f>
        <v>0.84667593318181822</v>
      </c>
      <c r="K1060">
        <f t="shared" si="84"/>
        <v>1</v>
      </c>
      <c r="L1060">
        <f t="shared" si="85"/>
        <v>119</v>
      </c>
      <c r="M1060" s="3">
        <f t="shared" si="86"/>
        <v>13923</v>
      </c>
      <c r="N1060" s="3">
        <f>SUMIFS('Direct Costs'!J:J,'Direct Costs'!A:A,Sales!A1060)</f>
        <v>9828</v>
      </c>
      <c r="O1060" s="3">
        <f t="shared" si="87"/>
        <v>4095</v>
      </c>
      <c r="P1060" s="7">
        <f t="shared" si="88"/>
        <v>0.29411764705882354</v>
      </c>
      <c r="Q1060" s="3"/>
      <c r="R1060" s="3"/>
      <c r="S1060" s="3"/>
      <c r="T1060" s="3"/>
      <c r="U1060" s="3"/>
      <c r="V1060" s="3"/>
    </row>
    <row r="1061" spans="1:22" x14ac:dyDescent="0.25">
      <c r="A1061">
        <v>1060</v>
      </c>
      <c r="B1061" t="s">
        <v>15</v>
      </c>
      <c r="C1061" t="s">
        <v>28</v>
      </c>
      <c r="D1061">
        <v>1</v>
      </c>
      <c r="E1061">
        <v>440</v>
      </c>
      <c r="F1061" t="s">
        <v>0</v>
      </c>
      <c r="G1061">
        <v>10</v>
      </c>
      <c r="H1061">
        <v>2018</v>
      </c>
      <c r="I1061" t="s">
        <v>44</v>
      </c>
      <c r="J1061">
        <f>VLOOKUP(G1061,Currency!$G$3:$H$14,2,FALSE)</f>
        <v>0.87081632260869579</v>
      </c>
      <c r="K1061">
        <f t="shared" si="84"/>
        <v>1</v>
      </c>
      <c r="L1061">
        <f t="shared" si="85"/>
        <v>440</v>
      </c>
      <c r="M1061" s="3">
        <f t="shared" si="86"/>
        <v>440</v>
      </c>
      <c r="N1061" s="3">
        <f>SUMIFS('Direct Costs'!J:J,'Direct Costs'!A:A,Sales!A1061)</f>
        <v>215</v>
      </c>
      <c r="O1061" s="3">
        <f t="shared" si="87"/>
        <v>225</v>
      </c>
      <c r="P1061" s="7">
        <f t="shared" si="88"/>
        <v>0.51136363636363635</v>
      </c>
      <c r="Q1061" s="3"/>
      <c r="R1061" s="3"/>
      <c r="S1061" s="3"/>
      <c r="T1061" s="3"/>
      <c r="U1061" s="3"/>
      <c r="V1061" s="3"/>
    </row>
    <row r="1062" spans="1:22" x14ac:dyDescent="0.25">
      <c r="A1062">
        <v>1061</v>
      </c>
      <c r="B1062" t="s">
        <v>16</v>
      </c>
      <c r="C1062" t="s">
        <v>25</v>
      </c>
      <c r="D1062">
        <v>21</v>
      </c>
      <c r="E1062">
        <v>218</v>
      </c>
      <c r="F1062" t="s">
        <v>0</v>
      </c>
      <c r="G1062">
        <v>12</v>
      </c>
      <c r="H1062">
        <v>2018</v>
      </c>
      <c r="I1062" t="s">
        <v>43</v>
      </c>
      <c r="J1062">
        <f>VLOOKUP(G1062,Currency!$G$3:$H$14,2,FALSE)</f>
        <v>0.87842254526315788</v>
      </c>
      <c r="K1062">
        <f t="shared" si="84"/>
        <v>1</v>
      </c>
      <c r="L1062">
        <f t="shared" si="85"/>
        <v>218</v>
      </c>
      <c r="M1062" s="3">
        <f t="shared" si="86"/>
        <v>4578</v>
      </c>
      <c r="N1062" s="3">
        <f>SUMIFS('Direct Costs'!J:J,'Direct Costs'!A:A,Sales!A1062)</f>
        <v>2904.6466751178946</v>
      </c>
      <c r="O1062" s="3">
        <f t="shared" si="87"/>
        <v>1673.3533248821054</v>
      </c>
      <c r="P1062" s="7">
        <f t="shared" si="88"/>
        <v>0.36552060394978275</v>
      </c>
      <c r="Q1062" s="3"/>
      <c r="R1062" s="3"/>
      <c r="S1062" s="3"/>
      <c r="T1062" s="3"/>
      <c r="U1062" s="3"/>
      <c r="V1062" s="3"/>
    </row>
    <row r="1063" spans="1:22" x14ac:dyDescent="0.25">
      <c r="A1063">
        <v>1062</v>
      </c>
      <c r="B1063" t="s">
        <v>14</v>
      </c>
      <c r="C1063" t="s">
        <v>21</v>
      </c>
      <c r="D1063">
        <v>63</v>
      </c>
      <c r="E1063">
        <v>142</v>
      </c>
      <c r="F1063" t="s">
        <v>0</v>
      </c>
      <c r="G1063">
        <v>4</v>
      </c>
      <c r="H1063">
        <v>2018</v>
      </c>
      <c r="I1063" t="s">
        <v>41</v>
      </c>
      <c r="J1063">
        <f>VLOOKUP(G1063,Currency!$G$3:$H$14,2,FALSE)</f>
        <v>0.81462485449999988</v>
      </c>
      <c r="K1063">
        <f t="shared" si="84"/>
        <v>1</v>
      </c>
      <c r="L1063">
        <f t="shared" si="85"/>
        <v>142</v>
      </c>
      <c r="M1063" s="3">
        <f t="shared" si="86"/>
        <v>8946</v>
      </c>
      <c r="N1063" s="3">
        <f>SUMIFS('Direct Costs'!J:J,'Direct Costs'!A:A,Sales!A1063)</f>
        <v>4607.5674133439998</v>
      </c>
      <c r="O1063" s="3">
        <f t="shared" si="87"/>
        <v>4338.4325866560002</v>
      </c>
      <c r="P1063" s="7">
        <f t="shared" si="88"/>
        <v>0.48495781205633803</v>
      </c>
      <c r="Q1063" s="3"/>
      <c r="R1063" s="3"/>
      <c r="S1063" s="3"/>
      <c r="T1063" s="3"/>
      <c r="U1063" s="3"/>
      <c r="V1063" s="3"/>
    </row>
    <row r="1064" spans="1:22" x14ac:dyDescent="0.25">
      <c r="A1064">
        <v>1063</v>
      </c>
      <c r="B1064" t="s">
        <v>13</v>
      </c>
      <c r="C1064" t="s">
        <v>17</v>
      </c>
      <c r="D1064">
        <v>117</v>
      </c>
      <c r="E1064">
        <v>145</v>
      </c>
      <c r="F1064" t="s">
        <v>37</v>
      </c>
      <c r="G1064">
        <v>3</v>
      </c>
      <c r="H1064">
        <v>2018</v>
      </c>
      <c r="I1064" t="s">
        <v>38</v>
      </c>
      <c r="J1064">
        <f>VLOOKUP(G1064,Currency!$G$3:$H$14,2,FALSE)</f>
        <v>0.81064183952380953</v>
      </c>
      <c r="K1064">
        <f t="shared" si="84"/>
        <v>0.81064183952380953</v>
      </c>
      <c r="L1064">
        <f t="shared" si="85"/>
        <v>117.54306673095238</v>
      </c>
      <c r="M1064" s="3">
        <f t="shared" si="86"/>
        <v>13752.538807521429</v>
      </c>
      <c r="N1064" s="3">
        <f>SUMIFS('Direct Costs'!J:J,'Direct Costs'!A:A,Sales!A1064)</f>
        <v>10296</v>
      </c>
      <c r="O1064" s="3">
        <f t="shared" si="87"/>
        <v>3456.5388075214287</v>
      </c>
      <c r="P1064" s="7">
        <f t="shared" si="88"/>
        <v>0.25133823331812788</v>
      </c>
      <c r="Q1064" s="3"/>
      <c r="R1064" s="3"/>
      <c r="S1064" s="3"/>
      <c r="T1064" s="3"/>
      <c r="U1064" s="3"/>
      <c r="V1064" s="3"/>
    </row>
    <row r="1065" spans="1:22" x14ac:dyDescent="0.25">
      <c r="A1065">
        <v>1064</v>
      </c>
      <c r="B1065" t="s">
        <v>13</v>
      </c>
      <c r="C1065" t="s">
        <v>17</v>
      </c>
      <c r="D1065">
        <v>89</v>
      </c>
      <c r="E1065">
        <v>134</v>
      </c>
      <c r="F1065" t="s">
        <v>37</v>
      </c>
      <c r="G1065">
        <v>5</v>
      </c>
      <c r="H1065">
        <v>2018</v>
      </c>
      <c r="I1065" t="s">
        <v>38</v>
      </c>
      <c r="J1065">
        <f>VLOOKUP(G1065,Currency!$G$3:$H$14,2,FALSE)</f>
        <v>0.84667593318181822</v>
      </c>
      <c r="K1065">
        <f t="shared" si="84"/>
        <v>0.84667593318181822</v>
      </c>
      <c r="L1065">
        <f t="shared" si="85"/>
        <v>113.45457504636364</v>
      </c>
      <c r="M1065" s="3">
        <f t="shared" si="86"/>
        <v>10097.457179126364</v>
      </c>
      <c r="N1065" s="3">
        <f>SUMIFS('Direct Costs'!J:J,'Direct Costs'!A:A,Sales!A1065)</f>
        <v>6780.0620607122728</v>
      </c>
      <c r="O1065" s="3">
        <f t="shared" si="87"/>
        <v>3317.3951184140915</v>
      </c>
      <c r="P1065" s="7">
        <f t="shared" si="88"/>
        <v>0.32853767632427966</v>
      </c>
      <c r="Q1065" s="3"/>
      <c r="R1065" s="3"/>
      <c r="S1065" s="3"/>
      <c r="T1065" s="3"/>
      <c r="U1065" s="3"/>
      <c r="V1065" s="3"/>
    </row>
    <row r="1066" spans="1:22" x14ac:dyDescent="0.25">
      <c r="A1066">
        <v>1065</v>
      </c>
      <c r="B1066" t="s">
        <v>13</v>
      </c>
      <c r="C1066" t="s">
        <v>22</v>
      </c>
      <c r="D1066">
        <v>111</v>
      </c>
      <c r="E1066">
        <v>123</v>
      </c>
      <c r="F1066" t="s">
        <v>0</v>
      </c>
      <c r="G1066">
        <v>8</v>
      </c>
      <c r="H1066">
        <v>2018</v>
      </c>
      <c r="I1066" t="s">
        <v>42</v>
      </c>
      <c r="J1066">
        <f>VLOOKUP(G1066,Currency!$G$3:$H$14,2,FALSE)</f>
        <v>0.86596289695652162</v>
      </c>
      <c r="K1066">
        <f t="shared" si="84"/>
        <v>1</v>
      </c>
      <c r="L1066">
        <f t="shared" si="85"/>
        <v>123</v>
      </c>
      <c r="M1066" s="3">
        <f t="shared" si="86"/>
        <v>13653</v>
      </c>
      <c r="N1066" s="3">
        <f>SUMIFS('Direct Costs'!J:J,'Direct Costs'!A:A,Sales!A1066)</f>
        <v>8769</v>
      </c>
      <c r="O1066" s="3">
        <f t="shared" si="87"/>
        <v>4884</v>
      </c>
      <c r="P1066" s="7">
        <f t="shared" si="88"/>
        <v>0.35772357723577236</v>
      </c>
      <c r="Q1066" s="3"/>
      <c r="R1066" s="3"/>
      <c r="S1066" s="3"/>
      <c r="T1066" s="3"/>
      <c r="U1066" s="3"/>
      <c r="V1066" s="3"/>
    </row>
    <row r="1067" spans="1:22" x14ac:dyDescent="0.25">
      <c r="A1067">
        <v>1066</v>
      </c>
      <c r="B1067" t="s">
        <v>14</v>
      </c>
      <c r="C1067" t="s">
        <v>22</v>
      </c>
      <c r="D1067">
        <v>46</v>
      </c>
      <c r="E1067">
        <v>153</v>
      </c>
      <c r="F1067" t="s">
        <v>0</v>
      </c>
      <c r="G1067">
        <v>10</v>
      </c>
      <c r="H1067">
        <v>2018</v>
      </c>
      <c r="I1067" t="s">
        <v>42</v>
      </c>
      <c r="J1067">
        <f>VLOOKUP(G1067,Currency!$G$3:$H$14,2,FALSE)</f>
        <v>0.87081632260869579</v>
      </c>
      <c r="K1067">
        <f t="shared" si="84"/>
        <v>1</v>
      </c>
      <c r="L1067">
        <f t="shared" si="85"/>
        <v>153</v>
      </c>
      <c r="M1067" s="3">
        <f t="shared" si="86"/>
        <v>7038</v>
      </c>
      <c r="N1067" s="3">
        <f>SUMIFS('Direct Costs'!J:J,'Direct Costs'!A:A,Sales!A1067)</f>
        <v>4416</v>
      </c>
      <c r="O1067" s="3">
        <f t="shared" si="87"/>
        <v>2622</v>
      </c>
      <c r="P1067" s="7">
        <f t="shared" si="88"/>
        <v>0.37254901960784315</v>
      </c>
      <c r="Q1067" s="3"/>
      <c r="R1067" s="3"/>
      <c r="S1067" s="3"/>
      <c r="T1067" s="3"/>
      <c r="U1067" s="3"/>
      <c r="V1067" s="3"/>
    </row>
    <row r="1068" spans="1:22" x14ac:dyDescent="0.25">
      <c r="A1068">
        <v>1067</v>
      </c>
      <c r="B1068" t="s">
        <v>14</v>
      </c>
      <c r="C1068" t="s">
        <v>36</v>
      </c>
      <c r="D1068">
        <v>157</v>
      </c>
      <c r="E1068">
        <v>142</v>
      </c>
      <c r="F1068" t="s">
        <v>0</v>
      </c>
      <c r="G1068">
        <v>8</v>
      </c>
      <c r="H1068">
        <v>2018</v>
      </c>
      <c r="I1068" t="s">
        <v>43</v>
      </c>
      <c r="J1068">
        <f>VLOOKUP(G1068,Currency!$G$3:$H$14,2,FALSE)</f>
        <v>0.86596289695652162</v>
      </c>
      <c r="K1068">
        <f t="shared" si="84"/>
        <v>1</v>
      </c>
      <c r="L1068">
        <f t="shared" si="85"/>
        <v>142</v>
      </c>
      <c r="M1068" s="3">
        <f t="shared" si="86"/>
        <v>22294</v>
      </c>
      <c r="N1068" s="3">
        <f>SUMIFS('Direct Costs'!J:J,'Direct Costs'!A:A,Sales!A1068)</f>
        <v>14758</v>
      </c>
      <c r="O1068" s="3">
        <f t="shared" si="87"/>
        <v>7536</v>
      </c>
      <c r="P1068" s="7">
        <f t="shared" si="88"/>
        <v>0.3380281690140845</v>
      </c>
      <c r="Q1068" s="3"/>
      <c r="R1068" s="3"/>
      <c r="S1068" s="3"/>
      <c r="T1068" s="3"/>
      <c r="U1068" s="3"/>
      <c r="V1068" s="3"/>
    </row>
    <row r="1069" spans="1:22" x14ac:dyDescent="0.25">
      <c r="A1069">
        <v>1068</v>
      </c>
      <c r="B1069" t="s">
        <v>14</v>
      </c>
      <c r="C1069" t="s">
        <v>17</v>
      </c>
      <c r="D1069">
        <v>134</v>
      </c>
      <c r="E1069">
        <v>162</v>
      </c>
      <c r="F1069" t="s">
        <v>37</v>
      </c>
      <c r="G1069">
        <v>3</v>
      </c>
      <c r="H1069">
        <v>2018</v>
      </c>
      <c r="I1069" t="s">
        <v>38</v>
      </c>
      <c r="J1069">
        <f>VLOOKUP(G1069,Currency!$G$3:$H$14,2,FALSE)</f>
        <v>0.81064183952380953</v>
      </c>
      <c r="K1069">
        <f t="shared" si="84"/>
        <v>0.81064183952380953</v>
      </c>
      <c r="L1069">
        <f t="shared" si="85"/>
        <v>131.32397800285713</v>
      </c>
      <c r="M1069" s="3">
        <f t="shared" si="86"/>
        <v>17597.413052382857</v>
      </c>
      <c r="N1069" s="3">
        <f>SUMIFS('Direct Costs'!J:J,'Direct Costs'!A:A,Sales!A1069)</f>
        <v>13400</v>
      </c>
      <c r="O1069" s="3">
        <f t="shared" si="87"/>
        <v>4197.4130523828571</v>
      </c>
      <c r="P1069" s="7">
        <f t="shared" si="88"/>
        <v>0.23852443764820805</v>
      </c>
      <c r="Q1069" s="3"/>
      <c r="R1069" s="3"/>
      <c r="S1069" s="3"/>
      <c r="T1069" s="3"/>
      <c r="U1069" s="3"/>
      <c r="V1069" s="3"/>
    </row>
    <row r="1070" spans="1:22" x14ac:dyDescent="0.25">
      <c r="A1070">
        <v>1069</v>
      </c>
      <c r="B1070" t="s">
        <v>14</v>
      </c>
      <c r="C1070" t="s">
        <v>26</v>
      </c>
      <c r="D1070">
        <v>90</v>
      </c>
      <c r="E1070">
        <v>143</v>
      </c>
      <c r="F1070" t="s">
        <v>0</v>
      </c>
      <c r="G1070">
        <v>8</v>
      </c>
      <c r="H1070">
        <v>2018</v>
      </c>
      <c r="I1070" t="s">
        <v>44</v>
      </c>
      <c r="J1070">
        <f>VLOOKUP(G1070,Currency!$G$3:$H$14,2,FALSE)</f>
        <v>0.86596289695652162</v>
      </c>
      <c r="K1070">
        <f t="shared" si="84"/>
        <v>1</v>
      </c>
      <c r="L1070">
        <f t="shared" si="85"/>
        <v>143</v>
      </c>
      <c r="M1070" s="3">
        <f t="shared" si="86"/>
        <v>12870</v>
      </c>
      <c r="N1070" s="3">
        <f>SUMIFS('Direct Costs'!J:J,'Direct Costs'!A:A,Sales!A1070)</f>
        <v>7380</v>
      </c>
      <c r="O1070" s="3">
        <f t="shared" si="87"/>
        <v>5490</v>
      </c>
      <c r="P1070" s="7">
        <f t="shared" si="88"/>
        <v>0.42657342657342656</v>
      </c>
      <c r="Q1070" s="3"/>
      <c r="R1070" s="3"/>
      <c r="S1070" s="3"/>
      <c r="T1070" s="3"/>
      <c r="U1070" s="3"/>
      <c r="V1070" s="3"/>
    </row>
    <row r="1071" spans="1:22" x14ac:dyDescent="0.25">
      <c r="A1071">
        <v>1070</v>
      </c>
      <c r="B1071" t="s">
        <v>15</v>
      </c>
      <c r="C1071" t="s">
        <v>33</v>
      </c>
      <c r="D1071">
        <v>41</v>
      </c>
      <c r="E1071">
        <v>460</v>
      </c>
      <c r="F1071" t="s">
        <v>0</v>
      </c>
      <c r="G1071">
        <v>10</v>
      </c>
      <c r="H1071">
        <v>2018</v>
      </c>
      <c r="I1071" t="s">
        <v>42</v>
      </c>
      <c r="J1071">
        <f>VLOOKUP(G1071,Currency!$G$3:$H$14,2,FALSE)</f>
        <v>0.87081632260869579</v>
      </c>
      <c r="K1071">
        <f t="shared" si="84"/>
        <v>1</v>
      </c>
      <c r="L1071">
        <f t="shared" si="85"/>
        <v>460</v>
      </c>
      <c r="M1071" s="3">
        <f t="shared" si="86"/>
        <v>18860</v>
      </c>
      <c r="N1071" s="3">
        <f>SUMIFS('Direct Costs'!J:J,'Direct Costs'!A:A,Sales!A1071)</f>
        <v>9020.7948842913047</v>
      </c>
      <c r="O1071" s="3">
        <f t="shared" si="87"/>
        <v>9839.2051157086953</v>
      </c>
      <c r="P1071" s="7">
        <f t="shared" si="88"/>
        <v>0.52169698386578445</v>
      </c>
      <c r="Q1071" s="3"/>
      <c r="R1071" s="3"/>
      <c r="S1071" s="3"/>
      <c r="T1071" s="3"/>
      <c r="U1071" s="3"/>
      <c r="V1071" s="3"/>
    </row>
    <row r="1072" spans="1:22" x14ac:dyDescent="0.25">
      <c r="A1072">
        <v>1071</v>
      </c>
      <c r="B1072" t="s">
        <v>13</v>
      </c>
      <c r="C1072" t="s">
        <v>19</v>
      </c>
      <c r="D1072">
        <v>86</v>
      </c>
      <c r="E1072">
        <v>121</v>
      </c>
      <c r="F1072" t="s">
        <v>0</v>
      </c>
      <c r="G1072">
        <v>4</v>
      </c>
      <c r="H1072">
        <v>2018</v>
      </c>
      <c r="I1072" t="s">
        <v>40</v>
      </c>
      <c r="J1072">
        <f>VLOOKUP(G1072,Currency!$G$3:$H$14,2,FALSE)</f>
        <v>0.81462485449999988</v>
      </c>
      <c r="K1072">
        <f t="shared" si="84"/>
        <v>1</v>
      </c>
      <c r="L1072">
        <f t="shared" si="85"/>
        <v>121</v>
      </c>
      <c r="M1072" s="3">
        <f t="shared" si="86"/>
        <v>10406</v>
      </c>
      <c r="N1072" s="3">
        <f>SUMIFS('Direct Costs'!J:J,'Direct Costs'!A:A,Sales!A1072)</f>
        <v>7396</v>
      </c>
      <c r="O1072" s="3">
        <f t="shared" si="87"/>
        <v>3010</v>
      </c>
      <c r="P1072" s="7">
        <f t="shared" si="88"/>
        <v>0.28925619834710742</v>
      </c>
      <c r="Q1072" s="3"/>
      <c r="R1072" s="3"/>
      <c r="S1072" s="3"/>
      <c r="T1072" s="3"/>
      <c r="U1072" s="3"/>
      <c r="V1072" s="3"/>
    </row>
    <row r="1073" spans="1:22" x14ac:dyDescent="0.25">
      <c r="A1073">
        <v>1072</v>
      </c>
      <c r="B1073" t="s">
        <v>14</v>
      </c>
      <c r="C1073" t="s">
        <v>24</v>
      </c>
      <c r="D1073">
        <v>1</v>
      </c>
      <c r="E1073">
        <v>147</v>
      </c>
      <c r="F1073" t="s">
        <v>0</v>
      </c>
      <c r="G1073">
        <v>2</v>
      </c>
      <c r="H1073">
        <v>2018</v>
      </c>
      <c r="I1073" t="s">
        <v>43</v>
      </c>
      <c r="J1073">
        <f>VLOOKUP(G1073,Currency!$G$3:$H$14,2,FALSE)</f>
        <v>0.80989594699999989</v>
      </c>
      <c r="K1073">
        <f t="shared" si="84"/>
        <v>1</v>
      </c>
      <c r="L1073">
        <f t="shared" si="85"/>
        <v>147</v>
      </c>
      <c r="M1073" s="3">
        <f t="shared" si="86"/>
        <v>147</v>
      </c>
      <c r="N1073" s="3">
        <f>SUMIFS('Direct Costs'!J:J,'Direct Costs'!A:A,Sales!A1073)</f>
        <v>88</v>
      </c>
      <c r="O1073" s="3">
        <f t="shared" si="87"/>
        <v>59</v>
      </c>
      <c r="P1073" s="7">
        <f t="shared" si="88"/>
        <v>0.40136054421768708</v>
      </c>
      <c r="Q1073" s="3"/>
      <c r="R1073" s="3"/>
      <c r="S1073" s="3"/>
      <c r="T1073" s="3"/>
      <c r="U1073" s="3"/>
      <c r="V1073" s="3"/>
    </row>
    <row r="1074" spans="1:22" x14ac:dyDescent="0.25">
      <c r="A1074">
        <v>1073</v>
      </c>
      <c r="B1074" t="s">
        <v>13</v>
      </c>
      <c r="C1074" t="s">
        <v>18</v>
      </c>
      <c r="D1074">
        <v>87</v>
      </c>
      <c r="E1074">
        <v>131</v>
      </c>
      <c r="F1074" t="s">
        <v>0</v>
      </c>
      <c r="G1074">
        <v>7</v>
      </c>
      <c r="H1074">
        <v>2018</v>
      </c>
      <c r="I1074" t="s">
        <v>39</v>
      </c>
      <c r="J1074">
        <f>VLOOKUP(G1074,Currency!$G$3:$H$14,2,FALSE)</f>
        <v>0.85575857954545465</v>
      </c>
      <c r="K1074">
        <f t="shared" si="84"/>
        <v>1</v>
      </c>
      <c r="L1074">
        <f t="shared" si="85"/>
        <v>131</v>
      </c>
      <c r="M1074" s="3">
        <f t="shared" si="86"/>
        <v>11397</v>
      </c>
      <c r="N1074" s="3">
        <f>SUMIFS('Direct Costs'!J:J,'Direct Costs'!A:A,Sales!A1074)</f>
        <v>6698.1569749431819</v>
      </c>
      <c r="O1074" s="3">
        <f t="shared" si="87"/>
        <v>4698.8430250568181</v>
      </c>
      <c r="P1074" s="7">
        <f t="shared" si="88"/>
        <v>0.41228770948993754</v>
      </c>
      <c r="Q1074" s="3"/>
      <c r="R1074" s="3"/>
      <c r="S1074" s="3"/>
      <c r="T1074" s="3"/>
      <c r="U1074" s="3"/>
      <c r="V1074" s="3"/>
    </row>
    <row r="1075" spans="1:22" x14ac:dyDescent="0.25">
      <c r="A1075">
        <v>1074</v>
      </c>
      <c r="B1075" t="s">
        <v>12</v>
      </c>
      <c r="C1075" t="s">
        <v>17</v>
      </c>
      <c r="D1075">
        <v>73</v>
      </c>
      <c r="E1075">
        <v>184</v>
      </c>
      <c r="F1075" t="s">
        <v>37</v>
      </c>
      <c r="G1075">
        <v>6</v>
      </c>
      <c r="H1075">
        <v>2018</v>
      </c>
      <c r="I1075" t="s">
        <v>38</v>
      </c>
      <c r="J1075">
        <f>VLOOKUP(G1075,Currency!$G$3:$H$14,2,FALSE)</f>
        <v>0.85633569142857147</v>
      </c>
      <c r="K1075">
        <f t="shared" si="84"/>
        <v>0.85633569142857147</v>
      </c>
      <c r="L1075">
        <f t="shared" si="85"/>
        <v>157.56576722285715</v>
      </c>
      <c r="M1075" s="3">
        <f t="shared" si="86"/>
        <v>11502.301007268572</v>
      </c>
      <c r="N1075" s="3">
        <f>SUMIFS('Direct Costs'!J:J,'Direct Costs'!A:A,Sales!A1075)</f>
        <v>5692.3501532800001</v>
      </c>
      <c r="O1075" s="3">
        <f t="shared" si="87"/>
        <v>5809.9508539885719</v>
      </c>
      <c r="P1075" s="7">
        <f t="shared" si="88"/>
        <v>0.50511205108587653</v>
      </c>
      <c r="Q1075" s="3"/>
      <c r="R1075" s="3"/>
      <c r="S1075" s="3"/>
      <c r="T1075" s="3"/>
      <c r="U1075" s="3"/>
      <c r="V1075" s="3"/>
    </row>
    <row r="1076" spans="1:22" x14ac:dyDescent="0.25">
      <c r="A1076">
        <v>1075</v>
      </c>
      <c r="B1076" t="s">
        <v>14</v>
      </c>
      <c r="C1076" t="s">
        <v>17</v>
      </c>
      <c r="D1076">
        <v>113</v>
      </c>
      <c r="E1076">
        <v>154</v>
      </c>
      <c r="F1076" t="s">
        <v>37</v>
      </c>
      <c r="G1076">
        <v>5</v>
      </c>
      <c r="H1076">
        <v>2018</v>
      </c>
      <c r="I1076" t="s">
        <v>38</v>
      </c>
      <c r="J1076">
        <f>VLOOKUP(G1076,Currency!$G$3:$H$14,2,FALSE)</f>
        <v>0.84667593318181822</v>
      </c>
      <c r="K1076">
        <f t="shared" si="84"/>
        <v>0.84667593318181822</v>
      </c>
      <c r="L1076">
        <f t="shared" si="85"/>
        <v>130.38809370999999</v>
      </c>
      <c r="M1076" s="3">
        <f t="shared" si="86"/>
        <v>14733.854589229999</v>
      </c>
      <c r="N1076" s="3">
        <f>SUMIFS('Direct Costs'!J:J,'Direct Costs'!A:A,Sales!A1076)</f>
        <v>10509</v>
      </c>
      <c r="O1076" s="3">
        <f t="shared" si="87"/>
        <v>4224.854589229999</v>
      </c>
      <c r="P1076" s="7">
        <f t="shared" si="88"/>
        <v>0.2867446915295499</v>
      </c>
      <c r="Q1076" s="3"/>
      <c r="R1076" s="3"/>
      <c r="S1076" s="3"/>
      <c r="T1076" s="3"/>
      <c r="U1076" s="3"/>
      <c r="V1076" s="3"/>
    </row>
    <row r="1077" spans="1:22" x14ac:dyDescent="0.25">
      <c r="A1077">
        <v>1076</v>
      </c>
      <c r="B1077" t="s">
        <v>14</v>
      </c>
      <c r="C1077" t="s">
        <v>36</v>
      </c>
      <c r="D1077">
        <v>52</v>
      </c>
      <c r="E1077">
        <v>138</v>
      </c>
      <c r="F1077" t="s">
        <v>0</v>
      </c>
      <c r="G1077">
        <v>5</v>
      </c>
      <c r="H1077">
        <v>2018</v>
      </c>
      <c r="I1077" t="s">
        <v>43</v>
      </c>
      <c r="J1077">
        <f>VLOOKUP(G1077,Currency!$G$3:$H$14,2,FALSE)</f>
        <v>0.84667593318181822</v>
      </c>
      <c r="K1077">
        <f t="shared" si="84"/>
        <v>1</v>
      </c>
      <c r="L1077">
        <f t="shared" si="85"/>
        <v>138</v>
      </c>
      <c r="M1077" s="3">
        <f t="shared" si="86"/>
        <v>7176</v>
      </c>
      <c r="N1077" s="3">
        <f>SUMIFS('Direct Costs'!J:J,'Direct Costs'!A:A,Sales!A1077)</f>
        <v>4940</v>
      </c>
      <c r="O1077" s="3">
        <f t="shared" si="87"/>
        <v>2236</v>
      </c>
      <c r="P1077" s="7">
        <f t="shared" si="88"/>
        <v>0.31159420289855072</v>
      </c>
      <c r="Q1077" s="3"/>
      <c r="R1077" s="3"/>
      <c r="S1077" s="3"/>
      <c r="T1077" s="3"/>
      <c r="U1077" s="3"/>
      <c r="V1077" s="3"/>
    </row>
    <row r="1078" spans="1:22" x14ac:dyDescent="0.25">
      <c r="A1078">
        <v>1077</v>
      </c>
      <c r="B1078" t="s">
        <v>15</v>
      </c>
      <c r="C1078" t="s">
        <v>21</v>
      </c>
      <c r="D1078">
        <v>61</v>
      </c>
      <c r="E1078">
        <v>443</v>
      </c>
      <c r="F1078" t="s">
        <v>0</v>
      </c>
      <c r="G1078">
        <v>10</v>
      </c>
      <c r="H1078">
        <v>2018</v>
      </c>
      <c r="I1078" t="s">
        <v>41</v>
      </c>
      <c r="J1078">
        <f>VLOOKUP(G1078,Currency!$G$3:$H$14,2,FALSE)</f>
        <v>0.87081632260869579</v>
      </c>
      <c r="K1078">
        <f t="shared" si="84"/>
        <v>1</v>
      </c>
      <c r="L1078">
        <f t="shared" si="85"/>
        <v>443</v>
      </c>
      <c r="M1078" s="3">
        <f t="shared" si="86"/>
        <v>27023</v>
      </c>
      <c r="N1078" s="3">
        <f>SUMIFS('Direct Costs'!J:J,'Direct Costs'!A:A,Sales!A1078)</f>
        <v>13089.355049408698</v>
      </c>
      <c r="O1078" s="3">
        <f t="shared" si="87"/>
        <v>13933.644950591302</v>
      </c>
      <c r="P1078" s="7">
        <f t="shared" si="88"/>
        <v>0.51562169080380793</v>
      </c>
      <c r="Q1078" s="3"/>
      <c r="R1078" s="3"/>
      <c r="S1078" s="3"/>
      <c r="T1078" s="3"/>
      <c r="U1078" s="3"/>
      <c r="V1078" s="3"/>
    </row>
    <row r="1079" spans="1:22" x14ac:dyDescent="0.25">
      <c r="A1079">
        <v>1078</v>
      </c>
      <c r="B1079" t="s">
        <v>13</v>
      </c>
      <c r="C1079" t="s">
        <v>28</v>
      </c>
      <c r="D1079">
        <v>111</v>
      </c>
      <c r="E1079">
        <v>131</v>
      </c>
      <c r="F1079" t="s">
        <v>0</v>
      </c>
      <c r="G1079">
        <v>4</v>
      </c>
      <c r="H1079">
        <v>2018</v>
      </c>
      <c r="I1079" t="s">
        <v>44</v>
      </c>
      <c r="J1079">
        <f>VLOOKUP(G1079,Currency!$G$3:$H$14,2,FALSE)</f>
        <v>0.81462485449999988</v>
      </c>
      <c r="K1079">
        <f t="shared" si="84"/>
        <v>1</v>
      </c>
      <c r="L1079">
        <f t="shared" si="85"/>
        <v>131</v>
      </c>
      <c r="M1079" s="3">
        <f t="shared" si="86"/>
        <v>14541</v>
      </c>
      <c r="N1079" s="3">
        <f>SUMIFS('Direct Costs'!J:J,'Direct Costs'!A:A,Sales!A1079)</f>
        <v>7226.3212247759993</v>
      </c>
      <c r="O1079" s="3">
        <f t="shared" si="87"/>
        <v>7314.6787752240007</v>
      </c>
      <c r="P1079" s="7">
        <f t="shared" si="88"/>
        <v>0.50303822125190845</v>
      </c>
      <c r="Q1079" s="3"/>
      <c r="R1079" s="3"/>
      <c r="S1079" s="3"/>
      <c r="T1079" s="3"/>
      <c r="U1079" s="3"/>
      <c r="V1079" s="3"/>
    </row>
    <row r="1080" spans="1:22" x14ac:dyDescent="0.25">
      <c r="A1080">
        <v>1079</v>
      </c>
      <c r="B1080" t="s">
        <v>13</v>
      </c>
      <c r="C1080" t="s">
        <v>29</v>
      </c>
      <c r="D1080">
        <v>108</v>
      </c>
      <c r="E1080">
        <v>129</v>
      </c>
      <c r="F1080" t="s">
        <v>0</v>
      </c>
      <c r="G1080">
        <v>7</v>
      </c>
      <c r="H1080">
        <v>2018</v>
      </c>
      <c r="I1080" t="s">
        <v>42</v>
      </c>
      <c r="J1080">
        <f>VLOOKUP(G1080,Currency!$G$3:$H$14,2,FALSE)</f>
        <v>0.85575857954545465</v>
      </c>
      <c r="K1080">
        <f t="shared" si="84"/>
        <v>1</v>
      </c>
      <c r="L1080">
        <f t="shared" si="85"/>
        <v>129</v>
      </c>
      <c r="M1080" s="3">
        <f t="shared" si="86"/>
        <v>13932</v>
      </c>
      <c r="N1080" s="3">
        <f>SUMIFS('Direct Costs'!J:J,'Direct Costs'!A:A,Sales!A1080)</f>
        <v>7784.2524763636366</v>
      </c>
      <c r="O1080" s="3">
        <f t="shared" si="87"/>
        <v>6147.7475236363634</v>
      </c>
      <c r="P1080" s="7">
        <f t="shared" si="88"/>
        <v>0.44126812544045102</v>
      </c>
      <c r="Q1080" s="3"/>
      <c r="R1080" s="3"/>
      <c r="S1080" s="3"/>
      <c r="T1080" s="3"/>
      <c r="U1080" s="3"/>
      <c r="V1080" s="3"/>
    </row>
    <row r="1081" spans="1:22" x14ac:dyDescent="0.25">
      <c r="A1081">
        <v>1080</v>
      </c>
      <c r="B1081" t="s">
        <v>16</v>
      </c>
      <c r="C1081" t="s">
        <v>19</v>
      </c>
      <c r="D1081">
        <v>105</v>
      </c>
      <c r="E1081">
        <v>209</v>
      </c>
      <c r="F1081" t="s">
        <v>0</v>
      </c>
      <c r="G1081">
        <v>12</v>
      </c>
      <c r="H1081">
        <v>2018</v>
      </c>
      <c r="I1081" t="s">
        <v>40</v>
      </c>
      <c r="J1081">
        <f>VLOOKUP(G1081,Currency!$G$3:$H$14,2,FALSE)</f>
        <v>0.87842254526315788</v>
      </c>
      <c r="K1081">
        <f t="shared" si="84"/>
        <v>1</v>
      </c>
      <c r="L1081">
        <f t="shared" si="85"/>
        <v>209</v>
      </c>
      <c r="M1081" s="3">
        <f t="shared" si="86"/>
        <v>21945</v>
      </c>
      <c r="N1081" s="3">
        <f>SUMIFS('Direct Costs'!J:J,'Direct Costs'!A:A,Sales!A1081)</f>
        <v>14098.749380210527</v>
      </c>
      <c r="O1081" s="3">
        <f t="shared" si="87"/>
        <v>7846.2506197894727</v>
      </c>
      <c r="P1081" s="7">
        <f t="shared" si="88"/>
        <v>0.35754160946864766</v>
      </c>
      <c r="Q1081" s="3"/>
      <c r="R1081" s="3"/>
      <c r="S1081" s="3"/>
      <c r="T1081" s="3"/>
      <c r="U1081" s="3"/>
      <c r="V1081" s="3"/>
    </row>
    <row r="1082" spans="1:22" x14ac:dyDescent="0.25">
      <c r="A1082">
        <v>1081</v>
      </c>
      <c r="B1082" t="s">
        <v>14</v>
      </c>
      <c r="C1082" t="s">
        <v>23</v>
      </c>
      <c r="D1082">
        <v>147</v>
      </c>
      <c r="E1082">
        <v>144</v>
      </c>
      <c r="F1082" t="s">
        <v>0</v>
      </c>
      <c r="G1082">
        <v>2</v>
      </c>
      <c r="H1082">
        <v>2018</v>
      </c>
      <c r="I1082" t="s">
        <v>41</v>
      </c>
      <c r="J1082">
        <f>VLOOKUP(G1082,Currency!$G$3:$H$14,2,FALSE)</f>
        <v>0.80989594699999989</v>
      </c>
      <c r="K1082">
        <f t="shared" si="84"/>
        <v>1</v>
      </c>
      <c r="L1082">
        <f t="shared" si="85"/>
        <v>144</v>
      </c>
      <c r="M1082" s="3">
        <f t="shared" si="86"/>
        <v>21168</v>
      </c>
      <c r="N1082" s="3">
        <f>SUMIFS('Direct Costs'!J:J,'Direct Costs'!A:A,Sales!A1082)</f>
        <v>14406</v>
      </c>
      <c r="O1082" s="3">
        <f t="shared" si="87"/>
        <v>6762</v>
      </c>
      <c r="P1082" s="7">
        <f t="shared" si="88"/>
        <v>0.31944444444444442</v>
      </c>
      <c r="Q1082" s="3"/>
      <c r="R1082" s="3"/>
      <c r="S1082" s="3"/>
      <c r="T1082" s="3"/>
      <c r="U1082" s="3"/>
      <c r="V1082" s="3"/>
    </row>
    <row r="1083" spans="1:22" x14ac:dyDescent="0.25">
      <c r="A1083">
        <v>1082</v>
      </c>
      <c r="B1083" t="s">
        <v>12</v>
      </c>
      <c r="C1083" t="s">
        <v>17</v>
      </c>
      <c r="D1083">
        <v>36</v>
      </c>
      <c r="E1083">
        <v>188</v>
      </c>
      <c r="F1083" t="s">
        <v>37</v>
      </c>
      <c r="G1083">
        <v>5</v>
      </c>
      <c r="H1083">
        <v>2018</v>
      </c>
      <c r="I1083" t="s">
        <v>38</v>
      </c>
      <c r="J1083">
        <f>VLOOKUP(G1083,Currency!$G$3:$H$14,2,FALSE)</f>
        <v>0.84667593318181822</v>
      </c>
      <c r="K1083">
        <f t="shared" si="84"/>
        <v>0.84667593318181822</v>
      </c>
      <c r="L1083">
        <f t="shared" si="85"/>
        <v>159.17507543818184</v>
      </c>
      <c r="M1083" s="3">
        <f t="shared" si="86"/>
        <v>5730.3027157745464</v>
      </c>
      <c r="N1083" s="3">
        <f>SUMIFS('Direct Costs'!J:J,'Direct Costs'!A:A,Sales!A1083)</f>
        <v>2845.2216836454545</v>
      </c>
      <c r="O1083" s="3">
        <f t="shared" si="87"/>
        <v>2885.0810321290919</v>
      </c>
      <c r="P1083" s="7">
        <f t="shared" si="88"/>
        <v>0.50347794440020699</v>
      </c>
      <c r="Q1083" s="3"/>
      <c r="R1083" s="3"/>
      <c r="S1083" s="3"/>
      <c r="T1083" s="3"/>
      <c r="U1083" s="3"/>
      <c r="V1083" s="3"/>
    </row>
    <row r="1084" spans="1:22" x14ac:dyDescent="0.25">
      <c r="A1084">
        <v>1083</v>
      </c>
      <c r="B1084" t="s">
        <v>13</v>
      </c>
      <c r="C1084" t="s">
        <v>17</v>
      </c>
      <c r="D1084">
        <v>132</v>
      </c>
      <c r="E1084">
        <v>144</v>
      </c>
      <c r="F1084" t="s">
        <v>37</v>
      </c>
      <c r="G1084">
        <v>4</v>
      </c>
      <c r="H1084">
        <v>2018</v>
      </c>
      <c r="I1084" t="s">
        <v>38</v>
      </c>
      <c r="J1084">
        <f>VLOOKUP(G1084,Currency!$G$3:$H$14,2,FALSE)</f>
        <v>0.81462485449999988</v>
      </c>
      <c r="K1084">
        <f t="shared" si="84"/>
        <v>0.81462485449999988</v>
      </c>
      <c r="L1084">
        <f t="shared" si="85"/>
        <v>117.30597904799998</v>
      </c>
      <c r="M1084" s="3">
        <f t="shared" si="86"/>
        <v>15484.389234335998</v>
      </c>
      <c r="N1084" s="3">
        <f>SUMIFS('Direct Costs'!J:J,'Direct Costs'!A:A,Sales!A1084)</f>
        <v>9972.054520493999</v>
      </c>
      <c r="O1084" s="3">
        <f t="shared" si="87"/>
        <v>5512.3347138419995</v>
      </c>
      <c r="P1084" s="7">
        <f t="shared" si="88"/>
        <v>0.35599303468932592</v>
      </c>
      <c r="Q1084" s="3"/>
      <c r="R1084" s="3"/>
      <c r="S1084" s="3"/>
      <c r="T1084" s="3"/>
      <c r="U1084" s="3"/>
      <c r="V1084" s="3"/>
    </row>
    <row r="1085" spans="1:22" x14ac:dyDescent="0.25">
      <c r="A1085">
        <v>1084</v>
      </c>
      <c r="B1085" t="s">
        <v>13</v>
      </c>
      <c r="C1085" t="s">
        <v>17</v>
      </c>
      <c r="D1085">
        <v>99</v>
      </c>
      <c r="E1085">
        <v>145</v>
      </c>
      <c r="F1085" t="s">
        <v>37</v>
      </c>
      <c r="G1085">
        <v>4</v>
      </c>
      <c r="H1085">
        <v>2018</v>
      </c>
      <c r="I1085" t="s">
        <v>38</v>
      </c>
      <c r="J1085">
        <f>VLOOKUP(G1085,Currency!$G$3:$H$14,2,FALSE)</f>
        <v>0.81462485449999988</v>
      </c>
      <c r="K1085">
        <f t="shared" si="84"/>
        <v>0.81462485449999988</v>
      </c>
      <c r="L1085">
        <f t="shared" si="85"/>
        <v>118.12060390249998</v>
      </c>
      <c r="M1085" s="3">
        <f t="shared" si="86"/>
        <v>11693.939786347499</v>
      </c>
      <c r="N1085" s="3">
        <f>SUMIFS('Direct Costs'!J:J,'Direct Costs'!A:A,Sales!A1085)</f>
        <v>7237.0973085839996</v>
      </c>
      <c r="O1085" s="3">
        <f t="shared" si="87"/>
        <v>4456.8424777634991</v>
      </c>
      <c r="P1085" s="7">
        <f t="shared" si="88"/>
        <v>0.38112411720870981</v>
      </c>
      <c r="Q1085" s="3"/>
      <c r="R1085" s="3"/>
      <c r="S1085" s="3"/>
      <c r="T1085" s="3"/>
      <c r="U1085" s="3"/>
      <c r="V1085" s="3"/>
    </row>
    <row r="1086" spans="1:22" x14ac:dyDescent="0.25">
      <c r="A1086">
        <v>1085</v>
      </c>
      <c r="B1086" t="s">
        <v>16</v>
      </c>
      <c r="C1086" t="s">
        <v>25</v>
      </c>
      <c r="D1086">
        <v>117</v>
      </c>
      <c r="E1086">
        <v>215</v>
      </c>
      <c r="F1086" t="s">
        <v>0</v>
      </c>
      <c r="G1086">
        <v>11</v>
      </c>
      <c r="H1086">
        <v>2018</v>
      </c>
      <c r="I1086" t="s">
        <v>43</v>
      </c>
      <c r="J1086">
        <f>VLOOKUP(G1086,Currency!$G$3:$H$14,2,FALSE)</f>
        <v>0.87977327500000013</v>
      </c>
      <c r="K1086">
        <f t="shared" si="84"/>
        <v>1</v>
      </c>
      <c r="L1086">
        <f t="shared" si="85"/>
        <v>215</v>
      </c>
      <c r="M1086" s="3">
        <f t="shared" si="86"/>
        <v>25155</v>
      </c>
      <c r="N1086" s="3">
        <f>SUMIFS('Direct Costs'!J:J,'Direct Costs'!A:A,Sales!A1086)</f>
        <v>18049.937668425002</v>
      </c>
      <c r="O1086" s="3">
        <f t="shared" si="87"/>
        <v>7105.0623315749981</v>
      </c>
      <c r="P1086" s="7">
        <f t="shared" si="88"/>
        <v>0.28245129523255808</v>
      </c>
      <c r="Q1086" s="3"/>
      <c r="R1086" s="3"/>
      <c r="S1086" s="3"/>
      <c r="T1086" s="3"/>
      <c r="U1086" s="3"/>
      <c r="V1086" s="3"/>
    </row>
    <row r="1087" spans="1:22" x14ac:dyDescent="0.25">
      <c r="A1087">
        <v>1086</v>
      </c>
      <c r="B1087" t="s">
        <v>16</v>
      </c>
      <c r="C1087" t="s">
        <v>25</v>
      </c>
      <c r="D1087">
        <v>55</v>
      </c>
      <c r="E1087">
        <v>216</v>
      </c>
      <c r="F1087" t="s">
        <v>0</v>
      </c>
      <c r="G1087">
        <v>12</v>
      </c>
      <c r="H1087">
        <v>2018</v>
      </c>
      <c r="I1087" t="s">
        <v>43</v>
      </c>
      <c r="J1087">
        <f>VLOOKUP(G1087,Currency!$G$3:$H$14,2,FALSE)</f>
        <v>0.87842254526315788</v>
      </c>
      <c r="K1087">
        <f t="shared" si="84"/>
        <v>1</v>
      </c>
      <c r="L1087">
        <f t="shared" si="85"/>
        <v>216</v>
      </c>
      <c r="M1087" s="3">
        <f t="shared" si="86"/>
        <v>11880</v>
      </c>
      <c r="N1087" s="3">
        <f>SUMIFS('Direct Costs'!J:J,'Direct Costs'!A:A,Sales!A1087)</f>
        <v>7975</v>
      </c>
      <c r="O1087" s="3">
        <f t="shared" si="87"/>
        <v>3905</v>
      </c>
      <c r="P1087" s="7">
        <f t="shared" si="88"/>
        <v>0.32870370370370372</v>
      </c>
      <c r="Q1087" s="3"/>
      <c r="R1087" s="3"/>
      <c r="S1087" s="3"/>
      <c r="T1087" s="3"/>
      <c r="U1087" s="3"/>
      <c r="V1087" s="3"/>
    </row>
    <row r="1088" spans="1:22" x14ac:dyDescent="0.25">
      <c r="A1088">
        <v>1087</v>
      </c>
      <c r="B1088" t="s">
        <v>13</v>
      </c>
      <c r="C1088" t="s">
        <v>18</v>
      </c>
      <c r="D1088">
        <v>86</v>
      </c>
      <c r="E1088">
        <v>132</v>
      </c>
      <c r="F1088" t="s">
        <v>0</v>
      </c>
      <c r="G1088">
        <v>8</v>
      </c>
      <c r="H1088">
        <v>2018</v>
      </c>
      <c r="I1088" t="s">
        <v>39</v>
      </c>
      <c r="J1088">
        <f>VLOOKUP(G1088,Currency!$G$3:$H$14,2,FALSE)</f>
        <v>0.86596289695652162</v>
      </c>
      <c r="K1088">
        <f t="shared" si="84"/>
        <v>1</v>
      </c>
      <c r="L1088">
        <f t="shared" si="85"/>
        <v>132</v>
      </c>
      <c r="M1088" s="3">
        <f t="shared" si="86"/>
        <v>11352</v>
      </c>
      <c r="N1088" s="3">
        <f>SUMIFS('Direct Costs'!J:J,'Direct Costs'!A:A,Sales!A1088)</f>
        <v>7068.8368548295648</v>
      </c>
      <c r="O1088" s="3">
        <f t="shared" si="87"/>
        <v>4283.1631451704352</v>
      </c>
      <c r="P1088" s="7">
        <f t="shared" si="88"/>
        <v>0.3773047168050066</v>
      </c>
      <c r="Q1088" s="3"/>
      <c r="R1088" s="3"/>
      <c r="S1088" s="3"/>
      <c r="T1088" s="3"/>
      <c r="U1088" s="3"/>
      <c r="V1088" s="3"/>
    </row>
    <row r="1089" spans="1:22" x14ac:dyDescent="0.25">
      <c r="A1089">
        <v>1088</v>
      </c>
      <c r="B1089" t="s">
        <v>13</v>
      </c>
      <c r="C1089" t="s">
        <v>19</v>
      </c>
      <c r="D1089">
        <v>86</v>
      </c>
      <c r="E1089">
        <v>123</v>
      </c>
      <c r="F1089" t="s">
        <v>0</v>
      </c>
      <c r="G1089">
        <v>4</v>
      </c>
      <c r="H1089">
        <v>2018</v>
      </c>
      <c r="I1089" t="s">
        <v>40</v>
      </c>
      <c r="J1089">
        <f>VLOOKUP(G1089,Currency!$G$3:$H$14,2,FALSE)</f>
        <v>0.81462485449999988</v>
      </c>
      <c r="K1089">
        <f t="shared" si="84"/>
        <v>1</v>
      </c>
      <c r="L1089">
        <f t="shared" si="85"/>
        <v>123</v>
      </c>
      <c r="M1089" s="3">
        <f t="shared" si="86"/>
        <v>10578</v>
      </c>
      <c r="N1089" s="3">
        <f>SUMIFS('Direct Costs'!J:J,'Direct Costs'!A:A,Sales!A1089)</f>
        <v>7482</v>
      </c>
      <c r="O1089" s="3">
        <f t="shared" si="87"/>
        <v>3096</v>
      </c>
      <c r="P1089" s="7">
        <f t="shared" si="88"/>
        <v>0.29268292682926828</v>
      </c>
      <c r="Q1089" s="3"/>
      <c r="R1089" s="3"/>
      <c r="S1089" s="3"/>
      <c r="T1089" s="3"/>
      <c r="U1089" s="3"/>
      <c r="V1089" s="3"/>
    </row>
    <row r="1090" spans="1:22" x14ac:dyDescent="0.25">
      <c r="A1090">
        <v>1089</v>
      </c>
      <c r="B1090" t="s">
        <v>15</v>
      </c>
      <c r="C1090" t="s">
        <v>21</v>
      </c>
      <c r="D1090">
        <v>226</v>
      </c>
      <c r="E1090">
        <v>437</v>
      </c>
      <c r="F1090" t="s">
        <v>0</v>
      </c>
      <c r="G1090">
        <v>10</v>
      </c>
      <c r="H1090">
        <v>2018</v>
      </c>
      <c r="I1090" t="s">
        <v>41</v>
      </c>
      <c r="J1090">
        <f>VLOOKUP(G1090,Currency!$G$3:$H$14,2,FALSE)</f>
        <v>0.87081632260869579</v>
      </c>
      <c r="K1090">
        <f t="shared" si="84"/>
        <v>1</v>
      </c>
      <c r="L1090">
        <f t="shared" si="85"/>
        <v>437</v>
      </c>
      <c r="M1090" s="3">
        <f t="shared" si="86"/>
        <v>98762</v>
      </c>
      <c r="N1090" s="3">
        <f>SUMIFS('Direct Costs'!J:J,'Direct Costs'!A:A,Sales!A1090)</f>
        <v>47816.987560104353</v>
      </c>
      <c r="O1090" s="3">
        <f t="shared" si="87"/>
        <v>50945.012439895647</v>
      </c>
      <c r="P1090" s="7">
        <f t="shared" si="88"/>
        <v>0.51583617626106848</v>
      </c>
      <c r="Q1090" s="3"/>
      <c r="R1090" s="3"/>
      <c r="S1090" s="3"/>
      <c r="T1090" s="3"/>
      <c r="U1090" s="3"/>
      <c r="V1090" s="3"/>
    </row>
    <row r="1091" spans="1:22" x14ac:dyDescent="0.25">
      <c r="A1091">
        <v>1090</v>
      </c>
      <c r="B1091" t="s">
        <v>12</v>
      </c>
      <c r="C1091" t="s">
        <v>33</v>
      </c>
      <c r="D1091">
        <v>87</v>
      </c>
      <c r="E1091">
        <v>166</v>
      </c>
      <c r="F1091" t="s">
        <v>0</v>
      </c>
      <c r="G1091">
        <v>7</v>
      </c>
      <c r="H1091">
        <v>2018</v>
      </c>
      <c r="I1091" t="s">
        <v>42</v>
      </c>
      <c r="J1091">
        <f>VLOOKUP(G1091,Currency!$G$3:$H$14,2,FALSE)</f>
        <v>0.85575857954545465</v>
      </c>
      <c r="K1091">
        <f t="shared" ref="K1091:K1154" si="89">IF(F1091="Dollar",J1091,1)</f>
        <v>1</v>
      </c>
      <c r="L1091">
        <f t="shared" ref="L1091:L1154" si="90">E1091*K1091</f>
        <v>166</v>
      </c>
      <c r="M1091" s="3">
        <f t="shared" ref="M1091:M1154" si="91">D1091*L1091</f>
        <v>14442</v>
      </c>
      <c r="N1091" s="3">
        <f>SUMIFS('Direct Costs'!J:J,'Direct Costs'!A:A,Sales!A1091)</f>
        <v>6409.5298926136365</v>
      </c>
      <c r="O1091" s="3">
        <f t="shared" ref="O1091:O1154" si="92">M1091-N1091</f>
        <v>8032.4701073863635</v>
      </c>
      <c r="P1091" s="7">
        <f t="shared" ref="P1091:P1154" si="93">O1091/M1091</f>
        <v>0.55618820851588169</v>
      </c>
      <c r="Q1091" s="3"/>
      <c r="R1091" s="3"/>
      <c r="S1091" s="3"/>
      <c r="T1091" s="3"/>
      <c r="U1091" s="3"/>
      <c r="V1091" s="3"/>
    </row>
    <row r="1092" spans="1:22" x14ac:dyDescent="0.25">
      <c r="A1092">
        <v>1091</v>
      </c>
      <c r="B1092" t="s">
        <v>13</v>
      </c>
      <c r="C1092" t="s">
        <v>19</v>
      </c>
      <c r="D1092">
        <v>102</v>
      </c>
      <c r="E1092">
        <v>122</v>
      </c>
      <c r="F1092" t="s">
        <v>0</v>
      </c>
      <c r="G1092">
        <v>4</v>
      </c>
      <c r="H1092">
        <v>2018</v>
      </c>
      <c r="I1092" t="s">
        <v>40</v>
      </c>
      <c r="J1092">
        <f>VLOOKUP(G1092,Currency!$G$3:$H$14,2,FALSE)</f>
        <v>0.81462485449999988</v>
      </c>
      <c r="K1092">
        <f t="shared" si="89"/>
        <v>1</v>
      </c>
      <c r="L1092">
        <f t="shared" si="90"/>
        <v>122</v>
      </c>
      <c r="M1092" s="3">
        <f t="shared" si="91"/>
        <v>12444</v>
      </c>
      <c r="N1092" s="3">
        <f>SUMIFS('Direct Costs'!J:J,'Direct Costs'!A:A,Sales!A1092)</f>
        <v>7705.6784931089996</v>
      </c>
      <c r="O1092" s="3">
        <f t="shared" si="92"/>
        <v>4738.3215068910004</v>
      </c>
      <c r="P1092" s="7">
        <f t="shared" si="93"/>
        <v>0.38077157721721316</v>
      </c>
      <c r="Q1092" s="3"/>
      <c r="R1092" s="3"/>
      <c r="S1092" s="3"/>
      <c r="T1092" s="3"/>
      <c r="U1092" s="3"/>
      <c r="V1092" s="3"/>
    </row>
    <row r="1093" spans="1:22" x14ac:dyDescent="0.25">
      <c r="A1093">
        <v>1092</v>
      </c>
      <c r="B1093" t="s">
        <v>13</v>
      </c>
      <c r="C1093" t="s">
        <v>18</v>
      </c>
      <c r="D1093">
        <v>78</v>
      </c>
      <c r="E1093">
        <v>127</v>
      </c>
      <c r="F1093" t="s">
        <v>0</v>
      </c>
      <c r="G1093">
        <v>5</v>
      </c>
      <c r="H1093">
        <v>2018</v>
      </c>
      <c r="I1093" t="s">
        <v>39</v>
      </c>
      <c r="J1093">
        <f>VLOOKUP(G1093,Currency!$G$3:$H$14,2,FALSE)</f>
        <v>0.84667593318181822</v>
      </c>
      <c r="K1093">
        <f t="shared" si="89"/>
        <v>1</v>
      </c>
      <c r="L1093">
        <f t="shared" si="90"/>
        <v>127</v>
      </c>
      <c r="M1093" s="3">
        <f t="shared" si="91"/>
        <v>9906</v>
      </c>
      <c r="N1093" s="3">
        <f>SUMIFS('Direct Costs'!J:J,'Direct Costs'!A:A,Sales!A1093)</f>
        <v>6240</v>
      </c>
      <c r="O1093" s="3">
        <f t="shared" si="92"/>
        <v>3666</v>
      </c>
      <c r="P1093" s="7">
        <f t="shared" si="93"/>
        <v>0.37007874015748032</v>
      </c>
      <c r="Q1093" s="3"/>
      <c r="R1093" s="3"/>
      <c r="S1093" s="3"/>
      <c r="T1093" s="3"/>
      <c r="U1093" s="3"/>
      <c r="V1093" s="3"/>
    </row>
    <row r="1094" spans="1:22" x14ac:dyDescent="0.25">
      <c r="A1094">
        <v>1093</v>
      </c>
      <c r="B1094" t="s">
        <v>15</v>
      </c>
      <c r="C1094" t="s">
        <v>24</v>
      </c>
      <c r="D1094">
        <v>1</v>
      </c>
      <c r="E1094">
        <v>446</v>
      </c>
      <c r="F1094" t="s">
        <v>0</v>
      </c>
      <c r="G1094">
        <v>10</v>
      </c>
      <c r="H1094">
        <v>2018</v>
      </c>
      <c r="I1094" t="s">
        <v>43</v>
      </c>
      <c r="J1094">
        <f>VLOOKUP(G1094,Currency!$G$3:$H$14,2,FALSE)</f>
        <v>0.87081632260869579</v>
      </c>
      <c r="K1094">
        <f t="shared" si="89"/>
        <v>1</v>
      </c>
      <c r="L1094">
        <f t="shared" si="90"/>
        <v>446</v>
      </c>
      <c r="M1094" s="3">
        <f t="shared" si="91"/>
        <v>446</v>
      </c>
      <c r="N1094" s="3">
        <f>SUMIFS('Direct Costs'!J:J,'Direct Costs'!A:A,Sales!A1094)</f>
        <v>192.80918290869567</v>
      </c>
      <c r="O1094" s="3">
        <f t="shared" si="92"/>
        <v>253.19081709130433</v>
      </c>
      <c r="P1094" s="7">
        <f t="shared" si="93"/>
        <v>0.56769241500292444</v>
      </c>
      <c r="Q1094" s="3"/>
      <c r="R1094" s="3"/>
      <c r="S1094" s="3"/>
      <c r="T1094" s="3"/>
      <c r="U1094" s="3"/>
      <c r="V1094" s="3"/>
    </row>
    <row r="1095" spans="1:22" x14ac:dyDescent="0.25">
      <c r="A1095">
        <v>1094</v>
      </c>
      <c r="B1095" t="s">
        <v>12</v>
      </c>
      <c r="C1095" t="s">
        <v>17</v>
      </c>
      <c r="D1095">
        <v>140</v>
      </c>
      <c r="E1095">
        <v>184</v>
      </c>
      <c r="F1095" t="s">
        <v>37</v>
      </c>
      <c r="G1095">
        <v>4</v>
      </c>
      <c r="H1095">
        <v>2018</v>
      </c>
      <c r="I1095" t="s">
        <v>38</v>
      </c>
      <c r="J1095">
        <f>VLOOKUP(G1095,Currency!$G$3:$H$14,2,FALSE)</f>
        <v>0.81462485449999988</v>
      </c>
      <c r="K1095">
        <f t="shared" si="89"/>
        <v>0.81462485449999988</v>
      </c>
      <c r="L1095">
        <f t="shared" si="90"/>
        <v>149.89097322799998</v>
      </c>
      <c r="M1095" s="3">
        <f t="shared" si="91"/>
        <v>20984.736251919996</v>
      </c>
      <c r="N1095" s="3">
        <f>SUMIFS('Direct Costs'!J:J,'Direct Costs'!A:A,Sales!A1095)</f>
        <v>11480</v>
      </c>
      <c r="O1095" s="3">
        <f t="shared" si="92"/>
        <v>9504.736251919996</v>
      </c>
      <c r="P1095" s="7">
        <f t="shared" si="93"/>
        <v>0.452935702303638</v>
      </c>
      <c r="Q1095" s="3"/>
      <c r="R1095" s="3"/>
      <c r="S1095" s="3"/>
      <c r="T1095" s="3"/>
      <c r="U1095" s="3"/>
      <c r="V1095" s="3"/>
    </row>
    <row r="1096" spans="1:22" x14ac:dyDescent="0.25">
      <c r="A1096">
        <v>1095</v>
      </c>
      <c r="B1096" t="s">
        <v>14</v>
      </c>
      <c r="C1096" t="s">
        <v>33</v>
      </c>
      <c r="D1096">
        <v>45</v>
      </c>
      <c r="E1096">
        <v>143</v>
      </c>
      <c r="F1096" t="s">
        <v>0</v>
      </c>
      <c r="G1096">
        <v>12</v>
      </c>
      <c r="H1096">
        <v>2018</v>
      </c>
      <c r="I1096" t="s">
        <v>42</v>
      </c>
      <c r="J1096">
        <f>VLOOKUP(G1096,Currency!$G$3:$H$14,2,FALSE)</f>
        <v>0.87842254526315788</v>
      </c>
      <c r="K1096">
        <f t="shared" si="89"/>
        <v>1</v>
      </c>
      <c r="L1096">
        <f t="shared" si="90"/>
        <v>143</v>
      </c>
      <c r="M1096" s="3">
        <f t="shared" si="91"/>
        <v>6435</v>
      </c>
      <c r="N1096" s="3">
        <f>SUMIFS('Direct Costs'!J:J,'Direct Costs'!A:A,Sales!A1096)</f>
        <v>4149.1673343473685</v>
      </c>
      <c r="O1096" s="3">
        <f t="shared" si="92"/>
        <v>2285.8326656526315</v>
      </c>
      <c r="P1096" s="7">
        <f t="shared" si="93"/>
        <v>0.35521875146117038</v>
      </c>
      <c r="Q1096" s="3"/>
      <c r="R1096" s="3"/>
      <c r="S1096" s="3"/>
      <c r="T1096" s="3"/>
      <c r="U1096" s="3"/>
      <c r="V1096" s="3"/>
    </row>
    <row r="1097" spans="1:22" x14ac:dyDescent="0.25">
      <c r="A1097">
        <v>1096</v>
      </c>
      <c r="B1097" t="s">
        <v>16</v>
      </c>
      <c r="C1097" t="s">
        <v>19</v>
      </c>
      <c r="D1097">
        <v>83</v>
      </c>
      <c r="E1097">
        <v>206</v>
      </c>
      <c r="F1097" t="s">
        <v>0</v>
      </c>
      <c r="G1097">
        <v>11</v>
      </c>
      <c r="H1097">
        <v>2018</v>
      </c>
      <c r="I1097" t="s">
        <v>40</v>
      </c>
      <c r="J1097">
        <f>VLOOKUP(G1097,Currency!$G$3:$H$14,2,FALSE)</f>
        <v>0.87977327500000013</v>
      </c>
      <c r="K1097">
        <f t="shared" si="89"/>
        <v>1</v>
      </c>
      <c r="L1097">
        <f t="shared" si="90"/>
        <v>206</v>
      </c>
      <c r="M1097" s="3">
        <f t="shared" si="91"/>
        <v>17098</v>
      </c>
      <c r="N1097" s="3">
        <f>SUMIFS('Direct Costs'!J:J,'Direct Costs'!A:A,Sales!A1097)</f>
        <v>12201</v>
      </c>
      <c r="O1097" s="3">
        <f t="shared" si="92"/>
        <v>4897</v>
      </c>
      <c r="P1097" s="7">
        <f t="shared" si="93"/>
        <v>0.28640776699029125</v>
      </c>
      <c r="Q1097" s="3"/>
      <c r="R1097" s="3"/>
      <c r="S1097" s="3"/>
      <c r="T1097" s="3"/>
      <c r="U1097" s="3"/>
      <c r="V1097" s="3"/>
    </row>
    <row r="1098" spans="1:22" x14ac:dyDescent="0.25">
      <c r="A1098">
        <v>1097</v>
      </c>
      <c r="B1098" t="s">
        <v>13</v>
      </c>
      <c r="C1098" t="s">
        <v>19</v>
      </c>
      <c r="D1098">
        <v>100</v>
      </c>
      <c r="E1098">
        <v>124</v>
      </c>
      <c r="F1098" t="s">
        <v>0</v>
      </c>
      <c r="G1098">
        <v>6</v>
      </c>
      <c r="H1098">
        <v>2018</v>
      </c>
      <c r="I1098" t="s">
        <v>40</v>
      </c>
      <c r="J1098">
        <f>VLOOKUP(G1098,Currency!$G$3:$H$14,2,FALSE)</f>
        <v>0.85633569142857147</v>
      </c>
      <c r="K1098">
        <f t="shared" si="89"/>
        <v>1</v>
      </c>
      <c r="L1098">
        <f t="shared" si="90"/>
        <v>124</v>
      </c>
      <c r="M1098" s="3">
        <f t="shared" si="91"/>
        <v>12400</v>
      </c>
      <c r="N1098" s="3">
        <f>SUMIFS('Direct Costs'!J:J,'Direct Costs'!A:A,Sales!A1098)</f>
        <v>7799.4349839999995</v>
      </c>
      <c r="O1098" s="3">
        <f t="shared" si="92"/>
        <v>4600.5650160000005</v>
      </c>
      <c r="P1098" s="7">
        <f t="shared" si="93"/>
        <v>0.37101330774193553</v>
      </c>
      <c r="Q1098" s="3"/>
      <c r="R1098" s="3"/>
      <c r="S1098" s="3"/>
      <c r="T1098" s="3"/>
      <c r="U1098" s="3"/>
      <c r="V1098" s="3"/>
    </row>
    <row r="1099" spans="1:22" x14ac:dyDescent="0.25">
      <c r="A1099">
        <v>1098</v>
      </c>
      <c r="B1099" t="s">
        <v>16</v>
      </c>
      <c r="C1099" t="s">
        <v>25</v>
      </c>
      <c r="D1099">
        <v>10</v>
      </c>
      <c r="E1099">
        <v>215</v>
      </c>
      <c r="F1099" t="s">
        <v>0</v>
      </c>
      <c r="G1099">
        <v>12</v>
      </c>
      <c r="H1099">
        <v>2018</v>
      </c>
      <c r="I1099" t="s">
        <v>43</v>
      </c>
      <c r="J1099">
        <f>VLOOKUP(G1099,Currency!$G$3:$H$14,2,FALSE)</f>
        <v>0.87842254526315788</v>
      </c>
      <c r="K1099">
        <f t="shared" si="89"/>
        <v>1</v>
      </c>
      <c r="L1099">
        <f t="shared" si="90"/>
        <v>215</v>
      </c>
      <c r="M1099" s="3">
        <f t="shared" si="91"/>
        <v>2150</v>
      </c>
      <c r="N1099" s="3">
        <f>SUMIFS('Direct Costs'!J:J,'Direct Costs'!A:A,Sales!A1099)</f>
        <v>1237.7543779578948</v>
      </c>
      <c r="O1099" s="3">
        <f t="shared" si="92"/>
        <v>912.2456220421052</v>
      </c>
      <c r="P1099" s="7">
        <f t="shared" si="93"/>
        <v>0.42430028932190939</v>
      </c>
      <c r="Q1099" s="3"/>
      <c r="R1099" s="3"/>
      <c r="S1099" s="3"/>
      <c r="T1099" s="3"/>
      <c r="U1099" s="3"/>
      <c r="V1099" s="3"/>
    </row>
    <row r="1100" spans="1:22" x14ac:dyDescent="0.25">
      <c r="A1100">
        <v>1099</v>
      </c>
      <c r="B1100" t="s">
        <v>16</v>
      </c>
      <c r="C1100" t="s">
        <v>19</v>
      </c>
      <c r="D1100">
        <v>42</v>
      </c>
      <c r="E1100">
        <v>207</v>
      </c>
      <c r="F1100" t="s">
        <v>0</v>
      </c>
      <c r="G1100">
        <v>11</v>
      </c>
      <c r="H1100">
        <v>2018</v>
      </c>
      <c r="I1100" t="s">
        <v>40</v>
      </c>
      <c r="J1100">
        <f>VLOOKUP(G1100,Currency!$G$3:$H$14,2,FALSE)</f>
        <v>0.87977327500000013</v>
      </c>
      <c r="K1100">
        <f t="shared" si="89"/>
        <v>1</v>
      </c>
      <c r="L1100">
        <f t="shared" si="90"/>
        <v>207</v>
      </c>
      <c r="M1100" s="3">
        <f t="shared" si="91"/>
        <v>8694</v>
      </c>
      <c r="N1100" s="3">
        <f>SUMIFS('Direct Costs'!J:J,'Direct Costs'!A:A,Sales!A1100)</f>
        <v>5726.9105061</v>
      </c>
      <c r="O1100" s="3">
        <f t="shared" si="92"/>
        <v>2967.0894939</v>
      </c>
      <c r="P1100" s="7">
        <f t="shared" si="93"/>
        <v>0.34128013502415461</v>
      </c>
      <c r="Q1100" s="3"/>
      <c r="R1100" s="3"/>
      <c r="S1100" s="3"/>
      <c r="T1100" s="3"/>
      <c r="U1100" s="3"/>
      <c r="V1100" s="3"/>
    </row>
    <row r="1101" spans="1:22" x14ac:dyDescent="0.25">
      <c r="A1101">
        <v>1100</v>
      </c>
      <c r="B1101" t="s">
        <v>15</v>
      </c>
      <c r="C1101" t="s">
        <v>26</v>
      </c>
      <c r="D1101">
        <v>1</v>
      </c>
      <c r="E1101">
        <v>453</v>
      </c>
      <c r="F1101" t="s">
        <v>0</v>
      </c>
      <c r="G1101">
        <v>10</v>
      </c>
      <c r="H1101">
        <v>2018</v>
      </c>
      <c r="I1101" t="s">
        <v>44</v>
      </c>
      <c r="J1101">
        <f>VLOOKUP(G1101,Currency!$G$3:$H$14,2,FALSE)</f>
        <v>0.87081632260869579</v>
      </c>
      <c r="K1101">
        <f t="shared" si="89"/>
        <v>1</v>
      </c>
      <c r="L1101">
        <f t="shared" si="90"/>
        <v>453</v>
      </c>
      <c r="M1101" s="3">
        <f t="shared" si="91"/>
        <v>453</v>
      </c>
      <c r="N1101" s="3">
        <f>SUMIFS('Direct Costs'!J:J,'Direct Costs'!A:A,Sales!A1101)</f>
        <v>221.99530600086956</v>
      </c>
      <c r="O1101" s="3">
        <f t="shared" si="92"/>
        <v>231.00469399913044</v>
      </c>
      <c r="P1101" s="7">
        <f t="shared" si="93"/>
        <v>0.50994413686342255</v>
      </c>
      <c r="Q1101" s="3"/>
      <c r="R1101" s="3"/>
      <c r="S1101" s="3"/>
      <c r="T1101" s="3"/>
      <c r="U1101" s="3"/>
      <c r="V1101" s="3"/>
    </row>
    <row r="1102" spans="1:22" x14ac:dyDescent="0.25">
      <c r="A1102">
        <v>1101</v>
      </c>
      <c r="B1102" t="s">
        <v>14</v>
      </c>
      <c r="C1102" t="s">
        <v>24</v>
      </c>
      <c r="D1102">
        <v>185</v>
      </c>
      <c r="E1102">
        <v>135</v>
      </c>
      <c r="F1102" t="s">
        <v>0</v>
      </c>
      <c r="G1102">
        <v>5</v>
      </c>
      <c r="H1102">
        <v>2018</v>
      </c>
      <c r="I1102" t="s">
        <v>43</v>
      </c>
      <c r="J1102">
        <f>VLOOKUP(G1102,Currency!$G$3:$H$14,2,FALSE)</f>
        <v>0.84667593318181822</v>
      </c>
      <c r="K1102">
        <f t="shared" si="89"/>
        <v>1</v>
      </c>
      <c r="L1102">
        <f t="shared" si="90"/>
        <v>135</v>
      </c>
      <c r="M1102" s="3">
        <f t="shared" si="91"/>
        <v>24975</v>
      </c>
      <c r="N1102" s="3">
        <f>SUMIFS('Direct Costs'!J:J,'Direct Costs'!A:A,Sales!A1102)</f>
        <v>14023.102858318181</v>
      </c>
      <c r="O1102" s="3">
        <f t="shared" si="92"/>
        <v>10951.897141681819</v>
      </c>
      <c r="P1102" s="7">
        <f t="shared" si="93"/>
        <v>0.4385144000673401</v>
      </c>
      <c r="Q1102" s="3"/>
      <c r="R1102" s="3"/>
      <c r="S1102" s="3"/>
      <c r="T1102" s="3"/>
      <c r="U1102" s="3"/>
      <c r="V1102" s="3"/>
    </row>
    <row r="1103" spans="1:22" x14ac:dyDescent="0.25">
      <c r="A1103">
        <v>1102</v>
      </c>
      <c r="B1103" t="s">
        <v>13</v>
      </c>
      <c r="C1103" t="s">
        <v>19</v>
      </c>
      <c r="D1103">
        <v>95</v>
      </c>
      <c r="E1103">
        <v>116</v>
      </c>
      <c r="F1103" t="s">
        <v>0</v>
      </c>
      <c r="G1103">
        <v>4</v>
      </c>
      <c r="H1103">
        <v>2018</v>
      </c>
      <c r="I1103" t="s">
        <v>40</v>
      </c>
      <c r="J1103">
        <f>VLOOKUP(G1103,Currency!$G$3:$H$14,2,FALSE)</f>
        <v>0.81462485449999988</v>
      </c>
      <c r="K1103">
        <f t="shared" si="89"/>
        <v>1</v>
      </c>
      <c r="L1103">
        <f t="shared" si="90"/>
        <v>116</v>
      </c>
      <c r="M1103" s="3">
        <f t="shared" si="91"/>
        <v>11020</v>
      </c>
      <c r="N1103" s="3">
        <f>SUMIFS('Direct Costs'!J:J,'Direct Costs'!A:A,Sales!A1103)</f>
        <v>8265</v>
      </c>
      <c r="O1103" s="3">
        <f t="shared" si="92"/>
        <v>2755</v>
      </c>
      <c r="P1103" s="7">
        <f t="shared" si="93"/>
        <v>0.25</v>
      </c>
      <c r="Q1103" s="3"/>
      <c r="R1103" s="3"/>
      <c r="S1103" s="3"/>
      <c r="T1103" s="3"/>
      <c r="U1103" s="3"/>
      <c r="V1103" s="3"/>
    </row>
    <row r="1104" spans="1:22" x14ac:dyDescent="0.25">
      <c r="A1104">
        <v>1103</v>
      </c>
      <c r="B1104" t="s">
        <v>13</v>
      </c>
      <c r="C1104" t="s">
        <v>17</v>
      </c>
      <c r="D1104">
        <v>84</v>
      </c>
      <c r="E1104">
        <v>141</v>
      </c>
      <c r="F1104" t="s">
        <v>37</v>
      </c>
      <c r="G1104">
        <v>3</v>
      </c>
      <c r="H1104">
        <v>2018</v>
      </c>
      <c r="I1104" t="s">
        <v>38</v>
      </c>
      <c r="J1104">
        <f>VLOOKUP(G1104,Currency!$G$3:$H$14,2,FALSE)</f>
        <v>0.81064183952380953</v>
      </c>
      <c r="K1104">
        <f t="shared" si="89"/>
        <v>0.81064183952380953</v>
      </c>
      <c r="L1104">
        <f t="shared" si="90"/>
        <v>114.30049937285715</v>
      </c>
      <c r="M1104" s="3">
        <f t="shared" si="91"/>
        <v>9601.2419473200007</v>
      </c>
      <c r="N1104" s="3">
        <f>SUMIFS('Direct Costs'!J:J,'Direct Costs'!A:A,Sales!A1104)</f>
        <v>5032.5078969599999</v>
      </c>
      <c r="O1104" s="3">
        <f t="shared" si="92"/>
        <v>4568.7340503600008</v>
      </c>
      <c r="P1104" s="7">
        <f t="shared" si="93"/>
        <v>0.47584823665809961</v>
      </c>
      <c r="Q1104" s="3"/>
      <c r="R1104" s="3"/>
      <c r="S1104" s="3"/>
      <c r="T1104" s="3"/>
      <c r="U1104" s="3"/>
      <c r="V1104" s="3"/>
    </row>
    <row r="1105" spans="1:22" x14ac:dyDescent="0.25">
      <c r="A1105">
        <v>1104</v>
      </c>
      <c r="B1105" t="s">
        <v>14</v>
      </c>
      <c r="C1105" t="s">
        <v>31</v>
      </c>
      <c r="D1105">
        <v>92</v>
      </c>
      <c r="E1105">
        <v>145</v>
      </c>
      <c r="F1105" t="s">
        <v>0</v>
      </c>
      <c r="G1105">
        <v>6</v>
      </c>
      <c r="H1105">
        <v>2018</v>
      </c>
      <c r="I1105" t="s">
        <v>43</v>
      </c>
      <c r="J1105">
        <f>VLOOKUP(G1105,Currency!$G$3:$H$14,2,FALSE)</f>
        <v>0.85633569142857147</v>
      </c>
      <c r="K1105">
        <f t="shared" si="89"/>
        <v>1</v>
      </c>
      <c r="L1105">
        <f t="shared" si="90"/>
        <v>145</v>
      </c>
      <c r="M1105" s="3">
        <f t="shared" si="91"/>
        <v>13340</v>
      </c>
      <c r="N1105" s="3">
        <f>SUMIFS('Direct Costs'!J:J,'Direct Costs'!A:A,Sales!A1105)</f>
        <v>7360</v>
      </c>
      <c r="O1105" s="3">
        <f t="shared" si="92"/>
        <v>5980</v>
      </c>
      <c r="P1105" s="7">
        <f t="shared" si="93"/>
        <v>0.44827586206896552</v>
      </c>
      <c r="Q1105" s="3"/>
      <c r="R1105" s="3"/>
      <c r="S1105" s="3"/>
      <c r="T1105" s="3"/>
      <c r="U1105" s="3"/>
      <c r="V1105" s="3"/>
    </row>
    <row r="1106" spans="1:22" x14ac:dyDescent="0.25">
      <c r="A1106">
        <v>1105</v>
      </c>
      <c r="B1106" t="s">
        <v>12</v>
      </c>
      <c r="C1106" t="s">
        <v>18</v>
      </c>
      <c r="D1106">
        <v>25</v>
      </c>
      <c r="E1106">
        <v>172</v>
      </c>
      <c r="F1106" t="s">
        <v>0</v>
      </c>
      <c r="G1106">
        <v>6</v>
      </c>
      <c r="H1106">
        <v>2018</v>
      </c>
      <c r="I1106" t="s">
        <v>39</v>
      </c>
      <c r="J1106">
        <f>VLOOKUP(G1106,Currency!$G$3:$H$14,2,FALSE)</f>
        <v>0.85633569142857147</v>
      </c>
      <c r="K1106">
        <f t="shared" si="89"/>
        <v>1</v>
      </c>
      <c r="L1106">
        <f t="shared" si="90"/>
        <v>172</v>
      </c>
      <c r="M1106" s="3">
        <f t="shared" si="91"/>
        <v>4300</v>
      </c>
      <c r="N1106" s="3">
        <f>SUMIFS('Direct Costs'!J:J,'Direct Costs'!A:A,Sales!A1106)</f>
        <v>1999.434984</v>
      </c>
      <c r="O1106" s="3">
        <f t="shared" si="92"/>
        <v>2300.565016</v>
      </c>
      <c r="P1106" s="7">
        <f t="shared" si="93"/>
        <v>0.53501511999999996</v>
      </c>
      <c r="Q1106" s="3"/>
      <c r="R1106" s="3"/>
      <c r="S1106" s="3"/>
      <c r="T1106" s="3"/>
      <c r="U1106" s="3"/>
      <c r="V1106" s="3"/>
    </row>
    <row r="1107" spans="1:22" x14ac:dyDescent="0.25">
      <c r="A1107">
        <v>1106</v>
      </c>
      <c r="B1107" t="s">
        <v>15</v>
      </c>
      <c r="C1107" t="s">
        <v>17</v>
      </c>
      <c r="D1107">
        <v>235</v>
      </c>
      <c r="E1107">
        <v>506</v>
      </c>
      <c r="F1107" t="s">
        <v>37</v>
      </c>
      <c r="G1107">
        <v>10</v>
      </c>
      <c r="H1107">
        <v>2018</v>
      </c>
      <c r="I1107" t="s">
        <v>38</v>
      </c>
      <c r="J1107">
        <f>VLOOKUP(G1107,Currency!$G$3:$H$14,2,FALSE)</f>
        <v>0.87081632260869579</v>
      </c>
      <c r="K1107">
        <f t="shared" si="89"/>
        <v>0.87081632260869579</v>
      </c>
      <c r="L1107">
        <f t="shared" si="90"/>
        <v>440.63305924000008</v>
      </c>
      <c r="M1107" s="3">
        <f t="shared" si="91"/>
        <v>103548.76892140001</v>
      </c>
      <c r="N1107" s="3">
        <f>SUMIFS('Direct Costs'!J:J,'Direct Costs'!A:A,Sales!A1107)</f>
        <v>49956.203878869572</v>
      </c>
      <c r="O1107" s="3">
        <f t="shared" si="92"/>
        <v>53592.565042530441</v>
      </c>
      <c r="P1107" s="7">
        <f t="shared" si="93"/>
        <v>0.5175586885365151</v>
      </c>
      <c r="Q1107" s="3"/>
      <c r="R1107" s="3"/>
      <c r="S1107" s="3"/>
      <c r="T1107" s="3"/>
      <c r="U1107" s="3"/>
      <c r="V1107" s="3"/>
    </row>
    <row r="1108" spans="1:22" x14ac:dyDescent="0.25">
      <c r="A1108">
        <v>1107</v>
      </c>
      <c r="B1108" t="s">
        <v>14</v>
      </c>
      <c r="C1108" t="s">
        <v>29</v>
      </c>
      <c r="D1108">
        <v>143</v>
      </c>
      <c r="E1108">
        <v>140</v>
      </c>
      <c r="F1108" t="s">
        <v>0</v>
      </c>
      <c r="G1108">
        <v>5</v>
      </c>
      <c r="H1108">
        <v>2018</v>
      </c>
      <c r="I1108" t="s">
        <v>42</v>
      </c>
      <c r="J1108">
        <f>VLOOKUP(G1108,Currency!$G$3:$H$14,2,FALSE)</f>
        <v>0.84667593318181822</v>
      </c>
      <c r="K1108">
        <f t="shared" si="89"/>
        <v>1</v>
      </c>
      <c r="L1108">
        <f t="shared" si="90"/>
        <v>140</v>
      </c>
      <c r="M1108" s="3">
        <f t="shared" si="91"/>
        <v>20020</v>
      </c>
      <c r="N1108" s="3">
        <f>SUMIFS('Direct Costs'!J:J,'Direct Costs'!A:A,Sales!A1108)</f>
        <v>10156.882239139999</v>
      </c>
      <c r="O1108" s="3">
        <f t="shared" si="92"/>
        <v>9863.117760860001</v>
      </c>
      <c r="P1108" s="7">
        <f t="shared" si="93"/>
        <v>0.49266322481818187</v>
      </c>
      <c r="Q1108" s="3"/>
      <c r="R1108" s="3"/>
      <c r="S1108" s="3"/>
      <c r="T1108" s="3"/>
      <c r="U1108" s="3"/>
      <c r="V1108" s="3"/>
    </row>
    <row r="1109" spans="1:22" x14ac:dyDescent="0.25">
      <c r="A1109">
        <v>1108</v>
      </c>
      <c r="B1109" t="s">
        <v>12</v>
      </c>
      <c r="C1109" t="s">
        <v>23</v>
      </c>
      <c r="D1109">
        <v>117</v>
      </c>
      <c r="E1109">
        <v>172</v>
      </c>
      <c r="F1109" t="s">
        <v>0</v>
      </c>
      <c r="G1109">
        <v>7</v>
      </c>
      <c r="H1109">
        <v>2018</v>
      </c>
      <c r="I1109" t="s">
        <v>41</v>
      </c>
      <c r="J1109">
        <f>VLOOKUP(G1109,Currency!$G$3:$H$14,2,FALSE)</f>
        <v>0.85575857954545465</v>
      </c>
      <c r="K1109">
        <f t="shared" si="89"/>
        <v>1</v>
      </c>
      <c r="L1109">
        <f t="shared" si="90"/>
        <v>172</v>
      </c>
      <c r="M1109" s="3">
        <f t="shared" si="91"/>
        <v>20124</v>
      </c>
      <c r="N1109" s="3">
        <f>SUMIFS('Direct Costs'!J:J,'Direct Costs'!A:A,Sales!A1109)</f>
        <v>9360</v>
      </c>
      <c r="O1109" s="3">
        <f t="shared" si="92"/>
        <v>10764</v>
      </c>
      <c r="P1109" s="7">
        <f t="shared" si="93"/>
        <v>0.53488372093023251</v>
      </c>
      <c r="Q1109" s="3"/>
      <c r="R1109" s="3"/>
      <c r="S1109" s="3"/>
      <c r="T1109" s="3"/>
      <c r="U1109" s="3"/>
      <c r="V1109" s="3"/>
    </row>
    <row r="1110" spans="1:22" x14ac:dyDescent="0.25">
      <c r="A1110">
        <v>1109</v>
      </c>
      <c r="B1110" t="s">
        <v>12</v>
      </c>
      <c r="C1110" t="s">
        <v>17</v>
      </c>
      <c r="D1110">
        <v>79</v>
      </c>
      <c r="E1110">
        <v>184</v>
      </c>
      <c r="F1110" t="s">
        <v>37</v>
      </c>
      <c r="G1110">
        <v>6</v>
      </c>
      <c r="H1110">
        <v>2018</v>
      </c>
      <c r="I1110" t="s">
        <v>38</v>
      </c>
      <c r="J1110">
        <f>VLOOKUP(G1110,Currency!$G$3:$H$14,2,FALSE)</f>
        <v>0.85633569142857147</v>
      </c>
      <c r="K1110">
        <f t="shared" si="89"/>
        <v>0.85633569142857147</v>
      </c>
      <c r="L1110">
        <f t="shared" si="90"/>
        <v>157.56576722285715</v>
      </c>
      <c r="M1110" s="3">
        <f t="shared" si="91"/>
        <v>12447.695610605715</v>
      </c>
      <c r="N1110" s="3">
        <f>SUMIFS('Direct Costs'!J:J,'Direct Costs'!A:A,Sales!A1110)</f>
        <v>6320</v>
      </c>
      <c r="O1110" s="3">
        <f t="shared" si="92"/>
        <v>6127.695610605715</v>
      </c>
      <c r="P1110" s="7">
        <f t="shared" si="93"/>
        <v>0.49227550241385892</v>
      </c>
      <c r="Q1110" s="3"/>
      <c r="R1110" s="3"/>
      <c r="S1110" s="3"/>
      <c r="T1110" s="3"/>
      <c r="U1110" s="3"/>
      <c r="V1110" s="3"/>
    </row>
    <row r="1111" spans="1:22" x14ac:dyDescent="0.25">
      <c r="A1111">
        <v>1110</v>
      </c>
      <c r="B1111" t="s">
        <v>13</v>
      </c>
      <c r="C1111" t="s">
        <v>19</v>
      </c>
      <c r="D1111">
        <v>57</v>
      </c>
      <c r="E1111">
        <v>115</v>
      </c>
      <c r="F1111" t="s">
        <v>0</v>
      </c>
      <c r="G1111">
        <v>5</v>
      </c>
      <c r="H1111">
        <v>2018</v>
      </c>
      <c r="I1111" t="s">
        <v>40</v>
      </c>
      <c r="J1111">
        <f>VLOOKUP(G1111,Currency!$G$3:$H$14,2,FALSE)</f>
        <v>0.84667593318181822</v>
      </c>
      <c r="K1111">
        <f t="shared" si="89"/>
        <v>1</v>
      </c>
      <c r="L1111">
        <f t="shared" si="90"/>
        <v>115</v>
      </c>
      <c r="M1111" s="3">
        <f t="shared" si="91"/>
        <v>6555</v>
      </c>
      <c r="N1111" s="3">
        <f>SUMIFS('Direct Costs'!J:J,'Direct Costs'!A:A,Sales!A1111)</f>
        <v>5187</v>
      </c>
      <c r="O1111" s="3">
        <f t="shared" si="92"/>
        <v>1368</v>
      </c>
      <c r="P1111" s="7">
        <f t="shared" si="93"/>
        <v>0.20869565217391303</v>
      </c>
      <c r="Q1111" s="3"/>
      <c r="R1111" s="3"/>
      <c r="S1111" s="3"/>
      <c r="T1111" s="3"/>
      <c r="U1111" s="3"/>
      <c r="V1111" s="3"/>
    </row>
    <row r="1112" spans="1:22" x14ac:dyDescent="0.25">
      <c r="A1112">
        <v>1111</v>
      </c>
      <c r="B1112" t="s">
        <v>14</v>
      </c>
      <c r="C1112" t="s">
        <v>21</v>
      </c>
      <c r="D1112">
        <v>3</v>
      </c>
      <c r="E1112">
        <v>140</v>
      </c>
      <c r="F1112" t="s">
        <v>0</v>
      </c>
      <c r="G1112">
        <v>12</v>
      </c>
      <c r="H1112">
        <v>2018</v>
      </c>
      <c r="I1112" t="s">
        <v>41</v>
      </c>
      <c r="J1112">
        <f>VLOOKUP(G1112,Currency!$G$3:$H$14,2,FALSE)</f>
        <v>0.87842254526315788</v>
      </c>
      <c r="K1112">
        <f t="shared" si="89"/>
        <v>1</v>
      </c>
      <c r="L1112">
        <f t="shared" si="90"/>
        <v>140</v>
      </c>
      <c r="M1112" s="3">
        <f t="shared" si="91"/>
        <v>420</v>
      </c>
      <c r="N1112" s="3">
        <f>SUMIFS('Direct Costs'!J:J,'Direct Costs'!A:A,Sales!A1112)</f>
        <v>312</v>
      </c>
      <c r="O1112" s="3">
        <f t="shared" si="92"/>
        <v>108</v>
      </c>
      <c r="P1112" s="7">
        <f t="shared" si="93"/>
        <v>0.25714285714285712</v>
      </c>
      <c r="Q1112" s="3"/>
      <c r="R1112" s="3"/>
      <c r="S1112" s="3"/>
      <c r="T1112" s="3"/>
      <c r="U1112" s="3"/>
      <c r="V1112" s="3"/>
    </row>
    <row r="1113" spans="1:22" x14ac:dyDescent="0.25">
      <c r="A1113">
        <v>1112</v>
      </c>
      <c r="B1113" t="s">
        <v>16</v>
      </c>
      <c r="C1113" t="s">
        <v>19</v>
      </c>
      <c r="D1113">
        <v>117</v>
      </c>
      <c r="E1113">
        <v>207</v>
      </c>
      <c r="F1113" t="s">
        <v>0</v>
      </c>
      <c r="G1113">
        <v>11</v>
      </c>
      <c r="H1113">
        <v>2018</v>
      </c>
      <c r="I1113" t="s">
        <v>40</v>
      </c>
      <c r="J1113">
        <f>VLOOKUP(G1113,Currency!$G$3:$H$14,2,FALSE)</f>
        <v>0.87977327500000013</v>
      </c>
      <c r="K1113">
        <f t="shared" si="89"/>
        <v>1</v>
      </c>
      <c r="L1113">
        <f t="shared" si="90"/>
        <v>207</v>
      </c>
      <c r="M1113" s="3">
        <f t="shared" si="91"/>
        <v>24219</v>
      </c>
      <c r="N1113" s="3">
        <f>SUMIFS('Direct Costs'!J:J,'Direct Costs'!A:A,Sales!A1113)</f>
        <v>18252</v>
      </c>
      <c r="O1113" s="3">
        <f t="shared" si="92"/>
        <v>5967</v>
      </c>
      <c r="P1113" s="7">
        <f t="shared" si="93"/>
        <v>0.24637681159420291</v>
      </c>
      <c r="Q1113" s="3"/>
      <c r="R1113" s="3"/>
      <c r="S1113" s="3"/>
      <c r="T1113" s="3"/>
      <c r="U1113" s="3"/>
      <c r="V1113" s="3"/>
    </row>
    <row r="1114" spans="1:22" x14ac:dyDescent="0.25">
      <c r="A1114">
        <v>1113</v>
      </c>
      <c r="B1114" t="s">
        <v>13</v>
      </c>
      <c r="C1114" t="s">
        <v>18</v>
      </c>
      <c r="D1114">
        <v>109</v>
      </c>
      <c r="E1114">
        <v>122</v>
      </c>
      <c r="F1114" t="s">
        <v>0</v>
      </c>
      <c r="G1114">
        <v>8</v>
      </c>
      <c r="H1114">
        <v>2018</v>
      </c>
      <c r="I1114" t="s">
        <v>39</v>
      </c>
      <c r="J1114">
        <f>VLOOKUP(G1114,Currency!$G$3:$H$14,2,FALSE)</f>
        <v>0.86596289695652162</v>
      </c>
      <c r="K1114">
        <f t="shared" si="89"/>
        <v>1</v>
      </c>
      <c r="L1114">
        <f t="shared" si="90"/>
        <v>122</v>
      </c>
      <c r="M1114" s="3">
        <f t="shared" si="91"/>
        <v>13298</v>
      </c>
      <c r="N1114" s="3">
        <f>SUMIFS('Direct Costs'!J:J,'Direct Costs'!A:A,Sales!A1114)</f>
        <v>7544.4667710830427</v>
      </c>
      <c r="O1114" s="3">
        <f t="shared" si="92"/>
        <v>5753.5332289169573</v>
      </c>
      <c r="P1114" s="7">
        <f t="shared" si="93"/>
        <v>0.43266154526372064</v>
      </c>
      <c r="Q1114" s="3"/>
      <c r="R1114" s="3"/>
      <c r="S1114" s="3"/>
      <c r="T1114" s="3"/>
      <c r="U1114" s="3"/>
      <c r="V1114" s="3"/>
    </row>
    <row r="1115" spans="1:22" x14ac:dyDescent="0.25">
      <c r="A1115">
        <v>1114</v>
      </c>
      <c r="B1115" t="s">
        <v>16</v>
      </c>
      <c r="C1115" t="s">
        <v>17</v>
      </c>
      <c r="D1115">
        <v>92</v>
      </c>
      <c r="E1115">
        <v>242</v>
      </c>
      <c r="F1115" t="s">
        <v>37</v>
      </c>
      <c r="G1115">
        <v>11</v>
      </c>
      <c r="H1115">
        <v>2018</v>
      </c>
      <c r="I1115" t="s">
        <v>38</v>
      </c>
      <c r="J1115">
        <f>VLOOKUP(G1115,Currency!$G$3:$H$14,2,FALSE)</f>
        <v>0.87977327500000013</v>
      </c>
      <c r="K1115">
        <f t="shared" si="89"/>
        <v>0.87977327500000013</v>
      </c>
      <c r="L1115">
        <f t="shared" si="90"/>
        <v>212.90513255000002</v>
      </c>
      <c r="M1115" s="3">
        <f t="shared" si="91"/>
        <v>19587.272194600002</v>
      </c>
      <c r="N1115" s="3">
        <f>SUMIFS('Direct Costs'!J:J,'Direct Costs'!A:A,Sales!A1115)</f>
        <v>14168</v>
      </c>
      <c r="O1115" s="3">
        <f t="shared" si="92"/>
        <v>5419.272194600002</v>
      </c>
      <c r="P1115" s="7">
        <f t="shared" si="93"/>
        <v>0.2766731447217054</v>
      </c>
      <c r="Q1115" s="3"/>
      <c r="R1115" s="3"/>
      <c r="S1115" s="3"/>
      <c r="T1115" s="3"/>
      <c r="U1115" s="3"/>
      <c r="V1115" s="3"/>
    </row>
    <row r="1116" spans="1:22" x14ac:dyDescent="0.25">
      <c r="A1116">
        <v>1115</v>
      </c>
      <c r="B1116" t="s">
        <v>14</v>
      </c>
      <c r="C1116" t="s">
        <v>23</v>
      </c>
      <c r="D1116">
        <v>326</v>
      </c>
      <c r="E1116">
        <v>140</v>
      </c>
      <c r="F1116" t="s">
        <v>0</v>
      </c>
      <c r="G1116">
        <v>10</v>
      </c>
      <c r="H1116">
        <v>2018</v>
      </c>
      <c r="I1116" t="s">
        <v>41</v>
      </c>
      <c r="J1116">
        <f>VLOOKUP(G1116,Currency!$G$3:$H$14,2,FALSE)</f>
        <v>0.87081632260869579</v>
      </c>
      <c r="K1116">
        <f t="shared" si="89"/>
        <v>1</v>
      </c>
      <c r="L1116">
        <f t="shared" si="90"/>
        <v>140</v>
      </c>
      <c r="M1116" s="3">
        <f t="shared" si="91"/>
        <v>45640</v>
      </c>
      <c r="N1116" s="3">
        <f>SUMIFS('Direct Costs'!J:J,'Direct Costs'!A:A,Sales!A1116)</f>
        <v>27058</v>
      </c>
      <c r="O1116" s="3">
        <f t="shared" si="92"/>
        <v>18582</v>
      </c>
      <c r="P1116" s="7">
        <f t="shared" si="93"/>
        <v>0.40714285714285714</v>
      </c>
      <c r="Q1116" s="3"/>
      <c r="R1116" s="3"/>
      <c r="S1116" s="3"/>
      <c r="T1116" s="3"/>
      <c r="U1116" s="3"/>
      <c r="V1116" s="3"/>
    </row>
    <row r="1117" spans="1:22" x14ac:dyDescent="0.25">
      <c r="A1117">
        <v>1116</v>
      </c>
      <c r="B1117" t="s">
        <v>14</v>
      </c>
      <c r="C1117" t="s">
        <v>27</v>
      </c>
      <c r="D1117">
        <v>58</v>
      </c>
      <c r="E1117">
        <v>145</v>
      </c>
      <c r="F1117" t="s">
        <v>0</v>
      </c>
      <c r="G1117">
        <v>9</v>
      </c>
      <c r="H1117">
        <v>2018</v>
      </c>
      <c r="I1117" t="s">
        <v>42</v>
      </c>
      <c r="J1117">
        <f>VLOOKUP(G1117,Currency!$G$3:$H$14,2,FALSE)</f>
        <v>0.85776296200000002</v>
      </c>
      <c r="K1117">
        <f t="shared" si="89"/>
        <v>1</v>
      </c>
      <c r="L1117">
        <f t="shared" si="90"/>
        <v>145</v>
      </c>
      <c r="M1117" s="3">
        <f t="shared" si="91"/>
        <v>8410</v>
      </c>
      <c r="N1117" s="3">
        <f>SUMIFS('Direct Costs'!J:J,'Direct Costs'!A:A,Sales!A1117)</f>
        <v>4872</v>
      </c>
      <c r="O1117" s="3">
        <f t="shared" si="92"/>
        <v>3538</v>
      </c>
      <c r="P1117" s="7">
        <f t="shared" si="93"/>
        <v>0.4206896551724138</v>
      </c>
      <c r="Q1117" s="3"/>
      <c r="R1117" s="3"/>
      <c r="S1117" s="3"/>
      <c r="T1117" s="3"/>
      <c r="U1117" s="3"/>
      <c r="V1117" s="3"/>
    </row>
    <row r="1118" spans="1:22" x14ac:dyDescent="0.25">
      <c r="A1118">
        <v>1117</v>
      </c>
      <c r="B1118" t="s">
        <v>15</v>
      </c>
      <c r="C1118" t="s">
        <v>20</v>
      </c>
      <c r="D1118">
        <v>157</v>
      </c>
      <c r="E1118">
        <v>539</v>
      </c>
      <c r="F1118" t="s">
        <v>37</v>
      </c>
      <c r="G1118">
        <v>10</v>
      </c>
      <c r="H1118">
        <v>2018</v>
      </c>
      <c r="I1118" t="s">
        <v>39</v>
      </c>
      <c r="J1118">
        <f>VLOOKUP(G1118,Currency!$G$3:$H$14,2,FALSE)</f>
        <v>0.87081632260869579</v>
      </c>
      <c r="K1118">
        <f t="shared" si="89"/>
        <v>0.87081632260869579</v>
      </c>
      <c r="L1118">
        <f t="shared" si="90"/>
        <v>469.36999788608705</v>
      </c>
      <c r="M1118" s="3">
        <f t="shared" si="91"/>
        <v>73691.089668115674</v>
      </c>
      <c r="N1118" s="3">
        <f>SUMIFS('Direct Costs'!J:J,'Direct Costs'!A:A,Sales!A1118)</f>
        <v>37038.542770939137</v>
      </c>
      <c r="O1118" s="3">
        <f t="shared" si="92"/>
        <v>36652.546897176537</v>
      </c>
      <c r="P1118" s="7">
        <f t="shared" si="93"/>
        <v>0.49738098679568304</v>
      </c>
      <c r="Q1118" s="3"/>
      <c r="R1118" s="3"/>
      <c r="S1118" s="3"/>
      <c r="T1118" s="3"/>
      <c r="U1118" s="3"/>
      <c r="V1118" s="3"/>
    </row>
    <row r="1119" spans="1:22" x14ac:dyDescent="0.25">
      <c r="A1119">
        <v>1118</v>
      </c>
      <c r="B1119" t="s">
        <v>16</v>
      </c>
      <c r="C1119" t="s">
        <v>19</v>
      </c>
      <c r="D1119">
        <v>71</v>
      </c>
      <c r="E1119">
        <v>205</v>
      </c>
      <c r="F1119" t="s">
        <v>0</v>
      </c>
      <c r="G1119">
        <v>11</v>
      </c>
      <c r="H1119">
        <v>2018</v>
      </c>
      <c r="I1119" t="s">
        <v>40</v>
      </c>
      <c r="J1119">
        <f>VLOOKUP(G1119,Currency!$G$3:$H$14,2,FALSE)</f>
        <v>0.87977327500000013</v>
      </c>
      <c r="K1119">
        <f t="shared" si="89"/>
        <v>1</v>
      </c>
      <c r="L1119">
        <f t="shared" si="90"/>
        <v>205</v>
      </c>
      <c r="M1119" s="3">
        <f t="shared" si="91"/>
        <v>14555</v>
      </c>
      <c r="N1119" s="3">
        <f>SUMIFS('Direct Costs'!J:J,'Direct Costs'!A:A,Sales!A1119)</f>
        <v>8941.2765954250008</v>
      </c>
      <c r="O1119" s="3">
        <f t="shared" si="92"/>
        <v>5613.7234045749992</v>
      </c>
      <c r="P1119" s="7">
        <f t="shared" si="93"/>
        <v>0.38569037475609752</v>
      </c>
      <c r="Q1119" s="3"/>
      <c r="R1119" s="3"/>
      <c r="S1119" s="3"/>
      <c r="T1119" s="3"/>
      <c r="U1119" s="3"/>
      <c r="V1119" s="3"/>
    </row>
    <row r="1120" spans="1:22" x14ac:dyDescent="0.25">
      <c r="A1120">
        <v>1119</v>
      </c>
      <c r="B1120" t="s">
        <v>13</v>
      </c>
      <c r="C1120" t="s">
        <v>17</v>
      </c>
      <c r="D1120">
        <v>137</v>
      </c>
      <c r="E1120">
        <v>143</v>
      </c>
      <c r="F1120" t="s">
        <v>37</v>
      </c>
      <c r="G1120">
        <v>8</v>
      </c>
      <c r="H1120">
        <v>2018</v>
      </c>
      <c r="I1120" t="s">
        <v>38</v>
      </c>
      <c r="J1120">
        <f>VLOOKUP(G1120,Currency!$G$3:$H$14,2,FALSE)</f>
        <v>0.86596289695652162</v>
      </c>
      <c r="K1120">
        <f t="shared" si="89"/>
        <v>0.86596289695652162</v>
      </c>
      <c r="L1120">
        <f t="shared" si="90"/>
        <v>123.83269426478259</v>
      </c>
      <c r="M1120" s="3">
        <f t="shared" si="91"/>
        <v>16965.079114275213</v>
      </c>
      <c r="N1120" s="3">
        <f>SUMIFS('Direct Costs'!J:J,'Direct Costs'!A:A,Sales!A1120)</f>
        <v>11234</v>
      </c>
      <c r="O1120" s="3">
        <f t="shared" si="92"/>
        <v>5731.0791142752132</v>
      </c>
      <c r="P1120" s="7">
        <f t="shared" si="93"/>
        <v>0.33781623272554118</v>
      </c>
      <c r="Q1120" s="3"/>
      <c r="R1120" s="3"/>
      <c r="S1120" s="3"/>
      <c r="T1120" s="3"/>
      <c r="U1120" s="3"/>
      <c r="V1120" s="3"/>
    </row>
    <row r="1121" spans="1:22" x14ac:dyDescent="0.25">
      <c r="A1121">
        <v>1120</v>
      </c>
      <c r="B1121" t="s">
        <v>14</v>
      </c>
      <c r="C1121" t="s">
        <v>19</v>
      </c>
      <c r="D1121">
        <v>62</v>
      </c>
      <c r="E1121">
        <v>133</v>
      </c>
      <c r="F1121" t="s">
        <v>0</v>
      </c>
      <c r="G1121">
        <v>3</v>
      </c>
      <c r="H1121">
        <v>2018</v>
      </c>
      <c r="I1121" t="s">
        <v>40</v>
      </c>
      <c r="J1121">
        <f>VLOOKUP(G1121,Currency!$G$3:$H$14,2,FALSE)</f>
        <v>0.81064183952380953</v>
      </c>
      <c r="K1121">
        <f t="shared" si="89"/>
        <v>1</v>
      </c>
      <c r="L1121">
        <f t="shared" si="90"/>
        <v>133</v>
      </c>
      <c r="M1121" s="3">
        <f t="shared" si="91"/>
        <v>8246</v>
      </c>
      <c r="N1121" s="3">
        <f>SUMIFS('Direct Costs'!J:J,'Direct Costs'!A:A,Sales!A1121)</f>
        <v>4843.6659954323804</v>
      </c>
      <c r="O1121" s="3">
        <f t="shared" si="92"/>
        <v>3402.3340045676196</v>
      </c>
      <c r="P1121" s="7">
        <f t="shared" si="93"/>
        <v>0.41260417227354107</v>
      </c>
      <c r="Q1121" s="3"/>
      <c r="R1121" s="3"/>
      <c r="S1121" s="3"/>
      <c r="T1121" s="3"/>
      <c r="U1121" s="3"/>
      <c r="V1121" s="3"/>
    </row>
    <row r="1122" spans="1:22" x14ac:dyDescent="0.25">
      <c r="A1122">
        <v>1121</v>
      </c>
      <c r="B1122" t="s">
        <v>13</v>
      </c>
      <c r="C1122" t="s">
        <v>19</v>
      </c>
      <c r="D1122">
        <v>83</v>
      </c>
      <c r="E1122">
        <v>124</v>
      </c>
      <c r="F1122" t="s">
        <v>0</v>
      </c>
      <c r="G1122">
        <v>5</v>
      </c>
      <c r="H1122">
        <v>2018</v>
      </c>
      <c r="I1122" t="s">
        <v>40</v>
      </c>
      <c r="J1122">
        <f>VLOOKUP(G1122,Currency!$G$3:$H$14,2,FALSE)</f>
        <v>0.84667593318181822</v>
      </c>
      <c r="K1122">
        <f t="shared" si="89"/>
        <v>1</v>
      </c>
      <c r="L1122">
        <f t="shared" si="90"/>
        <v>124</v>
      </c>
      <c r="M1122" s="3">
        <f t="shared" si="91"/>
        <v>10292</v>
      </c>
      <c r="N1122" s="3">
        <f>SUMIFS('Direct Costs'!J:J,'Direct Costs'!A:A,Sales!A1122)</f>
        <v>5638.4820490818183</v>
      </c>
      <c r="O1122" s="3">
        <f t="shared" si="92"/>
        <v>4653.5179509181817</v>
      </c>
      <c r="P1122" s="7">
        <f t="shared" si="93"/>
        <v>0.4521490430351906</v>
      </c>
      <c r="Q1122" s="3"/>
      <c r="R1122" s="3"/>
      <c r="S1122" s="3"/>
      <c r="T1122" s="3"/>
      <c r="U1122" s="3"/>
      <c r="V1122" s="3"/>
    </row>
    <row r="1123" spans="1:22" x14ac:dyDescent="0.25">
      <c r="A1123">
        <v>1122</v>
      </c>
      <c r="B1123" t="s">
        <v>13</v>
      </c>
      <c r="C1123" t="s">
        <v>19</v>
      </c>
      <c r="D1123">
        <v>125</v>
      </c>
      <c r="E1123">
        <v>122</v>
      </c>
      <c r="F1123" t="s">
        <v>0</v>
      </c>
      <c r="G1123">
        <v>3</v>
      </c>
      <c r="H1123">
        <v>2018</v>
      </c>
      <c r="I1123" t="s">
        <v>40</v>
      </c>
      <c r="J1123">
        <f>VLOOKUP(G1123,Currency!$G$3:$H$14,2,FALSE)</f>
        <v>0.81064183952380953</v>
      </c>
      <c r="K1123">
        <f t="shared" si="89"/>
        <v>1</v>
      </c>
      <c r="L1123">
        <f t="shared" si="90"/>
        <v>122</v>
      </c>
      <c r="M1123" s="3">
        <f t="shared" si="91"/>
        <v>15250</v>
      </c>
      <c r="N1123" s="3">
        <f>SUMIFS('Direct Costs'!J:J,'Direct Costs'!A:A,Sales!A1123)</f>
        <v>7661.1905772619039</v>
      </c>
      <c r="O1123" s="3">
        <f t="shared" si="92"/>
        <v>7588.8094227380961</v>
      </c>
      <c r="P1123" s="7">
        <f t="shared" si="93"/>
        <v>0.49762684739266205</v>
      </c>
      <c r="Q1123" s="3"/>
      <c r="R1123" s="3"/>
      <c r="S1123" s="3"/>
      <c r="T1123" s="3"/>
      <c r="U1123" s="3"/>
      <c r="V1123" s="3"/>
    </row>
    <row r="1124" spans="1:22" x14ac:dyDescent="0.25">
      <c r="A1124">
        <v>1123</v>
      </c>
      <c r="B1124" t="s">
        <v>12</v>
      </c>
      <c r="C1124" t="s">
        <v>17</v>
      </c>
      <c r="D1124">
        <v>100</v>
      </c>
      <c r="E1124">
        <v>196</v>
      </c>
      <c r="F1124" t="s">
        <v>37</v>
      </c>
      <c r="G1124">
        <v>4</v>
      </c>
      <c r="H1124">
        <v>2018</v>
      </c>
      <c r="I1124" t="s">
        <v>38</v>
      </c>
      <c r="J1124">
        <f>VLOOKUP(G1124,Currency!$G$3:$H$14,2,FALSE)</f>
        <v>0.81462485449999988</v>
      </c>
      <c r="K1124">
        <f t="shared" si="89"/>
        <v>0.81462485449999988</v>
      </c>
      <c r="L1124">
        <f t="shared" si="90"/>
        <v>159.66647148199996</v>
      </c>
      <c r="M1124" s="3">
        <f t="shared" si="91"/>
        <v>15966.647148199996</v>
      </c>
      <c r="N1124" s="3">
        <f>SUMIFS('Direct Costs'!J:J,'Direct Costs'!A:A,Sales!A1124)</f>
        <v>8000</v>
      </c>
      <c r="O1124" s="3">
        <f t="shared" si="92"/>
        <v>7966.6471481999961</v>
      </c>
      <c r="P1124" s="7">
        <f t="shared" si="93"/>
        <v>0.49895554616161969</v>
      </c>
      <c r="Q1124" s="3"/>
      <c r="R1124" s="3"/>
      <c r="S1124" s="3"/>
      <c r="T1124" s="3"/>
      <c r="U1124" s="3"/>
      <c r="V1124" s="3"/>
    </row>
    <row r="1125" spans="1:22" x14ac:dyDescent="0.25">
      <c r="A1125">
        <v>1124</v>
      </c>
      <c r="B1125" t="s">
        <v>16</v>
      </c>
      <c r="C1125" t="s">
        <v>19</v>
      </c>
      <c r="D1125">
        <v>10</v>
      </c>
      <c r="E1125">
        <v>207</v>
      </c>
      <c r="F1125" t="s">
        <v>0</v>
      </c>
      <c r="G1125">
        <v>11</v>
      </c>
      <c r="H1125">
        <v>2018</v>
      </c>
      <c r="I1125" t="s">
        <v>40</v>
      </c>
      <c r="J1125">
        <f>VLOOKUP(G1125,Currency!$G$3:$H$14,2,FALSE)</f>
        <v>0.87977327500000013</v>
      </c>
      <c r="K1125">
        <f t="shared" si="89"/>
        <v>1</v>
      </c>
      <c r="L1125">
        <f t="shared" si="90"/>
        <v>207</v>
      </c>
      <c r="M1125" s="3">
        <f t="shared" si="91"/>
        <v>2070</v>
      </c>
      <c r="N1125" s="3">
        <f>SUMIFS('Direct Costs'!J:J,'Direct Costs'!A:A,Sales!A1125)</f>
        <v>1391.08890475</v>
      </c>
      <c r="O1125" s="3">
        <f t="shared" si="92"/>
        <v>678.91109525000002</v>
      </c>
      <c r="P1125" s="7">
        <f t="shared" si="93"/>
        <v>0.3279763745169082</v>
      </c>
      <c r="Q1125" s="3"/>
      <c r="R1125" s="3"/>
      <c r="S1125" s="3"/>
      <c r="T1125" s="3"/>
      <c r="U1125" s="3"/>
      <c r="V1125" s="3"/>
    </row>
    <row r="1126" spans="1:22" x14ac:dyDescent="0.25">
      <c r="A1126">
        <v>1125</v>
      </c>
      <c r="B1126" t="s">
        <v>13</v>
      </c>
      <c r="C1126" t="s">
        <v>17</v>
      </c>
      <c r="D1126">
        <v>126</v>
      </c>
      <c r="E1126">
        <v>143</v>
      </c>
      <c r="F1126" t="s">
        <v>37</v>
      </c>
      <c r="G1126">
        <v>4</v>
      </c>
      <c r="H1126">
        <v>2018</v>
      </c>
      <c r="I1126" t="s">
        <v>38</v>
      </c>
      <c r="J1126">
        <f>VLOOKUP(G1126,Currency!$G$3:$H$14,2,FALSE)</f>
        <v>0.81462485449999988</v>
      </c>
      <c r="K1126">
        <f t="shared" si="89"/>
        <v>0.81462485449999988</v>
      </c>
      <c r="L1126">
        <f t="shared" si="90"/>
        <v>116.49135419349999</v>
      </c>
      <c r="M1126" s="3">
        <f t="shared" si="91"/>
        <v>14677.910628380998</v>
      </c>
      <c r="N1126" s="3">
        <f>SUMIFS('Direct Costs'!J:J,'Direct Costs'!A:A,Sales!A1126)</f>
        <v>7549.4938516829989</v>
      </c>
      <c r="O1126" s="3">
        <f t="shared" si="92"/>
        <v>7128.416776697999</v>
      </c>
      <c r="P1126" s="7">
        <f t="shared" si="93"/>
        <v>0.48565609623719841</v>
      </c>
      <c r="Q1126" s="3"/>
      <c r="R1126" s="3"/>
      <c r="S1126" s="3"/>
      <c r="T1126" s="3"/>
      <c r="U1126" s="3"/>
      <c r="V1126" s="3"/>
    </row>
    <row r="1127" spans="1:22" x14ac:dyDescent="0.25">
      <c r="A1127">
        <v>1126</v>
      </c>
      <c r="B1127" t="s">
        <v>16</v>
      </c>
      <c r="C1127" t="s">
        <v>17</v>
      </c>
      <c r="D1127">
        <v>82</v>
      </c>
      <c r="E1127">
        <v>239</v>
      </c>
      <c r="F1127" t="s">
        <v>37</v>
      </c>
      <c r="G1127">
        <v>12</v>
      </c>
      <c r="H1127">
        <v>2018</v>
      </c>
      <c r="I1127" t="s">
        <v>38</v>
      </c>
      <c r="J1127">
        <f>VLOOKUP(G1127,Currency!$G$3:$H$14,2,FALSE)</f>
        <v>0.87842254526315788</v>
      </c>
      <c r="K1127">
        <f t="shared" si="89"/>
        <v>0.87842254526315788</v>
      </c>
      <c r="L1127">
        <f t="shared" si="90"/>
        <v>209.94298831789473</v>
      </c>
      <c r="M1127" s="3">
        <f t="shared" si="91"/>
        <v>17215.325042067368</v>
      </c>
      <c r="N1127" s="3">
        <f>SUMIFS('Direct Costs'!J:J,'Direct Costs'!A:A,Sales!A1127)</f>
        <v>12956</v>
      </c>
      <c r="O1127" s="3">
        <f t="shared" si="92"/>
        <v>4259.3250420673685</v>
      </c>
      <c r="P1127" s="7">
        <f t="shared" si="93"/>
        <v>0.24741473260942107</v>
      </c>
      <c r="Q1127" s="3"/>
      <c r="R1127" s="3"/>
      <c r="S1127" s="3"/>
      <c r="T1127" s="3"/>
      <c r="U1127" s="3"/>
      <c r="V1127" s="3"/>
    </row>
    <row r="1128" spans="1:22" x14ac:dyDescent="0.25">
      <c r="A1128">
        <v>1127</v>
      </c>
      <c r="B1128" t="s">
        <v>16</v>
      </c>
      <c r="C1128" t="s">
        <v>19</v>
      </c>
      <c r="D1128">
        <v>37</v>
      </c>
      <c r="E1128">
        <v>205</v>
      </c>
      <c r="F1128" t="s">
        <v>0</v>
      </c>
      <c r="G1128">
        <v>11</v>
      </c>
      <c r="H1128">
        <v>2018</v>
      </c>
      <c r="I1128" t="s">
        <v>40</v>
      </c>
      <c r="J1128">
        <f>VLOOKUP(G1128,Currency!$G$3:$H$14,2,FALSE)</f>
        <v>0.87977327500000013</v>
      </c>
      <c r="K1128">
        <f t="shared" si="89"/>
        <v>1</v>
      </c>
      <c r="L1128">
        <f t="shared" si="90"/>
        <v>205</v>
      </c>
      <c r="M1128" s="3">
        <f t="shared" si="91"/>
        <v>7585</v>
      </c>
      <c r="N1128" s="3">
        <f>SUMIFS('Direct Costs'!J:J,'Direct Costs'!A:A,Sales!A1128)</f>
        <v>4998.3997857000004</v>
      </c>
      <c r="O1128" s="3">
        <f t="shared" si="92"/>
        <v>2586.6002142999996</v>
      </c>
      <c r="P1128" s="7">
        <f t="shared" si="93"/>
        <v>0.34101518975609751</v>
      </c>
      <c r="Q1128" s="3"/>
      <c r="R1128" s="3"/>
      <c r="S1128" s="3"/>
      <c r="T1128" s="3"/>
      <c r="U1128" s="3"/>
      <c r="V1128" s="3"/>
    </row>
    <row r="1129" spans="1:22" x14ac:dyDescent="0.25">
      <c r="A1129">
        <v>1128</v>
      </c>
      <c r="B1129" t="s">
        <v>13</v>
      </c>
      <c r="C1129" t="s">
        <v>17</v>
      </c>
      <c r="D1129">
        <v>109</v>
      </c>
      <c r="E1129">
        <v>144</v>
      </c>
      <c r="F1129" t="s">
        <v>37</v>
      </c>
      <c r="G1129">
        <v>8</v>
      </c>
      <c r="H1129">
        <v>2018</v>
      </c>
      <c r="I1129" t="s">
        <v>38</v>
      </c>
      <c r="J1129">
        <f>VLOOKUP(G1129,Currency!$G$3:$H$14,2,FALSE)</f>
        <v>0.86596289695652162</v>
      </c>
      <c r="K1129">
        <f t="shared" si="89"/>
        <v>0.86596289695652162</v>
      </c>
      <c r="L1129">
        <f t="shared" si="90"/>
        <v>124.69865716173911</v>
      </c>
      <c r="M1129" s="3">
        <f t="shared" si="91"/>
        <v>13592.153630629562</v>
      </c>
      <c r="N1129" s="3">
        <f>SUMIFS('Direct Costs'!J:J,'Direct Costs'!A:A,Sales!A1129)</f>
        <v>9483</v>
      </c>
      <c r="O1129" s="3">
        <f t="shared" si="92"/>
        <v>4109.153630629562</v>
      </c>
      <c r="P1129" s="7">
        <f t="shared" si="93"/>
        <v>0.30231806837215935</v>
      </c>
      <c r="Q1129" s="3"/>
      <c r="R1129" s="3"/>
      <c r="S1129" s="3"/>
      <c r="T1129" s="3"/>
      <c r="U1129" s="3"/>
      <c r="V1129" s="3"/>
    </row>
    <row r="1130" spans="1:22" x14ac:dyDescent="0.25">
      <c r="A1130">
        <v>1129</v>
      </c>
      <c r="B1130" t="s">
        <v>14</v>
      </c>
      <c r="C1130" t="s">
        <v>34</v>
      </c>
      <c r="D1130">
        <v>89</v>
      </c>
      <c r="E1130">
        <v>142</v>
      </c>
      <c r="F1130" t="s">
        <v>0</v>
      </c>
      <c r="G1130">
        <v>12</v>
      </c>
      <c r="H1130">
        <v>2018</v>
      </c>
      <c r="I1130" t="s">
        <v>43</v>
      </c>
      <c r="J1130">
        <f>VLOOKUP(G1130,Currency!$G$3:$H$14,2,FALSE)</f>
        <v>0.87842254526315788</v>
      </c>
      <c r="K1130">
        <f t="shared" si="89"/>
        <v>1</v>
      </c>
      <c r="L1130">
        <f t="shared" si="90"/>
        <v>142</v>
      </c>
      <c r="M1130" s="3">
        <f t="shared" si="91"/>
        <v>12638</v>
      </c>
      <c r="N1130" s="3">
        <f>SUMIFS('Direct Costs'!J:J,'Direct Costs'!A:A,Sales!A1130)</f>
        <v>7476</v>
      </c>
      <c r="O1130" s="3">
        <f t="shared" si="92"/>
        <v>5162</v>
      </c>
      <c r="P1130" s="7">
        <f t="shared" si="93"/>
        <v>0.40845070422535212</v>
      </c>
      <c r="Q1130" s="3"/>
      <c r="R1130" s="3"/>
      <c r="S1130" s="3"/>
      <c r="T1130" s="3"/>
      <c r="U1130" s="3"/>
      <c r="V1130" s="3"/>
    </row>
    <row r="1131" spans="1:22" x14ac:dyDescent="0.25">
      <c r="A1131">
        <v>1130</v>
      </c>
      <c r="B1131" t="s">
        <v>12</v>
      </c>
      <c r="C1131" t="s">
        <v>25</v>
      </c>
      <c r="D1131">
        <v>63</v>
      </c>
      <c r="E1131">
        <v>172</v>
      </c>
      <c r="F1131" t="s">
        <v>0</v>
      </c>
      <c r="G1131">
        <v>6</v>
      </c>
      <c r="H1131">
        <v>2018</v>
      </c>
      <c r="I1131" t="s">
        <v>43</v>
      </c>
      <c r="J1131">
        <f>VLOOKUP(G1131,Currency!$G$3:$H$14,2,FALSE)</f>
        <v>0.85633569142857147</v>
      </c>
      <c r="K1131">
        <f t="shared" si="89"/>
        <v>1</v>
      </c>
      <c r="L1131">
        <f t="shared" si="90"/>
        <v>172</v>
      </c>
      <c r="M1131" s="3">
        <f t="shared" si="91"/>
        <v>10836</v>
      </c>
      <c r="N1131" s="3">
        <f>SUMIFS('Direct Costs'!J:J,'Direct Costs'!A:A,Sales!A1131)</f>
        <v>5326.4236053599998</v>
      </c>
      <c r="O1131" s="3">
        <f t="shared" si="92"/>
        <v>5509.5763946400002</v>
      </c>
      <c r="P1131" s="7">
        <f t="shared" si="93"/>
        <v>0.50845112538205983</v>
      </c>
      <c r="Q1131" s="3"/>
      <c r="R1131" s="3"/>
      <c r="S1131" s="3"/>
      <c r="T1131" s="3"/>
      <c r="U1131" s="3"/>
      <c r="V1131" s="3"/>
    </row>
    <row r="1132" spans="1:22" x14ac:dyDescent="0.25">
      <c r="A1132">
        <v>1131</v>
      </c>
      <c r="B1132" t="s">
        <v>12</v>
      </c>
      <c r="C1132" t="s">
        <v>17</v>
      </c>
      <c r="D1132">
        <v>105</v>
      </c>
      <c r="E1132">
        <v>182</v>
      </c>
      <c r="F1132" t="s">
        <v>37</v>
      </c>
      <c r="G1132">
        <v>6</v>
      </c>
      <c r="H1132">
        <v>2018</v>
      </c>
      <c r="I1132" t="s">
        <v>38</v>
      </c>
      <c r="J1132">
        <f>VLOOKUP(G1132,Currency!$G$3:$H$14,2,FALSE)</f>
        <v>0.85633569142857147</v>
      </c>
      <c r="K1132">
        <f t="shared" si="89"/>
        <v>0.85633569142857147</v>
      </c>
      <c r="L1132">
        <f t="shared" si="90"/>
        <v>155.85309584000001</v>
      </c>
      <c r="M1132" s="3">
        <f t="shared" si="91"/>
        <v>16364.575063200002</v>
      </c>
      <c r="N1132" s="3">
        <f>SUMIFS('Direct Costs'!J:J,'Direct Costs'!A:A,Sales!A1132)</f>
        <v>8397.6269327999998</v>
      </c>
      <c r="O1132" s="3">
        <f t="shared" si="92"/>
        <v>7966.9481304000019</v>
      </c>
      <c r="P1132" s="7">
        <f t="shared" si="93"/>
        <v>0.48684112478519254</v>
      </c>
      <c r="Q1132" s="3"/>
      <c r="R1132" s="3"/>
      <c r="S1132" s="3"/>
      <c r="T1132" s="3"/>
      <c r="U1132" s="3"/>
      <c r="V1132" s="3"/>
    </row>
    <row r="1133" spans="1:22" x14ac:dyDescent="0.25">
      <c r="A1133">
        <v>1132</v>
      </c>
      <c r="B1133" t="s">
        <v>12</v>
      </c>
      <c r="C1133" t="s">
        <v>18</v>
      </c>
      <c r="D1133">
        <v>10</v>
      </c>
      <c r="E1133">
        <v>171</v>
      </c>
      <c r="F1133" t="s">
        <v>0</v>
      </c>
      <c r="G1133">
        <v>6</v>
      </c>
      <c r="H1133">
        <v>2018</v>
      </c>
      <c r="I1133" t="s">
        <v>39</v>
      </c>
      <c r="J1133">
        <f>VLOOKUP(G1133,Currency!$G$3:$H$14,2,FALSE)</f>
        <v>0.85633569142857147</v>
      </c>
      <c r="K1133">
        <f t="shared" si="89"/>
        <v>1</v>
      </c>
      <c r="L1133">
        <f t="shared" si="90"/>
        <v>171</v>
      </c>
      <c r="M1133" s="3">
        <f t="shared" si="91"/>
        <v>1710</v>
      </c>
      <c r="N1133" s="3">
        <f>SUMIFS('Direct Costs'!J:J,'Direct Costs'!A:A,Sales!A1133)</f>
        <v>736.78770422857144</v>
      </c>
      <c r="O1133" s="3">
        <f t="shared" si="92"/>
        <v>973.21229577142856</v>
      </c>
      <c r="P1133" s="7">
        <f t="shared" si="93"/>
        <v>0.56912999752715121</v>
      </c>
      <c r="Q1133" s="3"/>
      <c r="R1133" s="3"/>
      <c r="S1133" s="3"/>
      <c r="T1133" s="3"/>
      <c r="U1133" s="3"/>
      <c r="V1133" s="3"/>
    </row>
    <row r="1134" spans="1:22" x14ac:dyDescent="0.25">
      <c r="A1134">
        <v>1133</v>
      </c>
      <c r="B1134" t="s">
        <v>12</v>
      </c>
      <c r="C1134" t="s">
        <v>17</v>
      </c>
      <c r="D1134">
        <v>55</v>
      </c>
      <c r="E1134">
        <v>185</v>
      </c>
      <c r="F1134" t="s">
        <v>37</v>
      </c>
      <c r="G1134">
        <v>6</v>
      </c>
      <c r="H1134">
        <v>2018</v>
      </c>
      <c r="I1134" t="s">
        <v>38</v>
      </c>
      <c r="J1134">
        <f>VLOOKUP(G1134,Currency!$G$3:$H$14,2,FALSE)</f>
        <v>0.85633569142857147</v>
      </c>
      <c r="K1134">
        <f t="shared" si="89"/>
        <v>0.85633569142857147</v>
      </c>
      <c r="L1134">
        <f t="shared" si="90"/>
        <v>158.42210291428572</v>
      </c>
      <c r="M1134" s="3">
        <f t="shared" si="91"/>
        <v>8713.215660285714</v>
      </c>
      <c r="N1134" s="3">
        <f>SUMIFS('Direct Costs'!J:J,'Direct Costs'!A:A,Sales!A1134)</f>
        <v>4180</v>
      </c>
      <c r="O1134" s="3">
        <f t="shared" si="92"/>
        <v>4533.215660285714</v>
      </c>
      <c r="P1134" s="7">
        <f t="shared" si="93"/>
        <v>0.52026896119968935</v>
      </c>
      <c r="Q1134" s="3"/>
      <c r="R1134" s="3"/>
      <c r="S1134" s="3"/>
      <c r="T1134" s="3"/>
      <c r="U1134" s="3"/>
      <c r="V1134" s="3"/>
    </row>
    <row r="1135" spans="1:22" x14ac:dyDescent="0.25">
      <c r="A1135">
        <v>1134</v>
      </c>
      <c r="B1135" t="s">
        <v>15</v>
      </c>
      <c r="C1135" t="s">
        <v>27</v>
      </c>
      <c r="D1135">
        <v>128</v>
      </c>
      <c r="E1135">
        <v>449</v>
      </c>
      <c r="F1135" t="s">
        <v>0</v>
      </c>
      <c r="G1135">
        <v>10</v>
      </c>
      <c r="H1135">
        <v>2018</v>
      </c>
      <c r="I1135" t="s">
        <v>42</v>
      </c>
      <c r="J1135">
        <f>VLOOKUP(G1135,Currency!$G$3:$H$14,2,FALSE)</f>
        <v>0.87081632260869579</v>
      </c>
      <c r="K1135">
        <f t="shared" si="89"/>
        <v>1</v>
      </c>
      <c r="L1135">
        <f t="shared" si="90"/>
        <v>449</v>
      </c>
      <c r="M1135" s="3">
        <f t="shared" si="91"/>
        <v>57472</v>
      </c>
      <c r="N1135" s="3">
        <f>SUMIFS('Direct Costs'!J:J,'Direct Costs'!A:A,Sales!A1135)</f>
        <v>27594.187644660873</v>
      </c>
      <c r="O1135" s="3">
        <f t="shared" si="92"/>
        <v>29877.812355339127</v>
      </c>
      <c r="P1135" s="7">
        <f t="shared" si="93"/>
        <v>0.51986728068170807</v>
      </c>
      <c r="Q1135" s="3"/>
      <c r="R1135" s="3"/>
      <c r="S1135" s="3"/>
      <c r="T1135" s="3"/>
      <c r="U1135" s="3"/>
      <c r="V1135" s="3"/>
    </row>
    <row r="1136" spans="1:22" x14ac:dyDescent="0.25">
      <c r="A1136">
        <v>1135</v>
      </c>
      <c r="B1136" t="s">
        <v>14</v>
      </c>
      <c r="C1136" t="s">
        <v>31</v>
      </c>
      <c r="D1136">
        <v>114</v>
      </c>
      <c r="E1136">
        <v>142</v>
      </c>
      <c r="F1136" t="s">
        <v>0</v>
      </c>
      <c r="G1136">
        <v>2</v>
      </c>
      <c r="H1136">
        <v>2018</v>
      </c>
      <c r="I1136" t="s">
        <v>43</v>
      </c>
      <c r="J1136">
        <f>VLOOKUP(G1136,Currency!$G$3:$H$14,2,FALSE)</f>
        <v>0.80989594699999989</v>
      </c>
      <c r="K1136">
        <f t="shared" si="89"/>
        <v>1</v>
      </c>
      <c r="L1136">
        <f t="shared" si="90"/>
        <v>142</v>
      </c>
      <c r="M1136" s="3">
        <f t="shared" si="91"/>
        <v>16188</v>
      </c>
      <c r="N1136" s="3">
        <f>SUMIFS('Direct Costs'!J:J,'Direct Costs'!A:A,Sales!A1136)</f>
        <v>10944</v>
      </c>
      <c r="O1136" s="3">
        <f t="shared" si="92"/>
        <v>5244</v>
      </c>
      <c r="P1136" s="7">
        <f t="shared" si="93"/>
        <v>0.323943661971831</v>
      </c>
      <c r="Q1136" s="3"/>
      <c r="R1136" s="3"/>
      <c r="S1136" s="3"/>
      <c r="T1136" s="3"/>
      <c r="U1136" s="3"/>
      <c r="V1136" s="3"/>
    </row>
    <row r="1137" spans="1:22" x14ac:dyDescent="0.25">
      <c r="A1137">
        <v>1136</v>
      </c>
      <c r="B1137" t="s">
        <v>13</v>
      </c>
      <c r="C1137" t="s">
        <v>19</v>
      </c>
      <c r="D1137">
        <v>102</v>
      </c>
      <c r="E1137">
        <v>121</v>
      </c>
      <c r="F1137" t="s">
        <v>0</v>
      </c>
      <c r="G1137">
        <v>4</v>
      </c>
      <c r="H1137">
        <v>2018</v>
      </c>
      <c r="I1137" t="s">
        <v>40</v>
      </c>
      <c r="J1137">
        <f>VLOOKUP(G1137,Currency!$G$3:$H$14,2,FALSE)</f>
        <v>0.81462485449999988</v>
      </c>
      <c r="K1137">
        <f t="shared" si="89"/>
        <v>1</v>
      </c>
      <c r="L1137">
        <f t="shared" si="90"/>
        <v>121</v>
      </c>
      <c r="M1137" s="3">
        <f t="shared" si="91"/>
        <v>12342</v>
      </c>
      <c r="N1137" s="3">
        <f>SUMIFS('Direct Costs'!J:J,'Direct Costs'!A:A,Sales!A1137)</f>
        <v>6999.660319611</v>
      </c>
      <c r="O1137" s="3">
        <f t="shared" si="92"/>
        <v>5342.339680389</v>
      </c>
      <c r="P1137" s="7">
        <f t="shared" si="93"/>
        <v>0.432858505946281</v>
      </c>
      <c r="Q1137" s="3"/>
      <c r="R1137" s="3"/>
      <c r="S1137" s="3"/>
      <c r="T1137" s="3"/>
      <c r="U1137" s="3"/>
      <c r="V1137" s="3"/>
    </row>
    <row r="1138" spans="1:22" x14ac:dyDescent="0.25">
      <c r="A1138">
        <v>1137</v>
      </c>
      <c r="B1138" t="s">
        <v>16</v>
      </c>
      <c r="C1138" t="s">
        <v>19</v>
      </c>
      <c r="D1138">
        <v>38</v>
      </c>
      <c r="E1138">
        <v>206</v>
      </c>
      <c r="F1138" t="s">
        <v>0</v>
      </c>
      <c r="G1138">
        <v>11</v>
      </c>
      <c r="H1138">
        <v>2018</v>
      </c>
      <c r="I1138" t="s">
        <v>40</v>
      </c>
      <c r="J1138">
        <f>VLOOKUP(G1138,Currency!$G$3:$H$14,2,FALSE)</f>
        <v>0.87977327500000013</v>
      </c>
      <c r="K1138">
        <f t="shared" si="89"/>
        <v>1</v>
      </c>
      <c r="L1138">
        <f t="shared" si="90"/>
        <v>206</v>
      </c>
      <c r="M1138" s="3">
        <f t="shared" si="91"/>
        <v>7828</v>
      </c>
      <c r="N1138" s="3">
        <f>SUMIFS('Direct Costs'!J:J,'Direct Costs'!A:A,Sales!A1138)</f>
        <v>5501.6676782499999</v>
      </c>
      <c r="O1138" s="3">
        <f t="shared" si="92"/>
        <v>2326.3323217500001</v>
      </c>
      <c r="P1138" s="7">
        <f t="shared" si="93"/>
        <v>0.2971809302184466</v>
      </c>
      <c r="Q1138" s="3"/>
      <c r="R1138" s="3"/>
      <c r="S1138" s="3"/>
      <c r="T1138" s="3"/>
      <c r="U1138" s="3"/>
      <c r="V1138" s="3"/>
    </row>
    <row r="1139" spans="1:22" x14ac:dyDescent="0.25">
      <c r="A1139">
        <v>1138</v>
      </c>
      <c r="B1139" t="s">
        <v>13</v>
      </c>
      <c r="C1139" t="s">
        <v>17</v>
      </c>
      <c r="D1139">
        <v>108</v>
      </c>
      <c r="E1139">
        <v>142</v>
      </c>
      <c r="F1139" t="s">
        <v>37</v>
      </c>
      <c r="G1139">
        <v>7</v>
      </c>
      <c r="H1139">
        <v>2018</v>
      </c>
      <c r="I1139" t="s">
        <v>38</v>
      </c>
      <c r="J1139">
        <f>VLOOKUP(G1139,Currency!$G$3:$H$14,2,FALSE)</f>
        <v>0.85575857954545465</v>
      </c>
      <c r="K1139">
        <f t="shared" si="89"/>
        <v>0.85575857954545465</v>
      </c>
      <c r="L1139">
        <f t="shared" si="90"/>
        <v>121.51771829545456</v>
      </c>
      <c r="M1139" s="3">
        <f t="shared" si="91"/>
        <v>13123.913575909091</v>
      </c>
      <c r="N1139" s="3">
        <f>SUMIFS('Direct Costs'!J:J,'Direct Costs'!A:A,Sales!A1139)</f>
        <v>8314.9534861363645</v>
      </c>
      <c r="O1139" s="3">
        <f t="shared" si="92"/>
        <v>4808.9600897727269</v>
      </c>
      <c r="P1139" s="7">
        <f t="shared" si="93"/>
        <v>0.36642729030159826</v>
      </c>
      <c r="Q1139" s="3"/>
      <c r="R1139" s="3"/>
      <c r="S1139" s="3"/>
      <c r="T1139" s="3"/>
      <c r="U1139" s="3"/>
      <c r="V1139" s="3"/>
    </row>
    <row r="1140" spans="1:22" x14ac:dyDescent="0.25">
      <c r="A1140">
        <v>1139</v>
      </c>
      <c r="B1140" t="s">
        <v>12</v>
      </c>
      <c r="C1140" t="s">
        <v>21</v>
      </c>
      <c r="D1140">
        <v>129</v>
      </c>
      <c r="E1140">
        <v>175</v>
      </c>
      <c r="F1140" t="s">
        <v>0</v>
      </c>
      <c r="G1140">
        <v>7</v>
      </c>
      <c r="H1140">
        <v>2018</v>
      </c>
      <c r="I1140" t="s">
        <v>41</v>
      </c>
      <c r="J1140">
        <f>VLOOKUP(G1140,Currency!$G$3:$H$14,2,FALSE)</f>
        <v>0.85575857954545465</v>
      </c>
      <c r="K1140">
        <f t="shared" si="89"/>
        <v>1</v>
      </c>
      <c r="L1140">
        <f t="shared" si="90"/>
        <v>175</v>
      </c>
      <c r="M1140" s="3">
        <f t="shared" si="91"/>
        <v>22575</v>
      </c>
      <c r="N1140" s="3">
        <f>SUMIFS('Direct Costs'!J:J,'Direct Costs'!A:A,Sales!A1140)</f>
        <v>11223</v>
      </c>
      <c r="O1140" s="3">
        <f t="shared" si="92"/>
        <v>11352</v>
      </c>
      <c r="P1140" s="7">
        <f t="shared" si="93"/>
        <v>0.50285714285714289</v>
      </c>
      <c r="Q1140" s="3"/>
      <c r="R1140" s="3"/>
      <c r="S1140" s="3"/>
      <c r="T1140" s="3"/>
      <c r="U1140" s="3"/>
      <c r="V1140" s="3"/>
    </row>
    <row r="1141" spans="1:22" x14ac:dyDescent="0.25">
      <c r="A1141">
        <v>1140</v>
      </c>
      <c r="B1141" t="s">
        <v>14</v>
      </c>
      <c r="C1141" t="s">
        <v>23</v>
      </c>
      <c r="D1141">
        <v>38</v>
      </c>
      <c r="E1141">
        <v>134</v>
      </c>
      <c r="F1141" t="s">
        <v>0</v>
      </c>
      <c r="G1141">
        <v>5</v>
      </c>
      <c r="H1141">
        <v>2018</v>
      </c>
      <c r="I1141" t="s">
        <v>41</v>
      </c>
      <c r="J1141">
        <f>VLOOKUP(G1141,Currency!$G$3:$H$14,2,FALSE)</f>
        <v>0.84667593318181822</v>
      </c>
      <c r="K1141">
        <f t="shared" si="89"/>
        <v>1</v>
      </c>
      <c r="L1141">
        <f t="shared" si="90"/>
        <v>134</v>
      </c>
      <c r="M1141" s="3">
        <f t="shared" si="91"/>
        <v>5092</v>
      </c>
      <c r="N1141" s="3">
        <f>SUMIFS('Direct Costs'!J:J,'Direct Costs'!A:A,Sales!A1141)</f>
        <v>3762</v>
      </c>
      <c r="O1141" s="3">
        <f t="shared" si="92"/>
        <v>1330</v>
      </c>
      <c r="P1141" s="7">
        <f t="shared" si="93"/>
        <v>0.26119402985074625</v>
      </c>
      <c r="Q1141" s="3"/>
      <c r="R1141" s="3"/>
      <c r="S1141" s="3"/>
      <c r="T1141" s="3"/>
      <c r="U1141" s="3"/>
      <c r="V1141" s="3"/>
    </row>
    <row r="1142" spans="1:22" x14ac:dyDescent="0.25">
      <c r="A1142">
        <v>1141</v>
      </c>
      <c r="B1142" t="s">
        <v>13</v>
      </c>
      <c r="C1142" t="s">
        <v>18</v>
      </c>
      <c r="D1142">
        <v>103</v>
      </c>
      <c r="E1142">
        <v>133</v>
      </c>
      <c r="F1142" t="s">
        <v>0</v>
      </c>
      <c r="G1142">
        <v>7</v>
      </c>
      <c r="H1142">
        <v>2018</v>
      </c>
      <c r="I1142" t="s">
        <v>39</v>
      </c>
      <c r="J1142">
        <f>VLOOKUP(G1142,Currency!$G$3:$H$14,2,FALSE)</f>
        <v>0.85575857954545465</v>
      </c>
      <c r="K1142">
        <f t="shared" si="89"/>
        <v>1</v>
      </c>
      <c r="L1142">
        <f t="shared" si="90"/>
        <v>133</v>
      </c>
      <c r="M1142" s="3">
        <f t="shared" si="91"/>
        <v>13699</v>
      </c>
      <c r="N1142" s="3">
        <f>SUMIFS('Direct Costs'!J:J,'Direct Costs'!A:A,Sales!A1142)</f>
        <v>7191.1508771022736</v>
      </c>
      <c r="O1142" s="3">
        <f t="shared" si="92"/>
        <v>6507.8491228977264</v>
      </c>
      <c r="P1142" s="7">
        <f t="shared" si="93"/>
        <v>0.47506015934723167</v>
      </c>
      <c r="Q1142" s="3"/>
      <c r="R1142" s="3"/>
      <c r="S1142" s="3"/>
      <c r="T1142" s="3"/>
      <c r="U1142" s="3"/>
      <c r="V1142" s="3"/>
    </row>
    <row r="1143" spans="1:22" x14ac:dyDescent="0.25">
      <c r="A1143">
        <v>1142</v>
      </c>
      <c r="B1143" t="s">
        <v>16</v>
      </c>
      <c r="C1143" t="s">
        <v>25</v>
      </c>
      <c r="D1143">
        <v>35</v>
      </c>
      <c r="E1143">
        <v>223</v>
      </c>
      <c r="F1143" t="s">
        <v>0</v>
      </c>
      <c r="G1143">
        <v>11</v>
      </c>
      <c r="H1143">
        <v>2018</v>
      </c>
      <c r="I1143" t="s">
        <v>43</v>
      </c>
      <c r="J1143">
        <f>VLOOKUP(G1143,Currency!$G$3:$H$14,2,FALSE)</f>
        <v>0.87977327500000013</v>
      </c>
      <c r="K1143">
        <f t="shared" si="89"/>
        <v>1</v>
      </c>
      <c r="L1143">
        <f t="shared" si="90"/>
        <v>223</v>
      </c>
      <c r="M1143" s="3">
        <f t="shared" si="91"/>
        <v>7805</v>
      </c>
      <c r="N1143" s="3">
        <f>SUMIFS('Direct Costs'!J:J,'Direct Costs'!A:A,Sales!A1143)</f>
        <v>4772.4254217500002</v>
      </c>
      <c r="O1143" s="3">
        <f t="shared" si="92"/>
        <v>3032.5745782499998</v>
      </c>
      <c r="P1143" s="7">
        <f t="shared" si="93"/>
        <v>0.38854254686098655</v>
      </c>
      <c r="Q1143" s="3"/>
      <c r="R1143" s="3"/>
      <c r="S1143" s="3"/>
      <c r="T1143" s="3"/>
      <c r="U1143" s="3"/>
      <c r="V1143" s="3"/>
    </row>
    <row r="1144" spans="1:22" x14ac:dyDescent="0.25">
      <c r="A1144">
        <v>1143</v>
      </c>
      <c r="B1144" t="s">
        <v>13</v>
      </c>
      <c r="C1144" t="s">
        <v>17</v>
      </c>
      <c r="D1144">
        <v>123</v>
      </c>
      <c r="E1144">
        <v>148</v>
      </c>
      <c r="F1144" t="s">
        <v>37</v>
      </c>
      <c r="G1144">
        <v>6</v>
      </c>
      <c r="H1144">
        <v>2018</v>
      </c>
      <c r="I1144" t="s">
        <v>38</v>
      </c>
      <c r="J1144">
        <f>VLOOKUP(G1144,Currency!$G$3:$H$14,2,FALSE)</f>
        <v>0.85633569142857147</v>
      </c>
      <c r="K1144">
        <f t="shared" si="89"/>
        <v>0.85633569142857147</v>
      </c>
      <c r="L1144">
        <f t="shared" si="90"/>
        <v>126.73768233142857</v>
      </c>
      <c r="M1144" s="3">
        <f t="shared" si="91"/>
        <v>15588.734926765714</v>
      </c>
      <c r="N1144" s="3">
        <f>SUMIFS('Direct Costs'!J:J,'Direct Costs'!A:A,Sales!A1144)</f>
        <v>9348</v>
      </c>
      <c r="O1144" s="3">
        <f t="shared" si="92"/>
        <v>6240.7349267657137</v>
      </c>
      <c r="P1144" s="7">
        <f t="shared" si="93"/>
        <v>0.40033620149961174</v>
      </c>
      <c r="Q1144" s="3"/>
      <c r="R1144" s="3"/>
      <c r="S1144" s="3"/>
      <c r="T1144" s="3"/>
      <c r="U1144" s="3"/>
      <c r="V1144" s="3"/>
    </row>
    <row r="1145" spans="1:22" x14ac:dyDescent="0.25">
      <c r="A1145">
        <v>1144</v>
      </c>
      <c r="B1145" t="s">
        <v>14</v>
      </c>
      <c r="C1145" t="s">
        <v>23</v>
      </c>
      <c r="D1145">
        <v>123</v>
      </c>
      <c r="E1145">
        <v>140</v>
      </c>
      <c r="F1145" t="s">
        <v>0</v>
      </c>
      <c r="G1145">
        <v>12</v>
      </c>
      <c r="H1145">
        <v>2018</v>
      </c>
      <c r="I1145" t="s">
        <v>41</v>
      </c>
      <c r="J1145">
        <f>VLOOKUP(G1145,Currency!$G$3:$H$14,2,FALSE)</f>
        <v>0.87842254526315788</v>
      </c>
      <c r="K1145">
        <f t="shared" si="89"/>
        <v>1</v>
      </c>
      <c r="L1145">
        <f t="shared" si="90"/>
        <v>140</v>
      </c>
      <c r="M1145" s="3">
        <f t="shared" si="91"/>
        <v>17220</v>
      </c>
      <c r="N1145" s="3">
        <f>SUMIFS('Direct Costs'!J:J,'Direct Costs'!A:A,Sales!A1145)</f>
        <v>9926.7583840421048</v>
      </c>
      <c r="O1145" s="3">
        <f t="shared" si="92"/>
        <v>7293.2416159578952</v>
      </c>
      <c r="P1145" s="7">
        <f t="shared" si="93"/>
        <v>0.42353319488721808</v>
      </c>
      <c r="Q1145" s="3"/>
      <c r="R1145" s="3"/>
      <c r="S1145" s="3"/>
      <c r="T1145" s="3"/>
      <c r="U1145" s="3"/>
      <c r="V1145" s="3"/>
    </row>
    <row r="1146" spans="1:22" x14ac:dyDescent="0.25">
      <c r="A1146">
        <v>1145</v>
      </c>
      <c r="B1146" t="s">
        <v>13</v>
      </c>
      <c r="C1146" t="s">
        <v>17</v>
      </c>
      <c r="D1146">
        <v>74</v>
      </c>
      <c r="E1146">
        <v>140</v>
      </c>
      <c r="F1146" t="s">
        <v>37</v>
      </c>
      <c r="G1146">
        <v>8</v>
      </c>
      <c r="H1146">
        <v>2018</v>
      </c>
      <c r="I1146" t="s">
        <v>38</v>
      </c>
      <c r="J1146">
        <f>VLOOKUP(G1146,Currency!$G$3:$H$14,2,FALSE)</f>
        <v>0.86596289695652162</v>
      </c>
      <c r="K1146">
        <f t="shared" si="89"/>
        <v>0.86596289695652162</v>
      </c>
      <c r="L1146">
        <f t="shared" si="90"/>
        <v>121.23480557391302</v>
      </c>
      <c r="M1146" s="3">
        <f t="shared" si="91"/>
        <v>8971.3756124695628</v>
      </c>
      <c r="N1146" s="3">
        <f>SUMIFS('Direct Costs'!J:J,'Direct Costs'!A:A,Sales!A1146)</f>
        <v>6653.0876662417386</v>
      </c>
      <c r="O1146" s="3">
        <f t="shared" si="92"/>
        <v>2318.2879462278242</v>
      </c>
      <c r="P1146" s="7">
        <f t="shared" si="93"/>
        <v>0.25840941750399704</v>
      </c>
      <c r="Q1146" s="3"/>
      <c r="R1146" s="3"/>
      <c r="S1146" s="3"/>
      <c r="T1146" s="3"/>
      <c r="U1146" s="3"/>
      <c r="V1146" s="3"/>
    </row>
    <row r="1147" spans="1:22" x14ac:dyDescent="0.25">
      <c r="A1147">
        <v>1146</v>
      </c>
      <c r="B1147" t="s">
        <v>13</v>
      </c>
      <c r="C1147" t="s">
        <v>19</v>
      </c>
      <c r="D1147">
        <v>111</v>
      </c>
      <c r="E1147">
        <v>122</v>
      </c>
      <c r="F1147" t="s">
        <v>0</v>
      </c>
      <c r="G1147">
        <v>4</v>
      </c>
      <c r="H1147">
        <v>2018</v>
      </c>
      <c r="I1147" t="s">
        <v>40</v>
      </c>
      <c r="J1147">
        <f>VLOOKUP(G1147,Currency!$G$3:$H$14,2,FALSE)</f>
        <v>0.81462485449999988</v>
      </c>
      <c r="K1147">
        <f t="shared" si="89"/>
        <v>1</v>
      </c>
      <c r="L1147">
        <f t="shared" si="90"/>
        <v>122</v>
      </c>
      <c r="M1147" s="3">
        <f t="shared" si="91"/>
        <v>13542</v>
      </c>
      <c r="N1147" s="3">
        <f>SUMIFS('Direct Costs'!J:J,'Direct Costs'!A:A,Sales!A1147)</f>
        <v>7992</v>
      </c>
      <c r="O1147" s="3">
        <f t="shared" si="92"/>
        <v>5550</v>
      </c>
      <c r="P1147" s="7">
        <f t="shared" si="93"/>
        <v>0.4098360655737705</v>
      </c>
      <c r="Q1147" s="3"/>
      <c r="R1147" s="3"/>
      <c r="S1147" s="3"/>
      <c r="T1147" s="3"/>
      <c r="U1147" s="3"/>
      <c r="V1147" s="3"/>
    </row>
    <row r="1148" spans="1:22" x14ac:dyDescent="0.25">
      <c r="A1148">
        <v>1147</v>
      </c>
      <c r="B1148" t="s">
        <v>13</v>
      </c>
      <c r="C1148" t="s">
        <v>19</v>
      </c>
      <c r="D1148">
        <v>72</v>
      </c>
      <c r="E1148">
        <v>126</v>
      </c>
      <c r="F1148" t="s">
        <v>0</v>
      </c>
      <c r="G1148">
        <v>3</v>
      </c>
      <c r="H1148">
        <v>2018</v>
      </c>
      <c r="I1148" t="s">
        <v>40</v>
      </c>
      <c r="J1148">
        <f>VLOOKUP(G1148,Currency!$G$3:$H$14,2,FALSE)</f>
        <v>0.81064183952380953</v>
      </c>
      <c r="K1148">
        <f t="shared" si="89"/>
        <v>1</v>
      </c>
      <c r="L1148">
        <f t="shared" si="90"/>
        <v>126</v>
      </c>
      <c r="M1148" s="3">
        <f t="shared" si="91"/>
        <v>9072</v>
      </c>
      <c r="N1148" s="3">
        <f>SUMIFS('Direct Costs'!J:J,'Direct Costs'!A:A,Sales!A1148)</f>
        <v>4930.4795600571433</v>
      </c>
      <c r="O1148" s="3">
        <f t="shared" si="92"/>
        <v>4141.5204399428567</v>
      </c>
      <c r="P1148" s="7">
        <f t="shared" si="93"/>
        <v>0.45651680334467115</v>
      </c>
      <c r="Q1148" s="3"/>
      <c r="R1148" s="3"/>
      <c r="S1148" s="3"/>
      <c r="T1148" s="3"/>
      <c r="U1148" s="3"/>
      <c r="V1148" s="3"/>
    </row>
    <row r="1149" spans="1:22" x14ac:dyDescent="0.25">
      <c r="A1149">
        <v>1148</v>
      </c>
      <c r="B1149" t="s">
        <v>12</v>
      </c>
      <c r="C1149" t="s">
        <v>22</v>
      </c>
      <c r="D1149">
        <v>86</v>
      </c>
      <c r="E1149">
        <v>178</v>
      </c>
      <c r="F1149" t="s">
        <v>0</v>
      </c>
      <c r="G1149">
        <v>6</v>
      </c>
      <c r="H1149">
        <v>2018</v>
      </c>
      <c r="I1149" t="s">
        <v>42</v>
      </c>
      <c r="J1149">
        <f>VLOOKUP(G1149,Currency!$G$3:$H$14,2,FALSE)</f>
        <v>0.85633569142857147</v>
      </c>
      <c r="K1149">
        <f t="shared" si="89"/>
        <v>1</v>
      </c>
      <c r="L1149">
        <f t="shared" si="90"/>
        <v>178</v>
      </c>
      <c r="M1149" s="3">
        <f t="shared" si="91"/>
        <v>15308</v>
      </c>
      <c r="N1149" s="3">
        <f>SUMIFS('Direct Costs'!J:J,'Direct Costs'!A:A,Sales!A1149)</f>
        <v>5895.4768671085712</v>
      </c>
      <c r="O1149" s="3">
        <f t="shared" si="92"/>
        <v>9412.5231328914288</v>
      </c>
      <c r="P1149" s="7">
        <f t="shared" si="93"/>
        <v>0.61487608654895665</v>
      </c>
      <c r="Q1149" s="3"/>
      <c r="R1149" s="3"/>
      <c r="S1149" s="3"/>
      <c r="T1149" s="3"/>
      <c r="U1149" s="3"/>
      <c r="V1149" s="3"/>
    </row>
    <row r="1150" spans="1:22" x14ac:dyDescent="0.25">
      <c r="A1150">
        <v>1149</v>
      </c>
      <c r="B1150" t="s">
        <v>15</v>
      </c>
      <c r="C1150" t="s">
        <v>21</v>
      </c>
      <c r="D1150">
        <v>1</v>
      </c>
      <c r="E1150">
        <v>451</v>
      </c>
      <c r="F1150" t="s">
        <v>0</v>
      </c>
      <c r="G1150">
        <v>10</v>
      </c>
      <c r="H1150">
        <v>2018</v>
      </c>
      <c r="I1150" t="s">
        <v>41</v>
      </c>
      <c r="J1150">
        <f>VLOOKUP(G1150,Currency!$G$3:$H$14,2,FALSE)</f>
        <v>0.87081632260869579</v>
      </c>
      <c r="K1150">
        <f t="shared" si="89"/>
        <v>1</v>
      </c>
      <c r="L1150">
        <f t="shared" si="90"/>
        <v>451</v>
      </c>
      <c r="M1150" s="3">
        <f t="shared" si="91"/>
        <v>451</v>
      </c>
      <c r="N1150" s="3">
        <f>SUMIFS('Direct Costs'!J:J,'Direct Costs'!A:A,Sales!A1150)</f>
        <v>211.66530580869568</v>
      </c>
      <c r="O1150" s="3">
        <f t="shared" si="92"/>
        <v>239.33469419130432</v>
      </c>
      <c r="P1150" s="7">
        <f t="shared" si="93"/>
        <v>0.53067559687650623</v>
      </c>
      <c r="Q1150" s="3"/>
      <c r="R1150" s="3"/>
      <c r="S1150" s="3"/>
      <c r="T1150" s="3"/>
      <c r="U1150" s="3"/>
      <c r="V1150" s="3"/>
    </row>
    <row r="1151" spans="1:22" x14ac:dyDescent="0.25">
      <c r="A1151">
        <v>1150</v>
      </c>
      <c r="B1151" t="s">
        <v>14</v>
      </c>
      <c r="C1151" t="s">
        <v>26</v>
      </c>
      <c r="D1151">
        <v>64</v>
      </c>
      <c r="E1151">
        <v>148</v>
      </c>
      <c r="F1151" t="s">
        <v>0</v>
      </c>
      <c r="G1151">
        <v>7</v>
      </c>
      <c r="H1151">
        <v>2018</v>
      </c>
      <c r="I1151" t="s">
        <v>44</v>
      </c>
      <c r="J1151">
        <f>VLOOKUP(G1151,Currency!$G$3:$H$14,2,FALSE)</f>
        <v>0.85575857954545465</v>
      </c>
      <c r="K1151">
        <f t="shared" si="89"/>
        <v>1</v>
      </c>
      <c r="L1151">
        <f t="shared" si="90"/>
        <v>148</v>
      </c>
      <c r="M1151" s="3">
        <f t="shared" si="91"/>
        <v>9472</v>
      </c>
      <c r="N1151" s="3">
        <f>SUMIFS('Direct Costs'!J:J,'Direct Costs'!A:A,Sales!A1151)</f>
        <v>6400</v>
      </c>
      <c r="O1151" s="3">
        <f t="shared" si="92"/>
        <v>3072</v>
      </c>
      <c r="P1151" s="7">
        <f t="shared" si="93"/>
        <v>0.32432432432432434</v>
      </c>
      <c r="Q1151" s="3"/>
      <c r="R1151" s="3"/>
      <c r="S1151" s="3"/>
      <c r="T1151" s="3"/>
      <c r="U1151" s="3"/>
      <c r="V1151" s="3"/>
    </row>
    <row r="1152" spans="1:22" x14ac:dyDescent="0.25">
      <c r="A1152">
        <v>1151</v>
      </c>
      <c r="B1152" t="s">
        <v>14</v>
      </c>
      <c r="C1152" t="s">
        <v>33</v>
      </c>
      <c r="D1152">
        <v>83</v>
      </c>
      <c r="E1152">
        <v>145</v>
      </c>
      <c r="F1152" t="s">
        <v>0</v>
      </c>
      <c r="G1152">
        <v>7</v>
      </c>
      <c r="H1152">
        <v>2018</v>
      </c>
      <c r="I1152" t="s">
        <v>42</v>
      </c>
      <c r="J1152">
        <f>VLOOKUP(G1152,Currency!$G$3:$H$14,2,FALSE)</f>
        <v>0.85575857954545465</v>
      </c>
      <c r="K1152">
        <f t="shared" si="89"/>
        <v>1</v>
      </c>
      <c r="L1152">
        <f t="shared" si="90"/>
        <v>145</v>
      </c>
      <c r="M1152" s="3">
        <f t="shared" si="91"/>
        <v>12035</v>
      </c>
      <c r="N1152" s="3">
        <f>SUMIFS('Direct Costs'!J:J,'Direct Costs'!A:A,Sales!A1152)</f>
        <v>8051</v>
      </c>
      <c r="O1152" s="3">
        <f t="shared" si="92"/>
        <v>3984</v>
      </c>
      <c r="P1152" s="7">
        <f t="shared" si="93"/>
        <v>0.33103448275862069</v>
      </c>
      <c r="Q1152" s="3"/>
      <c r="R1152" s="3"/>
      <c r="S1152" s="3"/>
      <c r="T1152" s="3"/>
      <c r="U1152" s="3"/>
      <c r="V1152" s="3"/>
    </row>
    <row r="1153" spans="1:22" x14ac:dyDescent="0.25">
      <c r="A1153">
        <v>1152</v>
      </c>
      <c r="B1153" t="s">
        <v>14</v>
      </c>
      <c r="C1153" t="s">
        <v>27</v>
      </c>
      <c r="D1153">
        <v>87</v>
      </c>
      <c r="E1153">
        <v>149</v>
      </c>
      <c r="F1153" t="s">
        <v>0</v>
      </c>
      <c r="G1153">
        <v>10</v>
      </c>
      <c r="H1153">
        <v>2018</v>
      </c>
      <c r="I1153" t="s">
        <v>42</v>
      </c>
      <c r="J1153">
        <f>VLOOKUP(G1153,Currency!$G$3:$H$14,2,FALSE)</f>
        <v>0.87081632260869579</v>
      </c>
      <c r="K1153">
        <f t="shared" si="89"/>
        <v>1</v>
      </c>
      <c r="L1153">
        <f t="shared" si="90"/>
        <v>149</v>
      </c>
      <c r="M1153" s="3">
        <f t="shared" si="91"/>
        <v>12963</v>
      </c>
      <c r="N1153" s="3">
        <f>SUMIFS('Direct Costs'!J:J,'Direct Costs'!A:A,Sales!A1153)</f>
        <v>8006.50346154</v>
      </c>
      <c r="O1153" s="3">
        <f t="shared" si="92"/>
        <v>4956.49653846</v>
      </c>
      <c r="P1153" s="7">
        <f t="shared" si="93"/>
        <v>0.38235721194630873</v>
      </c>
      <c r="Q1153" s="3"/>
      <c r="R1153" s="3"/>
      <c r="S1153" s="3"/>
      <c r="T1153" s="3"/>
      <c r="U1153" s="3"/>
      <c r="V1153" s="3"/>
    </row>
    <row r="1154" spans="1:22" x14ac:dyDescent="0.25">
      <c r="A1154">
        <v>1153</v>
      </c>
      <c r="B1154" t="s">
        <v>12</v>
      </c>
      <c r="C1154" t="s">
        <v>17</v>
      </c>
      <c r="D1154">
        <v>105</v>
      </c>
      <c r="E1154">
        <v>186</v>
      </c>
      <c r="F1154" t="s">
        <v>37</v>
      </c>
      <c r="G1154">
        <v>6</v>
      </c>
      <c r="H1154">
        <v>2018</v>
      </c>
      <c r="I1154" t="s">
        <v>38</v>
      </c>
      <c r="J1154">
        <f>VLOOKUP(G1154,Currency!$G$3:$H$14,2,FALSE)</f>
        <v>0.85633569142857147</v>
      </c>
      <c r="K1154">
        <f t="shared" si="89"/>
        <v>0.85633569142857147</v>
      </c>
      <c r="L1154">
        <f t="shared" si="90"/>
        <v>159.27843860571429</v>
      </c>
      <c r="M1154" s="3">
        <f t="shared" si="91"/>
        <v>16724.236053600001</v>
      </c>
      <c r="N1154" s="3">
        <f>SUMIFS('Direct Costs'!J:J,'Direct Costs'!A:A,Sales!A1154)</f>
        <v>7482.7964376</v>
      </c>
      <c r="O1154" s="3">
        <f t="shared" si="92"/>
        <v>9241.4396160000015</v>
      </c>
      <c r="P1154" s="7">
        <f t="shared" si="93"/>
        <v>0.55257768345183822</v>
      </c>
      <c r="Q1154" s="3"/>
      <c r="R1154" s="3"/>
      <c r="S1154" s="3"/>
      <c r="T1154" s="3"/>
      <c r="U1154" s="3"/>
      <c r="V1154" s="3"/>
    </row>
    <row r="1155" spans="1:22" x14ac:dyDescent="0.25">
      <c r="A1155">
        <v>1154</v>
      </c>
      <c r="B1155" t="s">
        <v>16</v>
      </c>
      <c r="C1155" t="s">
        <v>19</v>
      </c>
      <c r="D1155">
        <v>43</v>
      </c>
      <c r="E1155">
        <v>204</v>
      </c>
      <c r="F1155" t="s">
        <v>0</v>
      </c>
      <c r="G1155">
        <v>1</v>
      </c>
      <c r="H1155">
        <v>2018</v>
      </c>
      <c r="I1155" t="s">
        <v>40</v>
      </c>
      <c r="J1155">
        <f>VLOOKUP(G1155,Currency!$G$3:$H$14,2,FALSE)</f>
        <v>0.8198508345454546</v>
      </c>
      <c r="K1155">
        <f t="shared" ref="K1155:K1218" si="94">IF(F1155="Dollar",J1155,1)</f>
        <v>1</v>
      </c>
      <c r="L1155">
        <f t="shared" ref="L1155:L1218" si="95">E1155*K1155</f>
        <v>204</v>
      </c>
      <c r="M1155" s="3">
        <f t="shared" ref="M1155:M1218" si="96">D1155*L1155</f>
        <v>8772</v>
      </c>
      <c r="N1155" s="3">
        <f>SUMIFS('Direct Costs'!J:J,'Direct Costs'!A:A,Sales!A1155)</f>
        <v>7052</v>
      </c>
      <c r="O1155" s="3">
        <f t="shared" ref="O1155:O1218" si="97">M1155-N1155</f>
        <v>1720</v>
      </c>
      <c r="P1155" s="7">
        <f t="shared" ref="P1155:P1218" si="98">O1155/M1155</f>
        <v>0.19607843137254902</v>
      </c>
      <c r="Q1155" s="3"/>
      <c r="R1155" s="3"/>
      <c r="S1155" s="3"/>
      <c r="T1155" s="3"/>
      <c r="U1155" s="3"/>
      <c r="V1155" s="3"/>
    </row>
    <row r="1156" spans="1:22" x14ac:dyDescent="0.25">
      <c r="A1156">
        <v>1155</v>
      </c>
      <c r="B1156" t="s">
        <v>14</v>
      </c>
      <c r="C1156" t="s">
        <v>35</v>
      </c>
      <c r="D1156">
        <v>46</v>
      </c>
      <c r="E1156">
        <v>142</v>
      </c>
      <c r="F1156" t="s">
        <v>0</v>
      </c>
      <c r="G1156">
        <v>12</v>
      </c>
      <c r="H1156">
        <v>2018</v>
      </c>
      <c r="I1156" t="s">
        <v>43</v>
      </c>
      <c r="J1156">
        <f>VLOOKUP(G1156,Currency!$G$3:$H$14,2,FALSE)</f>
        <v>0.87842254526315788</v>
      </c>
      <c r="K1156">
        <f t="shared" si="94"/>
        <v>1</v>
      </c>
      <c r="L1156">
        <f t="shared" si="95"/>
        <v>142</v>
      </c>
      <c r="M1156" s="3">
        <f t="shared" si="96"/>
        <v>6532</v>
      </c>
      <c r="N1156" s="3">
        <f>SUMIFS('Direct Costs'!J:J,'Direct Costs'!A:A,Sales!A1156)</f>
        <v>4186</v>
      </c>
      <c r="O1156" s="3">
        <f t="shared" si="97"/>
        <v>2346</v>
      </c>
      <c r="P1156" s="7">
        <f t="shared" si="98"/>
        <v>0.35915492957746481</v>
      </c>
      <c r="Q1156" s="3"/>
      <c r="R1156" s="3"/>
      <c r="S1156" s="3"/>
      <c r="T1156" s="3"/>
      <c r="U1156" s="3"/>
      <c r="V1156" s="3"/>
    </row>
    <row r="1157" spans="1:22" x14ac:dyDescent="0.25">
      <c r="A1157">
        <v>1156</v>
      </c>
      <c r="B1157" t="s">
        <v>16</v>
      </c>
      <c r="C1157" t="s">
        <v>19</v>
      </c>
      <c r="D1157">
        <v>74</v>
      </c>
      <c r="E1157">
        <v>206</v>
      </c>
      <c r="F1157" t="s">
        <v>0</v>
      </c>
      <c r="G1157">
        <v>12</v>
      </c>
      <c r="H1157">
        <v>2018</v>
      </c>
      <c r="I1157" t="s">
        <v>40</v>
      </c>
      <c r="J1157">
        <f>VLOOKUP(G1157,Currency!$G$3:$H$14,2,FALSE)</f>
        <v>0.87842254526315788</v>
      </c>
      <c r="K1157">
        <f t="shared" si="94"/>
        <v>1</v>
      </c>
      <c r="L1157">
        <f t="shared" si="95"/>
        <v>206</v>
      </c>
      <c r="M1157" s="3">
        <f t="shared" si="96"/>
        <v>15244</v>
      </c>
      <c r="N1157" s="3">
        <f>SUMIFS('Direct Costs'!J:J,'Direct Costs'!A:A,Sales!A1157)</f>
        <v>10656</v>
      </c>
      <c r="O1157" s="3">
        <f t="shared" si="97"/>
        <v>4588</v>
      </c>
      <c r="P1157" s="7">
        <f t="shared" si="98"/>
        <v>0.30097087378640774</v>
      </c>
      <c r="Q1157" s="3"/>
      <c r="R1157" s="3"/>
      <c r="S1157" s="3"/>
      <c r="T1157" s="3"/>
      <c r="U1157" s="3"/>
      <c r="V1157" s="3"/>
    </row>
    <row r="1158" spans="1:22" x14ac:dyDescent="0.25">
      <c r="A1158">
        <v>1157</v>
      </c>
      <c r="B1158" t="s">
        <v>16</v>
      </c>
      <c r="C1158" t="s">
        <v>17</v>
      </c>
      <c r="D1158">
        <v>187</v>
      </c>
      <c r="E1158">
        <v>242</v>
      </c>
      <c r="F1158" t="s">
        <v>37</v>
      </c>
      <c r="G1158">
        <v>12</v>
      </c>
      <c r="H1158">
        <v>2018</v>
      </c>
      <c r="I1158" t="s">
        <v>38</v>
      </c>
      <c r="J1158">
        <f>VLOOKUP(G1158,Currency!$G$3:$H$14,2,FALSE)</f>
        <v>0.87842254526315788</v>
      </c>
      <c r="K1158">
        <f t="shared" si="94"/>
        <v>0.87842254526315788</v>
      </c>
      <c r="L1158">
        <f t="shared" si="95"/>
        <v>212.57825595368422</v>
      </c>
      <c r="M1158" s="3">
        <f t="shared" si="96"/>
        <v>39752.133863338946</v>
      </c>
      <c r="N1158" s="3">
        <f>SUMIFS('Direct Costs'!J:J,'Direct Costs'!A:A,Sales!A1158)</f>
        <v>28985</v>
      </c>
      <c r="O1158" s="3">
        <f t="shared" si="97"/>
        <v>10767.133863338946</v>
      </c>
      <c r="P1158" s="7">
        <f t="shared" si="98"/>
        <v>0.27085675200115084</v>
      </c>
      <c r="Q1158" s="3"/>
      <c r="R1158" s="3"/>
      <c r="S1158" s="3"/>
      <c r="T1158" s="3"/>
      <c r="U1158" s="3"/>
      <c r="V1158" s="3"/>
    </row>
    <row r="1159" spans="1:22" x14ac:dyDescent="0.25">
      <c r="A1159">
        <v>1158</v>
      </c>
      <c r="B1159" t="s">
        <v>16</v>
      </c>
      <c r="C1159" t="s">
        <v>25</v>
      </c>
      <c r="D1159">
        <v>153</v>
      </c>
      <c r="E1159">
        <v>214</v>
      </c>
      <c r="F1159" t="s">
        <v>0</v>
      </c>
      <c r="G1159">
        <v>11</v>
      </c>
      <c r="H1159">
        <v>2018</v>
      </c>
      <c r="I1159" t="s">
        <v>43</v>
      </c>
      <c r="J1159">
        <f>VLOOKUP(G1159,Currency!$G$3:$H$14,2,FALSE)</f>
        <v>0.87977327500000013</v>
      </c>
      <c r="K1159">
        <f t="shared" si="94"/>
        <v>1</v>
      </c>
      <c r="L1159">
        <f t="shared" si="95"/>
        <v>214</v>
      </c>
      <c r="M1159" s="3">
        <f t="shared" si="96"/>
        <v>32742</v>
      </c>
      <c r="N1159" s="3">
        <f>SUMIFS('Direct Costs'!J:J,'Direct Costs'!A:A,Sales!A1159)</f>
        <v>20193.398330625001</v>
      </c>
      <c r="O1159" s="3">
        <f t="shared" si="97"/>
        <v>12548.601669374999</v>
      </c>
      <c r="P1159" s="7">
        <f t="shared" si="98"/>
        <v>0.38325702978971959</v>
      </c>
      <c r="Q1159" s="3"/>
      <c r="R1159" s="3"/>
      <c r="S1159" s="3"/>
      <c r="T1159" s="3"/>
      <c r="U1159" s="3"/>
      <c r="V1159" s="3"/>
    </row>
    <row r="1160" spans="1:22" x14ac:dyDescent="0.25">
      <c r="A1160">
        <v>1159</v>
      </c>
      <c r="B1160" t="s">
        <v>14</v>
      </c>
      <c r="C1160" t="s">
        <v>26</v>
      </c>
      <c r="D1160">
        <v>93</v>
      </c>
      <c r="E1160">
        <v>149</v>
      </c>
      <c r="F1160" t="s">
        <v>0</v>
      </c>
      <c r="G1160">
        <v>11</v>
      </c>
      <c r="H1160">
        <v>2018</v>
      </c>
      <c r="I1160" t="s">
        <v>44</v>
      </c>
      <c r="J1160">
        <f>VLOOKUP(G1160,Currency!$G$3:$H$14,2,FALSE)</f>
        <v>0.87977327500000013</v>
      </c>
      <c r="K1160">
        <f t="shared" si="94"/>
        <v>1</v>
      </c>
      <c r="L1160">
        <f t="shared" si="95"/>
        <v>149</v>
      </c>
      <c r="M1160" s="3">
        <f t="shared" si="96"/>
        <v>13857</v>
      </c>
      <c r="N1160" s="3">
        <f>SUMIFS('Direct Costs'!J:J,'Direct Costs'!A:A,Sales!A1160)</f>
        <v>7626</v>
      </c>
      <c r="O1160" s="3">
        <f t="shared" si="97"/>
        <v>6231</v>
      </c>
      <c r="P1160" s="7">
        <f t="shared" si="98"/>
        <v>0.44966442953020136</v>
      </c>
      <c r="Q1160" s="3"/>
      <c r="R1160" s="3"/>
      <c r="S1160" s="3"/>
      <c r="T1160" s="3"/>
      <c r="U1160" s="3"/>
      <c r="V1160" s="3"/>
    </row>
    <row r="1161" spans="1:22" x14ac:dyDescent="0.25">
      <c r="A1161">
        <v>1160</v>
      </c>
      <c r="B1161" t="s">
        <v>14</v>
      </c>
      <c r="C1161" t="s">
        <v>28</v>
      </c>
      <c r="D1161">
        <v>99</v>
      </c>
      <c r="E1161">
        <v>159</v>
      </c>
      <c r="F1161" t="s">
        <v>0</v>
      </c>
      <c r="G1161">
        <v>10</v>
      </c>
      <c r="H1161">
        <v>2018</v>
      </c>
      <c r="I1161" t="s">
        <v>44</v>
      </c>
      <c r="J1161">
        <f>VLOOKUP(G1161,Currency!$G$3:$H$14,2,FALSE)</f>
        <v>0.87081632260869579</v>
      </c>
      <c r="K1161">
        <f t="shared" si="94"/>
        <v>1</v>
      </c>
      <c r="L1161">
        <f t="shared" si="95"/>
        <v>159</v>
      </c>
      <c r="M1161" s="3">
        <f t="shared" si="96"/>
        <v>15741</v>
      </c>
      <c r="N1161" s="3">
        <f>SUMIFS('Direct Costs'!J:J,'Direct Costs'!A:A,Sales!A1161)</f>
        <v>8712</v>
      </c>
      <c r="O1161" s="3">
        <f t="shared" si="97"/>
        <v>7029</v>
      </c>
      <c r="P1161" s="7">
        <f t="shared" si="98"/>
        <v>0.44654088050314467</v>
      </c>
      <c r="Q1161" s="3"/>
      <c r="R1161" s="3"/>
      <c r="S1161" s="3"/>
      <c r="T1161" s="3"/>
      <c r="U1161" s="3"/>
      <c r="V1161" s="3"/>
    </row>
    <row r="1162" spans="1:22" x14ac:dyDescent="0.25">
      <c r="A1162">
        <v>1161</v>
      </c>
      <c r="B1162" t="s">
        <v>16</v>
      </c>
      <c r="C1162" t="s">
        <v>25</v>
      </c>
      <c r="D1162">
        <v>47</v>
      </c>
      <c r="E1162">
        <v>217</v>
      </c>
      <c r="F1162" t="s">
        <v>0</v>
      </c>
      <c r="G1162">
        <v>11</v>
      </c>
      <c r="H1162">
        <v>2018</v>
      </c>
      <c r="I1162" t="s">
        <v>43</v>
      </c>
      <c r="J1162">
        <f>VLOOKUP(G1162,Currency!$G$3:$H$14,2,FALSE)</f>
        <v>0.87977327500000013</v>
      </c>
      <c r="K1162">
        <f t="shared" si="94"/>
        <v>1</v>
      </c>
      <c r="L1162">
        <f t="shared" si="95"/>
        <v>217</v>
      </c>
      <c r="M1162" s="3">
        <f t="shared" si="96"/>
        <v>10199</v>
      </c>
      <c r="N1162" s="3">
        <f>SUMIFS('Direct Costs'!J:J,'Direct Costs'!A:A,Sales!A1162)</f>
        <v>7896</v>
      </c>
      <c r="O1162" s="3">
        <f t="shared" si="97"/>
        <v>2303</v>
      </c>
      <c r="P1162" s="7">
        <f t="shared" si="98"/>
        <v>0.22580645161290322</v>
      </c>
      <c r="Q1162" s="3"/>
      <c r="R1162" s="3"/>
      <c r="S1162" s="3"/>
      <c r="T1162" s="3"/>
      <c r="U1162" s="3"/>
      <c r="V1162" s="3"/>
    </row>
    <row r="1163" spans="1:22" x14ac:dyDescent="0.25">
      <c r="A1163">
        <v>1162</v>
      </c>
      <c r="B1163" t="s">
        <v>15</v>
      </c>
      <c r="C1163" t="s">
        <v>30</v>
      </c>
      <c r="D1163">
        <v>13</v>
      </c>
      <c r="E1163">
        <v>540</v>
      </c>
      <c r="F1163" t="s">
        <v>37</v>
      </c>
      <c r="G1163">
        <v>10</v>
      </c>
      <c r="H1163">
        <v>2018</v>
      </c>
      <c r="I1163" t="s">
        <v>44</v>
      </c>
      <c r="J1163">
        <f>VLOOKUP(G1163,Currency!$G$3:$H$14,2,FALSE)</f>
        <v>0.87081632260869579</v>
      </c>
      <c r="K1163">
        <f t="shared" si="94"/>
        <v>0.87081632260869579</v>
      </c>
      <c r="L1163">
        <f t="shared" si="95"/>
        <v>470.24081420869572</v>
      </c>
      <c r="M1163" s="3">
        <f t="shared" si="96"/>
        <v>6113.1305847130443</v>
      </c>
      <c r="N1163" s="3">
        <f>SUMIFS('Direct Costs'!J:J,'Direct Costs'!A:A,Sales!A1163)</f>
        <v>3037.6489755130438</v>
      </c>
      <c r="O1163" s="3">
        <f t="shared" si="97"/>
        <v>3075.4816092000005</v>
      </c>
      <c r="P1163" s="7">
        <f t="shared" si="98"/>
        <v>0.50309437473669905</v>
      </c>
      <c r="Q1163" s="3"/>
      <c r="R1163" s="3"/>
      <c r="S1163" s="3"/>
      <c r="T1163" s="3"/>
      <c r="U1163" s="3"/>
      <c r="V1163" s="3"/>
    </row>
    <row r="1164" spans="1:22" x14ac:dyDescent="0.25">
      <c r="A1164">
        <v>1163</v>
      </c>
      <c r="B1164" t="s">
        <v>16</v>
      </c>
      <c r="C1164" t="s">
        <v>17</v>
      </c>
      <c r="D1164">
        <v>28</v>
      </c>
      <c r="E1164">
        <v>243</v>
      </c>
      <c r="F1164" t="s">
        <v>37</v>
      </c>
      <c r="G1164">
        <v>12</v>
      </c>
      <c r="H1164">
        <v>2018</v>
      </c>
      <c r="I1164" t="s">
        <v>38</v>
      </c>
      <c r="J1164">
        <f>VLOOKUP(G1164,Currency!$G$3:$H$14,2,FALSE)</f>
        <v>0.87842254526315788</v>
      </c>
      <c r="K1164">
        <f t="shared" si="94"/>
        <v>0.87842254526315788</v>
      </c>
      <c r="L1164">
        <f t="shared" si="95"/>
        <v>213.45667849894735</v>
      </c>
      <c r="M1164" s="3">
        <f t="shared" si="96"/>
        <v>5976.7869979705256</v>
      </c>
      <c r="N1164" s="3">
        <f>SUMIFS('Direct Costs'!J:J,'Direct Costs'!A:A,Sales!A1164)</f>
        <v>3844.8622334905263</v>
      </c>
      <c r="O1164" s="3">
        <f t="shared" si="97"/>
        <v>2131.9247644799993</v>
      </c>
      <c r="P1164" s="7">
        <f t="shared" si="98"/>
        <v>0.35670081018512362</v>
      </c>
      <c r="Q1164" s="3"/>
      <c r="R1164" s="3"/>
      <c r="S1164" s="3"/>
      <c r="T1164" s="3"/>
      <c r="U1164" s="3"/>
      <c r="V1164" s="3"/>
    </row>
    <row r="1165" spans="1:22" x14ac:dyDescent="0.25">
      <c r="A1165">
        <v>1164</v>
      </c>
      <c r="B1165" t="s">
        <v>14</v>
      </c>
      <c r="C1165" t="s">
        <v>21</v>
      </c>
      <c r="D1165">
        <v>129</v>
      </c>
      <c r="E1165">
        <v>151</v>
      </c>
      <c r="F1165" t="s">
        <v>0</v>
      </c>
      <c r="G1165">
        <v>8</v>
      </c>
      <c r="H1165">
        <v>2018</v>
      </c>
      <c r="I1165" t="s">
        <v>41</v>
      </c>
      <c r="J1165">
        <f>VLOOKUP(G1165,Currency!$G$3:$H$14,2,FALSE)</f>
        <v>0.86596289695652162</v>
      </c>
      <c r="K1165">
        <f t="shared" si="94"/>
        <v>1</v>
      </c>
      <c r="L1165">
        <f t="shared" si="95"/>
        <v>151</v>
      </c>
      <c r="M1165" s="3">
        <f t="shared" si="96"/>
        <v>19479</v>
      </c>
      <c r="N1165" s="3">
        <f>SUMIFS('Direct Costs'!J:J,'Direct Costs'!A:A,Sales!A1165)</f>
        <v>11079.226532102608</v>
      </c>
      <c r="O1165" s="3">
        <f t="shared" si="97"/>
        <v>8399.773467897392</v>
      </c>
      <c r="P1165" s="7">
        <f t="shared" si="98"/>
        <v>0.43122200666858629</v>
      </c>
      <c r="Q1165" s="3"/>
      <c r="R1165" s="3"/>
      <c r="S1165" s="3"/>
      <c r="T1165" s="3"/>
      <c r="U1165" s="3"/>
      <c r="V1165" s="3"/>
    </row>
    <row r="1166" spans="1:22" x14ac:dyDescent="0.25">
      <c r="A1166">
        <v>1165</v>
      </c>
      <c r="B1166" t="s">
        <v>14</v>
      </c>
      <c r="C1166" t="s">
        <v>32</v>
      </c>
      <c r="D1166">
        <v>169</v>
      </c>
      <c r="E1166">
        <v>168</v>
      </c>
      <c r="F1166" t="s">
        <v>37</v>
      </c>
      <c r="G1166">
        <v>2</v>
      </c>
      <c r="H1166">
        <v>2018</v>
      </c>
      <c r="I1166" t="s">
        <v>43</v>
      </c>
      <c r="J1166">
        <f>VLOOKUP(G1166,Currency!$G$3:$H$14,2,FALSE)</f>
        <v>0.80989594699999989</v>
      </c>
      <c r="K1166">
        <f t="shared" si="94"/>
        <v>0.80989594699999989</v>
      </c>
      <c r="L1166">
        <f t="shared" si="95"/>
        <v>136.06251909599999</v>
      </c>
      <c r="M1166" s="3">
        <f t="shared" si="96"/>
        <v>22994.565727223999</v>
      </c>
      <c r="N1166" s="3">
        <f>SUMIFS('Direct Costs'!J:J,'Direct Costs'!A:A,Sales!A1166)</f>
        <v>18252</v>
      </c>
      <c r="O1166" s="3">
        <f t="shared" si="97"/>
        <v>4742.5657272239987</v>
      </c>
      <c r="P1166" s="7">
        <f t="shared" si="98"/>
        <v>0.2062472404777414</v>
      </c>
      <c r="Q1166" s="3"/>
      <c r="R1166" s="3"/>
      <c r="S1166" s="3"/>
      <c r="T1166" s="3"/>
      <c r="U1166" s="3"/>
      <c r="V1166" s="3"/>
    </row>
    <row r="1167" spans="1:22" x14ac:dyDescent="0.25">
      <c r="A1167">
        <v>1166</v>
      </c>
      <c r="B1167" t="s">
        <v>14</v>
      </c>
      <c r="C1167" t="s">
        <v>27</v>
      </c>
      <c r="D1167">
        <v>181</v>
      </c>
      <c r="E1167">
        <v>140</v>
      </c>
      <c r="F1167" t="s">
        <v>0</v>
      </c>
      <c r="G1167">
        <v>1</v>
      </c>
      <c r="H1167">
        <v>2018</v>
      </c>
      <c r="I1167" t="s">
        <v>42</v>
      </c>
      <c r="J1167">
        <f>VLOOKUP(G1167,Currency!$G$3:$H$14,2,FALSE)</f>
        <v>0.8198508345454546</v>
      </c>
      <c r="K1167">
        <f t="shared" si="94"/>
        <v>1</v>
      </c>
      <c r="L1167">
        <f t="shared" si="95"/>
        <v>140</v>
      </c>
      <c r="M1167" s="3">
        <f t="shared" si="96"/>
        <v>25340</v>
      </c>
      <c r="N1167" s="3">
        <f>SUMIFS('Direct Costs'!J:J,'Direct Costs'!A:A,Sales!A1167)</f>
        <v>17557</v>
      </c>
      <c r="O1167" s="3">
        <f t="shared" si="97"/>
        <v>7783</v>
      </c>
      <c r="P1167" s="7">
        <f t="shared" si="98"/>
        <v>0.30714285714285716</v>
      </c>
      <c r="Q1167" s="3"/>
      <c r="R1167" s="3"/>
      <c r="S1167" s="3"/>
      <c r="T1167" s="3"/>
      <c r="U1167" s="3"/>
      <c r="V1167" s="3"/>
    </row>
    <row r="1168" spans="1:22" x14ac:dyDescent="0.25">
      <c r="A1168">
        <v>1167</v>
      </c>
      <c r="B1168" t="s">
        <v>14</v>
      </c>
      <c r="C1168" t="s">
        <v>21</v>
      </c>
      <c r="D1168">
        <v>187</v>
      </c>
      <c r="E1168">
        <v>145</v>
      </c>
      <c r="F1168" t="s">
        <v>0</v>
      </c>
      <c r="G1168">
        <v>3</v>
      </c>
      <c r="H1168">
        <v>2018</v>
      </c>
      <c r="I1168" t="s">
        <v>41</v>
      </c>
      <c r="J1168">
        <f>VLOOKUP(G1168,Currency!$G$3:$H$14,2,FALSE)</f>
        <v>0.81064183952380953</v>
      </c>
      <c r="K1168">
        <f t="shared" si="94"/>
        <v>1</v>
      </c>
      <c r="L1168">
        <f t="shared" si="95"/>
        <v>145</v>
      </c>
      <c r="M1168" s="3">
        <f t="shared" si="96"/>
        <v>27115</v>
      </c>
      <c r="N1168" s="3">
        <f>SUMIFS('Direct Costs'!J:J,'Direct Costs'!A:A,Sales!A1168)</f>
        <v>15899.39050381</v>
      </c>
      <c r="O1168" s="3">
        <f t="shared" si="97"/>
        <v>11215.60949619</v>
      </c>
      <c r="P1168" s="7">
        <f t="shared" si="98"/>
        <v>0.41363118186206899</v>
      </c>
      <c r="Q1168" s="3"/>
      <c r="R1168" s="3"/>
      <c r="S1168" s="3"/>
      <c r="T1168" s="3"/>
      <c r="U1168" s="3"/>
      <c r="V1168" s="3"/>
    </row>
    <row r="1169" spans="1:22" x14ac:dyDescent="0.25">
      <c r="A1169">
        <v>1168</v>
      </c>
      <c r="B1169" t="s">
        <v>14</v>
      </c>
      <c r="C1169" t="s">
        <v>36</v>
      </c>
      <c r="D1169">
        <v>56</v>
      </c>
      <c r="E1169">
        <v>138</v>
      </c>
      <c r="F1169" t="s">
        <v>0</v>
      </c>
      <c r="G1169">
        <v>12</v>
      </c>
      <c r="H1169">
        <v>2018</v>
      </c>
      <c r="I1169" t="s">
        <v>43</v>
      </c>
      <c r="J1169">
        <f>VLOOKUP(G1169,Currency!$G$3:$H$14,2,FALSE)</f>
        <v>0.87842254526315788</v>
      </c>
      <c r="K1169">
        <f t="shared" si="94"/>
        <v>1</v>
      </c>
      <c r="L1169">
        <f t="shared" si="95"/>
        <v>138</v>
      </c>
      <c r="M1169" s="3">
        <f t="shared" si="96"/>
        <v>7728</v>
      </c>
      <c r="N1169" s="3">
        <f>SUMIFS('Direct Costs'!J:J,'Direct Costs'!A:A,Sales!A1169)</f>
        <v>4127.4997520842098</v>
      </c>
      <c r="O1169" s="3">
        <f t="shared" si="97"/>
        <v>3600.5002479157902</v>
      </c>
      <c r="P1169" s="7">
        <f t="shared" si="98"/>
        <v>0.46590324118993143</v>
      </c>
      <c r="Q1169" s="3"/>
      <c r="R1169" s="3"/>
      <c r="S1169" s="3"/>
      <c r="T1169" s="3"/>
      <c r="U1169" s="3"/>
      <c r="V1169" s="3"/>
    </row>
    <row r="1170" spans="1:22" x14ac:dyDescent="0.25">
      <c r="A1170">
        <v>1169</v>
      </c>
      <c r="B1170" t="s">
        <v>14</v>
      </c>
      <c r="C1170" t="s">
        <v>33</v>
      </c>
      <c r="D1170">
        <v>71</v>
      </c>
      <c r="E1170">
        <v>142</v>
      </c>
      <c r="F1170" t="s">
        <v>0</v>
      </c>
      <c r="G1170">
        <v>4</v>
      </c>
      <c r="H1170">
        <v>2018</v>
      </c>
      <c r="I1170" t="s">
        <v>42</v>
      </c>
      <c r="J1170">
        <f>VLOOKUP(G1170,Currency!$G$3:$H$14,2,FALSE)</f>
        <v>0.81462485449999988</v>
      </c>
      <c r="K1170">
        <f t="shared" si="94"/>
        <v>1</v>
      </c>
      <c r="L1170">
        <f t="shared" si="95"/>
        <v>142</v>
      </c>
      <c r="M1170" s="3">
        <f t="shared" si="96"/>
        <v>10082</v>
      </c>
      <c r="N1170" s="3">
        <f>SUMIFS('Direct Costs'!J:J,'Direct Costs'!A:A,Sales!A1170)</f>
        <v>4742.7459028989997</v>
      </c>
      <c r="O1170" s="3">
        <f t="shared" si="97"/>
        <v>5339.2540971010003</v>
      </c>
      <c r="P1170" s="7">
        <f t="shared" si="98"/>
        <v>0.52958283049999999</v>
      </c>
      <c r="Q1170" s="3"/>
      <c r="R1170" s="3"/>
      <c r="S1170" s="3"/>
      <c r="T1170" s="3"/>
      <c r="U1170" s="3"/>
      <c r="V1170" s="3"/>
    </row>
    <row r="1171" spans="1:22" x14ac:dyDescent="0.25">
      <c r="A1171">
        <v>1170</v>
      </c>
      <c r="B1171" t="s">
        <v>15</v>
      </c>
      <c r="C1171" t="s">
        <v>17</v>
      </c>
      <c r="D1171">
        <v>1</v>
      </c>
      <c r="E1171">
        <v>492</v>
      </c>
      <c r="F1171" t="s">
        <v>37</v>
      </c>
      <c r="G1171">
        <v>10</v>
      </c>
      <c r="H1171">
        <v>2018</v>
      </c>
      <c r="I1171" t="s">
        <v>38</v>
      </c>
      <c r="J1171">
        <f>VLOOKUP(G1171,Currency!$G$3:$H$14,2,FALSE)</f>
        <v>0.87081632260869579</v>
      </c>
      <c r="K1171">
        <f t="shared" si="94"/>
        <v>0.87081632260869579</v>
      </c>
      <c r="L1171">
        <f t="shared" si="95"/>
        <v>428.44163072347834</v>
      </c>
      <c r="M1171" s="3">
        <f t="shared" si="96"/>
        <v>428.44163072347834</v>
      </c>
      <c r="N1171" s="3">
        <f>SUMIFS('Direct Costs'!J:J,'Direct Costs'!A:A,Sales!A1171)</f>
        <v>208.99591742608698</v>
      </c>
      <c r="O1171" s="3">
        <f t="shared" si="97"/>
        <v>219.44571329739136</v>
      </c>
      <c r="P1171" s="7">
        <f t="shared" si="98"/>
        <v>0.51219512195121952</v>
      </c>
      <c r="Q1171" s="3"/>
      <c r="R1171" s="3"/>
      <c r="S1171" s="3"/>
      <c r="T1171" s="3"/>
      <c r="U1171" s="3"/>
      <c r="V1171" s="3"/>
    </row>
    <row r="1172" spans="1:22" x14ac:dyDescent="0.25">
      <c r="A1172">
        <v>1171</v>
      </c>
      <c r="B1172" t="s">
        <v>13</v>
      </c>
      <c r="C1172" t="s">
        <v>17</v>
      </c>
      <c r="D1172">
        <v>119</v>
      </c>
      <c r="E1172">
        <v>152</v>
      </c>
      <c r="F1172" t="s">
        <v>37</v>
      </c>
      <c r="G1172">
        <v>4</v>
      </c>
      <c r="H1172">
        <v>2018</v>
      </c>
      <c r="I1172" t="s">
        <v>38</v>
      </c>
      <c r="J1172">
        <f>VLOOKUP(G1172,Currency!$G$3:$H$14,2,FALSE)</f>
        <v>0.81462485449999988</v>
      </c>
      <c r="K1172">
        <f t="shared" si="94"/>
        <v>0.81462485449999988</v>
      </c>
      <c r="L1172">
        <f t="shared" si="95"/>
        <v>123.82297788399998</v>
      </c>
      <c r="M1172" s="3">
        <f t="shared" si="96"/>
        <v>14734.934368195998</v>
      </c>
      <c r="N1172" s="3">
        <f>SUMIFS('Direct Costs'!J:J,'Direct Costs'!A:A,Sales!A1172)</f>
        <v>8262.6003880734988</v>
      </c>
      <c r="O1172" s="3">
        <f t="shared" si="97"/>
        <v>6472.3339801224993</v>
      </c>
      <c r="P1172" s="7">
        <f t="shared" si="98"/>
        <v>0.43925095411978471</v>
      </c>
      <c r="Q1172" s="3"/>
      <c r="R1172" s="3"/>
      <c r="S1172" s="3"/>
      <c r="T1172" s="3"/>
      <c r="U1172" s="3"/>
      <c r="V1172" s="3"/>
    </row>
    <row r="1173" spans="1:22" x14ac:dyDescent="0.25">
      <c r="A1173">
        <v>1172</v>
      </c>
      <c r="B1173" t="s">
        <v>15</v>
      </c>
      <c r="C1173" t="s">
        <v>21</v>
      </c>
      <c r="D1173">
        <v>189</v>
      </c>
      <c r="E1173">
        <v>463</v>
      </c>
      <c r="F1173" t="s">
        <v>0</v>
      </c>
      <c r="G1173">
        <v>10</v>
      </c>
      <c r="H1173">
        <v>2018</v>
      </c>
      <c r="I1173" t="s">
        <v>41</v>
      </c>
      <c r="J1173">
        <f>VLOOKUP(G1173,Currency!$G$3:$H$14,2,FALSE)</f>
        <v>0.87081632260869579</v>
      </c>
      <c r="K1173">
        <f t="shared" si="94"/>
        <v>1</v>
      </c>
      <c r="L1173">
        <f t="shared" si="95"/>
        <v>463</v>
      </c>
      <c r="M1173" s="3">
        <f t="shared" si="96"/>
        <v>87507</v>
      </c>
      <c r="N1173" s="3">
        <f>SUMIFS('Direct Costs'!J:J,'Direct Costs'!A:A,Sales!A1173)</f>
        <v>37091.057098382611</v>
      </c>
      <c r="O1173" s="3">
        <f t="shared" si="97"/>
        <v>50415.942901617389</v>
      </c>
      <c r="P1173" s="7">
        <f t="shared" si="98"/>
        <v>0.57613611370081697</v>
      </c>
      <c r="Q1173" s="3"/>
      <c r="R1173" s="3"/>
      <c r="S1173" s="3"/>
      <c r="T1173" s="3"/>
      <c r="U1173" s="3"/>
      <c r="V1173" s="3"/>
    </row>
    <row r="1174" spans="1:22" x14ac:dyDescent="0.25">
      <c r="A1174">
        <v>1173</v>
      </c>
      <c r="B1174" t="s">
        <v>12</v>
      </c>
      <c r="C1174" t="s">
        <v>17</v>
      </c>
      <c r="D1174">
        <v>193</v>
      </c>
      <c r="E1174">
        <v>191</v>
      </c>
      <c r="F1174" t="s">
        <v>37</v>
      </c>
      <c r="G1174">
        <v>6</v>
      </c>
      <c r="H1174">
        <v>2018</v>
      </c>
      <c r="I1174" t="s">
        <v>38</v>
      </c>
      <c r="J1174">
        <f>VLOOKUP(G1174,Currency!$G$3:$H$14,2,FALSE)</f>
        <v>0.85633569142857147</v>
      </c>
      <c r="K1174">
        <f t="shared" si="94"/>
        <v>0.85633569142857147</v>
      </c>
      <c r="L1174">
        <f t="shared" si="95"/>
        <v>163.56011706285716</v>
      </c>
      <c r="M1174" s="3">
        <f t="shared" si="96"/>
        <v>31567.102593131433</v>
      </c>
      <c r="N1174" s="3">
        <f>SUMIFS('Direct Costs'!J:J,'Direct Costs'!A:A,Sales!A1174)</f>
        <v>15131.729230262858</v>
      </c>
      <c r="O1174" s="3">
        <f t="shared" si="97"/>
        <v>16435.373362868573</v>
      </c>
      <c r="P1174" s="7">
        <f t="shared" si="98"/>
        <v>0.52064877713688817</v>
      </c>
      <c r="Q1174" s="3"/>
      <c r="R1174" s="3"/>
      <c r="S1174" s="3"/>
      <c r="T1174" s="3"/>
      <c r="U1174" s="3"/>
      <c r="V1174" s="3"/>
    </row>
    <row r="1175" spans="1:22" x14ac:dyDescent="0.25">
      <c r="A1175">
        <v>1174</v>
      </c>
      <c r="B1175" t="s">
        <v>16</v>
      </c>
      <c r="C1175" t="s">
        <v>19</v>
      </c>
      <c r="D1175">
        <v>157</v>
      </c>
      <c r="E1175">
        <v>206</v>
      </c>
      <c r="F1175" t="s">
        <v>0</v>
      </c>
      <c r="G1175">
        <v>11</v>
      </c>
      <c r="H1175">
        <v>2018</v>
      </c>
      <c r="I1175" t="s">
        <v>40</v>
      </c>
      <c r="J1175">
        <f>VLOOKUP(G1175,Currency!$G$3:$H$14,2,FALSE)</f>
        <v>0.87977327500000013</v>
      </c>
      <c r="K1175">
        <f t="shared" si="94"/>
        <v>1</v>
      </c>
      <c r="L1175">
        <f t="shared" si="95"/>
        <v>206</v>
      </c>
      <c r="M1175" s="3">
        <f t="shared" si="96"/>
        <v>32342</v>
      </c>
      <c r="N1175" s="3">
        <f>SUMIFS('Direct Costs'!J:J,'Direct Costs'!A:A,Sales!A1175)</f>
        <v>21254.952334000001</v>
      </c>
      <c r="O1175" s="3">
        <f t="shared" si="97"/>
        <v>11087.047665999999</v>
      </c>
      <c r="P1175" s="7">
        <f t="shared" si="98"/>
        <v>0.342806495145631</v>
      </c>
      <c r="Q1175" s="3"/>
      <c r="R1175" s="3"/>
      <c r="S1175" s="3"/>
      <c r="T1175" s="3"/>
      <c r="U1175" s="3"/>
      <c r="V1175" s="3"/>
    </row>
    <row r="1176" spans="1:22" x14ac:dyDescent="0.25">
      <c r="A1176">
        <v>1175</v>
      </c>
      <c r="B1176" t="s">
        <v>14</v>
      </c>
      <c r="C1176" t="s">
        <v>34</v>
      </c>
      <c r="D1176">
        <v>124</v>
      </c>
      <c r="E1176">
        <v>153</v>
      </c>
      <c r="F1176" t="s">
        <v>0</v>
      </c>
      <c r="G1176">
        <v>5</v>
      </c>
      <c r="H1176">
        <v>2018</v>
      </c>
      <c r="I1176" t="s">
        <v>43</v>
      </c>
      <c r="J1176">
        <f>VLOOKUP(G1176,Currency!$G$3:$H$14,2,FALSE)</f>
        <v>0.84667593318181822</v>
      </c>
      <c r="K1176">
        <f t="shared" si="94"/>
        <v>1</v>
      </c>
      <c r="L1176">
        <f t="shared" si="95"/>
        <v>153</v>
      </c>
      <c r="M1176" s="3">
        <f t="shared" si="96"/>
        <v>18972</v>
      </c>
      <c r="N1176" s="3">
        <f>SUMIFS('Direct Costs'!J:J,'Direct Costs'!A:A,Sales!A1176)</f>
        <v>9619.1714685890911</v>
      </c>
      <c r="O1176" s="3">
        <f t="shared" si="97"/>
        <v>9352.8285314109089</v>
      </c>
      <c r="P1176" s="7">
        <f t="shared" si="98"/>
        <v>0.49298063100415923</v>
      </c>
      <c r="Q1176" s="3"/>
      <c r="R1176" s="3"/>
      <c r="S1176" s="3"/>
      <c r="T1176" s="3"/>
      <c r="U1176" s="3"/>
      <c r="V1176" s="3"/>
    </row>
    <row r="1177" spans="1:22" x14ac:dyDescent="0.25">
      <c r="A1177">
        <v>1176</v>
      </c>
      <c r="B1177" t="s">
        <v>14</v>
      </c>
      <c r="C1177" t="s">
        <v>25</v>
      </c>
      <c r="D1177">
        <v>46</v>
      </c>
      <c r="E1177">
        <v>133</v>
      </c>
      <c r="F1177" t="s">
        <v>0</v>
      </c>
      <c r="G1177">
        <v>4</v>
      </c>
      <c r="H1177">
        <v>2018</v>
      </c>
      <c r="I1177" t="s">
        <v>43</v>
      </c>
      <c r="J1177">
        <f>VLOOKUP(G1177,Currency!$G$3:$H$14,2,FALSE)</f>
        <v>0.81462485449999988</v>
      </c>
      <c r="K1177">
        <f t="shared" si="94"/>
        <v>1</v>
      </c>
      <c r="L1177">
        <f t="shared" si="95"/>
        <v>133</v>
      </c>
      <c r="M1177" s="3">
        <f t="shared" si="96"/>
        <v>6118</v>
      </c>
      <c r="N1177" s="3">
        <f>SUMIFS('Direct Costs'!J:J,'Direct Costs'!A:A,Sales!A1177)</f>
        <v>3640.2555716479997</v>
      </c>
      <c r="O1177" s="3">
        <f t="shared" si="97"/>
        <v>2477.7444283520003</v>
      </c>
      <c r="P1177" s="7">
        <f t="shared" si="98"/>
        <v>0.40499255121804517</v>
      </c>
      <c r="Q1177" s="3"/>
      <c r="R1177" s="3"/>
      <c r="S1177" s="3"/>
      <c r="T1177" s="3"/>
      <c r="U1177" s="3"/>
      <c r="V1177" s="3"/>
    </row>
    <row r="1178" spans="1:22" x14ac:dyDescent="0.25">
      <c r="A1178">
        <v>1177</v>
      </c>
      <c r="B1178" t="s">
        <v>14</v>
      </c>
      <c r="C1178" t="s">
        <v>28</v>
      </c>
      <c r="D1178">
        <v>160</v>
      </c>
      <c r="E1178">
        <v>147</v>
      </c>
      <c r="F1178" t="s">
        <v>0</v>
      </c>
      <c r="G1178">
        <v>5</v>
      </c>
      <c r="H1178">
        <v>2018</v>
      </c>
      <c r="I1178" t="s">
        <v>44</v>
      </c>
      <c r="J1178">
        <f>VLOOKUP(G1178,Currency!$G$3:$H$14,2,FALSE)</f>
        <v>0.84667593318181822</v>
      </c>
      <c r="K1178">
        <f t="shared" si="94"/>
        <v>1</v>
      </c>
      <c r="L1178">
        <f t="shared" si="95"/>
        <v>147</v>
      </c>
      <c r="M1178" s="3">
        <f t="shared" si="96"/>
        <v>23520</v>
      </c>
      <c r="N1178" s="3">
        <f>SUMIFS('Direct Costs'!J:J,'Direct Costs'!A:A,Sales!A1178)</f>
        <v>16000</v>
      </c>
      <c r="O1178" s="3">
        <f t="shared" si="97"/>
        <v>7520</v>
      </c>
      <c r="P1178" s="7">
        <f t="shared" si="98"/>
        <v>0.31972789115646261</v>
      </c>
      <c r="Q1178" s="3"/>
      <c r="R1178" s="3"/>
      <c r="S1178" s="3"/>
      <c r="T1178" s="3"/>
      <c r="U1178" s="3"/>
      <c r="V1178" s="3"/>
    </row>
    <row r="1179" spans="1:22" x14ac:dyDescent="0.25">
      <c r="A1179">
        <v>1178</v>
      </c>
      <c r="B1179" t="s">
        <v>13</v>
      </c>
      <c r="C1179" t="s">
        <v>17</v>
      </c>
      <c r="D1179">
        <v>103</v>
      </c>
      <c r="E1179">
        <v>144</v>
      </c>
      <c r="F1179" t="s">
        <v>37</v>
      </c>
      <c r="G1179">
        <v>8</v>
      </c>
      <c r="H1179">
        <v>2018</v>
      </c>
      <c r="I1179" t="s">
        <v>38</v>
      </c>
      <c r="J1179">
        <f>VLOOKUP(G1179,Currency!$G$3:$H$14,2,FALSE)</f>
        <v>0.86596289695652162</v>
      </c>
      <c r="K1179">
        <f t="shared" si="94"/>
        <v>0.86596289695652162</v>
      </c>
      <c r="L1179">
        <f t="shared" si="95"/>
        <v>124.69865716173911</v>
      </c>
      <c r="M1179" s="3">
        <f t="shared" si="96"/>
        <v>12843.961687659128</v>
      </c>
      <c r="N1179" s="3">
        <f>SUMIFS('Direct Costs'!J:J,'Direct Costs'!A:A,Sales!A1179)</f>
        <v>7618.7380273934778</v>
      </c>
      <c r="O1179" s="3">
        <f t="shared" si="97"/>
        <v>5225.2236602656503</v>
      </c>
      <c r="P1179" s="7">
        <f t="shared" si="98"/>
        <v>0.40682336083937443</v>
      </c>
      <c r="Q1179" s="3"/>
      <c r="R1179" s="3"/>
      <c r="S1179" s="3"/>
      <c r="T1179" s="3"/>
      <c r="U1179" s="3"/>
      <c r="V1179" s="3"/>
    </row>
    <row r="1180" spans="1:22" x14ac:dyDescent="0.25">
      <c r="A1180">
        <v>1179</v>
      </c>
      <c r="B1180" t="s">
        <v>13</v>
      </c>
      <c r="C1180" t="s">
        <v>17</v>
      </c>
      <c r="D1180">
        <v>85</v>
      </c>
      <c r="E1180">
        <v>143</v>
      </c>
      <c r="F1180" t="s">
        <v>37</v>
      </c>
      <c r="G1180">
        <v>5</v>
      </c>
      <c r="H1180">
        <v>2018</v>
      </c>
      <c r="I1180" t="s">
        <v>38</v>
      </c>
      <c r="J1180">
        <f>VLOOKUP(G1180,Currency!$G$3:$H$14,2,FALSE)</f>
        <v>0.84667593318181822</v>
      </c>
      <c r="K1180">
        <f t="shared" si="94"/>
        <v>0.84667593318181822</v>
      </c>
      <c r="L1180">
        <f t="shared" si="95"/>
        <v>121.07465844500001</v>
      </c>
      <c r="M1180" s="3">
        <f t="shared" si="96"/>
        <v>10291.345967825</v>
      </c>
      <c r="N1180" s="3">
        <f>SUMIFS('Direct Costs'!J:J,'Direct Costs'!A:A,Sales!A1180)</f>
        <v>6368.7721802431815</v>
      </c>
      <c r="O1180" s="3">
        <f t="shared" si="97"/>
        <v>3922.5737875818186</v>
      </c>
      <c r="P1180" s="7">
        <f t="shared" si="98"/>
        <v>0.38115264998819448</v>
      </c>
      <c r="Q1180" s="3"/>
      <c r="R1180" s="3"/>
      <c r="S1180" s="3"/>
      <c r="T1180" s="3"/>
      <c r="U1180" s="3"/>
      <c r="V1180" s="3"/>
    </row>
    <row r="1181" spans="1:22" x14ac:dyDescent="0.25">
      <c r="A1181">
        <v>1180</v>
      </c>
      <c r="B1181" t="s">
        <v>15</v>
      </c>
      <c r="C1181" t="s">
        <v>17</v>
      </c>
      <c r="D1181">
        <v>219</v>
      </c>
      <c r="E1181">
        <v>498</v>
      </c>
      <c r="F1181" t="s">
        <v>37</v>
      </c>
      <c r="G1181">
        <v>10</v>
      </c>
      <c r="H1181">
        <v>2018</v>
      </c>
      <c r="I1181" t="s">
        <v>38</v>
      </c>
      <c r="J1181">
        <f>VLOOKUP(G1181,Currency!$G$3:$H$14,2,FALSE)</f>
        <v>0.87081632260869579</v>
      </c>
      <c r="K1181">
        <f t="shared" si="94"/>
        <v>0.87081632260869579</v>
      </c>
      <c r="L1181">
        <f t="shared" si="95"/>
        <v>433.66652865913051</v>
      </c>
      <c r="M1181" s="3">
        <f t="shared" si="96"/>
        <v>94972.969776349579</v>
      </c>
      <c r="N1181" s="3">
        <f>SUMIFS('Direct Costs'!J:J,'Direct Costs'!A:A,Sales!A1181)</f>
        <v>46495.130113038264</v>
      </c>
      <c r="O1181" s="3">
        <f t="shared" si="97"/>
        <v>48477.839663311315</v>
      </c>
      <c r="P1181" s="7">
        <f t="shared" si="98"/>
        <v>0.51043828341338648</v>
      </c>
      <c r="Q1181" s="3"/>
      <c r="R1181" s="3"/>
      <c r="S1181" s="3"/>
      <c r="T1181" s="3"/>
      <c r="U1181" s="3"/>
      <c r="V1181" s="3"/>
    </row>
    <row r="1182" spans="1:22" x14ac:dyDescent="0.25">
      <c r="A1182">
        <v>1181</v>
      </c>
      <c r="B1182" t="s">
        <v>14</v>
      </c>
      <c r="C1182" t="s">
        <v>19</v>
      </c>
      <c r="D1182">
        <v>86</v>
      </c>
      <c r="E1182">
        <v>137</v>
      </c>
      <c r="F1182" t="s">
        <v>0</v>
      </c>
      <c r="G1182">
        <v>1</v>
      </c>
      <c r="H1182">
        <v>2018</v>
      </c>
      <c r="I1182" t="s">
        <v>40</v>
      </c>
      <c r="J1182">
        <f>VLOOKUP(G1182,Currency!$G$3:$H$14,2,FALSE)</f>
        <v>0.8198508345454546</v>
      </c>
      <c r="K1182">
        <f t="shared" si="94"/>
        <v>1</v>
      </c>
      <c r="L1182">
        <f t="shared" si="95"/>
        <v>137</v>
      </c>
      <c r="M1182" s="3">
        <f t="shared" si="96"/>
        <v>11782</v>
      </c>
      <c r="N1182" s="3">
        <f>SUMIFS('Direct Costs'!J:J,'Direct Costs'!A:A,Sales!A1182)</f>
        <v>8772</v>
      </c>
      <c r="O1182" s="3">
        <f t="shared" si="97"/>
        <v>3010</v>
      </c>
      <c r="P1182" s="7">
        <f t="shared" si="98"/>
        <v>0.25547445255474455</v>
      </c>
      <c r="Q1182" s="3"/>
      <c r="R1182" s="3"/>
      <c r="S1182" s="3"/>
      <c r="T1182" s="3"/>
      <c r="U1182" s="3"/>
      <c r="V1182" s="3"/>
    </row>
    <row r="1183" spans="1:22" x14ac:dyDescent="0.25">
      <c r="A1183">
        <v>1182</v>
      </c>
      <c r="B1183" t="s">
        <v>15</v>
      </c>
      <c r="C1183" t="s">
        <v>23</v>
      </c>
      <c r="D1183">
        <v>1</v>
      </c>
      <c r="E1183">
        <v>443</v>
      </c>
      <c r="F1183" t="s">
        <v>0</v>
      </c>
      <c r="G1183">
        <v>10</v>
      </c>
      <c r="H1183">
        <v>2018</v>
      </c>
      <c r="I1183" t="s">
        <v>41</v>
      </c>
      <c r="J1183">
        <f>VLOOKUP(G1183,Currency!$G$3:$H$14,2,FALSE)</f>
        <v>0.87081632260869579</v>
      </c>
      <c r="K1183">
        <f t="shared" si="94"/>
        <v>1</v>
      </c>
      <c r="L1183">
        <f t="shared" si="95"/>
        <v>443</v>
      </c>
      <c r="M1183" s="3">
        <f t="shared" si="96"/>
        <v>443</v>
      </c>
      <c r="N1183" s="3">
        <f>SUMIFS('Direct Costs'!J:J,'Direct Costs'!A:A,Sales!A1183)</f>
        <v>238</v>
      </c>
      <c r="O1183" s="3">
        <f t="shared" si="97"/>
        <v>205</v>
      </c>
      <c r="P1183" s="7">
        <f t="shared" si="98"/>
        <v>0.46275395033860045</v>
      </c>
      <c r="Q1183" s="3"/>
      <c r="R1183" s="3"/>
      <c r="S1183" s="3"/>
      <c r="T1183" s="3"/>
      <c r="U1183" s="3"/>
      <c r="V1183" s="3"/>
    </row>
    <row r="1184" spans="1:22" x14ac:dyDescent="0.25">
      <c r="A1184">
        <v>1183</v>
      </c>
      <c r="B1184" t="s">
        <v>13</v>
      </c>
      <c r="C1184" t="s">
        <v>17</v>
      </c>
      <c r="D1184">
        <v>60</v>
      </c>
      <c r="E1184">
        <v>137</v>
      </c>
      <c r="F1184" t="s">
        <v>37</v>
      </c>
      <c r="G1184">
        <v>6</v>
      </c>
      <c r="H1184">
        <v>2018</v>
      </c>
      <c r="I1184" t="s">
        <v>38</v>
      </c>
      <c r="J1184">
        <f>VLOOKUP(G1184,Currency!$G$3:$H$14,2,FALSE)</f>
        <v>0.85633569142857147</v>
      </c>
      <c r="K1184">
        <f t="shared" si="94"/>
        <v>0.85633569142857147</v>
      </c>
      <c r="L1184">
        <f t="shared" si="95"/>
        <v>117.31798972571428</v>
      </c>
      <c r="M1184" s="3">
        <f t="shared" si="96"/>
        <v>7039.0793835428567</v>
      </c>
      <c r="N1184" s="3">
        <f>SUMIFS('Direct Costs'!J:J,'Direct Costs'!A:A,Sales!A1184)</f>
        <v>4240.3872157714286</v>
      </c>
      <c r="O1184" s="3">
        <f t="shared" si="97"/>
        <v>2798.6921677714281</v>
      </c>
      <c r="P1184" s="7">
        <f t="shared" si="98"/>
        <v>0.39759349415985862</v>
      </c>
      <c r="Q1184" s="3"/>
      <c r="R1184" s="3"/>
      <c r="S1184" s="3"/>
      <c r="T1184" s="3"/>
      <c r="U1184" s="3"/>
      <c r="V1184" s="3"/>
    </row>
    <row r="1185" spans="1:22" x14ac:dyDescent="0.25">
      <c r="A1185">
        <v>1184</v>
      </c>
      <c r="B1185" t="s">
        <v>13</v>
      </c>
      <c r="C1185" t="s">
        <v>19</v>
      </c>
      <c r="D1185">
        <v>105</v>
      </c>
      <c r="E1185">
        <v>121</v>
      </c>
      <c r="F1185" t="s">
        <v>0</v>
      </c>
      <c r="G1185">
        <v>4</v>
      </c>
      <c r="H1185">
        <v>2018</v>
      </c>
      <c r="I1185" t="s">
        <v>40</v>
      </c>
      <c r="J1185">
        <f>VLOOKUP(G1185,Currency!$G$3:$H$14,2,FALSE)</f>
        <v>0.81462485449999988</v>
      </c>
      <c r="K1185">
        <f t="shared" si="94"/>
        <v>1</v>
      </c>
      <c r="L1185">
        <f t="shared" si="95"/>
        <v>121</v>
      </c>
      <c r="M1185" s="3">
        <f t="shared" si="96"/>
        <v>12705</v>
      </c>
      <c r="N1185" s="3">
        <f>SUMIFS('Direct Costs'!J:J,'Direct Costs'!A:A,Sales!A1185)</f>
        <v>8820</v>
      </c>
      <c r="O1185" s="3">
        <f t="shared" si="97"/>
        <v>3885</v>
      </c>
      <c r="P1185" s="7">
        <f t="shared" si="98"/>
        <v>0.30578512396694213</v>
      </c>
      <c r="Q1185" s="3"/>
      <c r="R1185" s="3"/>
      <c r="S1185" s="3"/>
      <c r="T1185" s="3"/>
      <c r="U1185" s="3"/>
      <c r="V1185" s="3"/>
    </row>
    <row r="1186" spans="1:22" x14ac:dyDescent="0.25">
      <c r="A1186">
        <v>1185</v>
      </c>
      <c r="B1186" t="s">
        <v>15</v>
      </c>
      <c r="C1186" t="s">
        <v>23</v>
      </c>
      <c r="D1186">
        <v>1</v>
      </c>
      <c r="E1186">
        <v>445</v>
      </c>
      <c r="F1186" t="s">
        <v>0</v>
      </c>
      <c r="G1186">
        <v>10</v>
      </c>
      <c r="H1186">
        <v>2018</v>
      </c>
      <c r="I1186" t="s">
        <v>41</v>
      </c>
      <c r="J1186">
        <f>VLOOKUP(G1186,Currency!$G$3:$H$14,2,FALSE)</f>
        <v>0.87081632260869579</v>
      </c>
      <c r="K1186">
        <f t="shared" si="94"/>
        <v>1</v>
      </c>
      <c r="L1186">
        <f t="shared" si="95"/>
        <v>445</v>
      </c>
      <c r="M1186" s="3">
        <f t="shared" si="96"/>
        <v>445</v>
      </c>
      <c r="N1186" s="3">
        <f>SUMIFS('Direct Costs'!J:J,'Direct Costs'!A:A,Sales!A1186)</f>
        <v>221.99530600086956</v>
      </c>
      <c r="O1186" s="3">
        <f t="shared" si="97"/>
        <v>223.00469399913044</v>
      </c>
      <c r="P1186" s="7">
        <f t="shared" si="98"/>
        <v>0.50113414381827059</v>
      </c>
      <c r="Q1186" s="3"/>
      <c r="R1186" s="3"/>
      <c r="S1186" s="3"/>
      <c r="T1186" s="3"/>
      <c r="U1186" s="3"/>
      <c r="V1186" s="3"/>
    </row>
    <row r="1187" spans="1:22" x14ac:dyDescent="0.25">
      <c r="A1187">
        <v>1186</v>
      </c>
      <c r="B1187" t="s">
        <v>16</v>
      </c>
      <c r="C1187" t="s">
        <v>19</v>
      </c>
      <c r="D1187">
        <v>123</v>
      </c>
      <c r="E1187">
        <v>206</v>
      </c>
      <c r="F1187" t="s">
        <v>0</v>
      </c>
      <c r="G1187">
        <v>11</v>
      </c>
      <c r="H1187">
        <v>2018</v>
      </c>
      <c r="I1187" t="s">
        <v>40</v>
      </c>
      <c r="J1187">
        <f>VLOOKUP(G1187,Currency!$G$3:$H$14,2,FALSE)</f>
        <v>0.87977327500000013</v>
      </c>
      <c r="K1187">
        <f t="shared" si="94"/>
        <v>1</v>
      </c>
      <c r="L1187">
        <f t="shared" si="95"/>
        <v>206</v>
      </c>
      <c r="M1187" s="3">
        <f t="shared" si="96"/>
        <v>25338</v>
      </c>
      <c r="N1187" s="3">
        <f>SUMIFS('Direct Costs'!J:J,'Direct Costs'!A:A,Sales!A1187)</f>
        <v>17685.029590124999</v>
      </c>
      <c r="O1187" s="3">
        <f t="shared" si="97"/>
        <v>7652.9704098750008</v>
      </c>
      <c r="P1187" s="7">
        <f t="shared" si="98"/>
        <v>0.30203529915048549</v>
      </c>
      <c r="Q1187" s="3"/>
      <c r="R1187" s="3"/>
      <c r="S1187" s="3"/>
      <c r="T1187" s="3"/>
      <c r="U1187" s="3"/>
      <c r="V1187" s="3"/>
    </row>
    <row r="1188" spans="1:22" x14ac:dyDescent="0.25">
      <c r="A1188">
        <v>1187</v>
      </c>
      <c r="B1188" t="s">
        <v>14</v>
      </c>
      <c r="C1188" t="s">
        <v>36</v>
      </c>
      <c r="D1188">
        <v>39</v>
      </c>
      <c r="E1188">
        <v>146</v>
      </c>
      <c r="F1188" t="s">
        <v>0</v>
      </c>
      <c r="G1188">
        <v>5</v>
      </c>
      <c r="H1188">
        <v>2018</v>
      </c>
      <c r="I1188" t="s">
        <v>43</v>
      </c>
      <c r="J1188">
        <f>VLOOKUP(G1188,Currency!$G$3:$H$14,2,FALSE)</f>
        <v>0.84667593318181822</v>
      </c>
      <c r="K1188">
        <f t="shared" si="94"/>
        <v>1</v>
      </c>
      <c r="L1188">
        <f t="shared" si="95"/>
        <v>146</v>
      </c>
      <c r="M1188" s="3">
        <f t="shared" si="96"/>
        <v>5694</v>
      </c>
      <c r="N1188" s="3">
        <f>SUMIFS('Direct Costs'!J:J,'Direct Costs'!A:A,Sales!A1188)</f>
        <v>3103.3845747981818</v>
      </c>
      <c r="O1188" s="3">
        <f t="shared" si="97"/>
        <v>2590.6154252018182</v>
      </c>
      <c r="P1188" s="7">
        <f t="shared" si="98"/>
        <v>0.45497285303860524</v>
      </c>
      <c r="Q1188" s="3"/>
      <c r="R1188" s="3"/>
      <c r="S1188" s="3"/>
      <c r="T1188" s="3"/>
      <c r="U1188" s="3"/>
      <c r="V1188" s="3"/>
    </row>
    <row r="1189" spans="1:22" x14ac:dyDescent="0.25">
      <c r="A1189">
        <v>1188</v>
      </c>
      <c r="B1189" t="s">
        <v>13</v>
      </c>
      <c r="C1189" t="s">
        <v>19</v>
      </c>
      <c r="D1189">
        <v>122</v>
      </c>
      <c r="E1189">
        <v>123</v>
      </c>
      <c r="F1189" t="s">
        <v>0</v>
      </c>
      <c r="G1189">
        <v>7</v>
      </c>
      <c r="H1189">
        <v>2018</v>
      </c>
      <c r="I1189" t="s">
        <v>40</v>
      </c>
      <c r="J1189">
        <f>VLOOKUP(G1189,Currency!$G$3:$H$14,2,FALSE)</f>
        <v>0.85575857954545465</v>
      </c>
      <c r="K1189">
        <f t="shared" si="94"/>
        <v>1</v>
      </c>
      <c r="L1189">
        <f t="shared" si="95"/>
        <v>123</v>
      </c>
      <c r="M1189" s="3">
        <f t="shared" si="96"/>
        <v>15006</v>
      </c>
      <c r="N1189" s="3">
        <f>SUMIFS('Direct Costs'!J:J,'Direct Costs'!A:A,Sales!A1189)</f>
        <v>8904.8178269318178</v>
      </c>
      <c r="O1189" s="3">
        <f t="shared" si="97"/>
        <v>6101.1821730681822</v>
      </c>
      <c r="P1189" s="7">
        <f t="shared" si="98"/>
        <v>0.40658284506651887</v>
      </c>
      <c r="Q1189" s="3"/>
      <c r="R1189" s="3"/>
      <c r="S1189" s="3"/>
      <c r="T1189" s="3"/>
      <c r="U1189" s="3"/>
      <c r="V1189" s="3"/>
    </row>
    <row r="1190" spans="1:22" x14ac:dyDescent="0.25">
      <c r="A1190">
        <v>1189</v>
      </c>
      <c r="B1190" t="s">
        <v>16</v>
      </c>
      <c r="C1190" t="s">
        <v>19</v>
      </c>
      <c r="D1190">
        <v>86</v>
      </c>
      <c r="E1190">
        <v>209</v>
      </c>
      <c r="F1190" t="s">
        <v>0</v>
      </c>
      <c r="G1190">
        <v>11</v>
      </c>
      <c r="H1190">
        <v>2018</v>
      </c>
      <c r="I1190" t="s">
        <v>40</v>
      </c>
      <c r="J1190">
        <f>VLOOKUP(G1190,Currency!$G$3:$H$14,2,FALSE)</f>
        <v>0.87977327500000013</v>
      </c>
      <c r="K1190">
        <f t="shared" si="94"/>
        <v>1</v>
      </c>
      <c r="L1190">
        <f t="shared" si="95"/>
        <v>209</v>
      </c>
      <c r="M1190" s="3">
        <f t="shared" si="96"/>
        <v>17974</v>
      </c>
      <c r="N1190" s="3">
        <f>SUMIFS('Direct Costs'!J:J,'Direct Costs'!A:A,Sales!A1190)</f>
        <v>12212</v>
      </c>
      <c r="O1190" s="3">
        <f t="shared" si="97"/>
        <v>5762</v>
      </c>
      <c r="P1190" s="7">
        <f t="shared" si="98"/>
        <v>0.32057416267942584</v>
      </c>
      <c r="Q1190" s="3"/>
      <c r="R1190" s="3"/>
      <c r="S1190" s="3"/>
      <c r="T1190" s="3"/>
      <c r="U1190" s="3"/>
      <c r="V1190" s="3"/>
    </row>
    <row r="1191" spans="1:22" x14ac:dyDescent="0.25">
      <c r="A1191">
        <v>1190</v>
      </c>
      <c r="B1191" t="s">
        <v>13</v>
      </c>
      <c r="C1191" t="s">
        <v>19</v>
      </c>
      <c r="D1191">
        <v>110</v>
      </c>
      <c r="E1191">
        <v>117</v>
      </c>
      <c r="F1191" t="s">
        <v>0</v>
      </c>
      <c r="G1191">
        <v>8</v>
      </c>
      <c r="H1191">
        <v>2018</v>
      </c>
      <c r="I1191" t="s">
        <v>40</v>
      </c>
      <c r="J1191">
        <f>VLOOKUP(G1191,Currency!$G$3:$H$14,2,FALSE)</f>
        <v>0.86596289695652162</v>
      </c>
      <c r="K1191">
        <f t="shared" si="94"/>
        <v>1</v>
      </c>
      <c r="L1191">
        <f t="shared" si="95"/>
        <v>117</v>
      </c>
      <c r="M1191" s="3">
        <f t="shared" si="96"/>
        <v>12870</v>
      </c>
      <c r="N1191" s="3">
        <f>SUMIFS('Direct Costs'!J:J,'Direct Costs'!A:A,Sales!A1191)</f>
        <v>8800</v>
      </c>
      <c r="O1191" s="3">
        <f t="shared" si="97"/>
        <v>4070</v>
      </c>
      <c r="P1191" s="7">
        <f t="shared" si="98"/>
        <v>0.31623931623931623</v>
      </c>
      <c r="Q1191" s="3"/>
      <c r="R1191" s="3"/>
      <c r="S1191" s="3"/>
      <c r="T1191" s="3"/>
      <c r="U1191" s="3"/>
      <c r="V1191" s="3"/>
    </row>
    <row r="1192" spans="1:22" x14ac:dyDescent="0.25">
      <c r="A1192">
        <v>1191</v>
      </c>
      <c r="B1192" t="s">
        <v>14</v>
      </c>
      <c r="C1192" t="s">
        <v>28</v>
      </c>
      <c r="D1192">
        <v>88</v>
      </c>
      <c r="E1192">
        <v>142</v>
      </c>
      <c r="F1192" t="s">
        <v>0</v>
      </c>
      <c r="G1192">
        <v>7</v>
      </c>
      <c r="H1192">
        <v>2018</v>
      </c>
      <c r="I1192" t="s">
        <v>44</v>
      </c>
      <c r="J1192">
        <f>VLOOKUP(G1192,Currency!$G$3:$H$14,2,FALSE)</f>
        <v>0.85575857954545465</v>
      </c>
      <c r="K1192">
        <f t="shared" si="94"/>
        <v>1</v>
      </c>
      <c r="L1192">
        <f t="shared" si="95"/>
        <v>142</v>
      </c>
      <c r="M1192" s="3">
        <f t="shared" si="96"/>
        <v>12496</v>
      </c>
      <c r="N1192" s="3">
        <f>SUMIFS('Direct Costs'!J:J,'Direct Costs'!A:A,Sales!A1192)</f>
        <v>7496.8593400000009</v>
      </c>
      <c r="O1192" s="3">
        <f t="shared" si="97"/>
        <v>4999.1406599999991</v>
      </c>
      <c r="P1192" s="7">
        <f t="shared" si="98"/>
        <v>0.40005927176696537</v>
      </c>
      <c r="Q1192" s="3"/>
      <c r="R1192" s="3"/>
      <c r="S1192" s="3"/>
      <c r="T1192" s="3"/>
      <c r="U1192" s="3"/>
      <c r="V1192" s="3"/>
    </row>
    <row r="1193" spans="1:22" x14ac:dyDescent="0.25">
      <c r="A1193">
        <v>1192</v>
      </c>
      <c r="B1193" t="s">
        <v>13</v>
      </c>
      <c r="C1193" t="s">
        <v>29</v>
      </c>
      <c r="D1193">
        <v>134</v>
      </c>
      <c r="E1193">
        <v>130</v>
      </c>
      <c r="F1193" t="s">
        <v>0</v>
      </c>
      <c r="G1193">
        <v>7</v>
      </c>
      <c r="H1193">
        <v>2018</v>
      </c>
      <c r="I1193" t="s">
        <v>42</v>
      </c>
      <c r="J1193">
        <f>VLOOKUP(G1193,Currency!$G$3:$H$14,2,FALSE)</f>
        <v>0.85575857954545465</v>
      </c>
      <c r="K1193">
        <f t="shared" si="94"/>
        <v>1</v>
      </c>
      <c r="L1193">
        <f t="shared" si="95"/>
        <v>130</v>
      </c>
      <c r="M1193" s="3">
        <f t="shared" si="96"/>
        <v>17420</v>
      </c>
      <c r="N1193" s="3">
        <f>SUMIFS('Direct Costs'!J:J,'Direct Costs'!A:A,Sales!A1193)</f>
        <v>10718.701547613637</v>
      </c>
      <c r="O1193" s="3">
        <f t="shared" si="97"/>
        <v>6701.2984523863634</v>
      </c>
      <c r="P1193" s="7">
        <f t="shared" si="98"/>
        <v>0.38468992263986013</v>
      </c>
      <c r="Q1193" s="3"/>
      <c r="R1193" s="3"/>
      <c r="S1193" s="3"/>
      <c r="T1193" s="3"/>
      <c r="U1193" s="3"/>
      <c r="V1193" s="3"/>
    </row>
    <row r="1194" spans="1:22" x14ac:dyDescent="0.25">
      <c r="A1194">
        <v>1193</v>
      </c>
      <c r="B1194" t="s">
        <v>14</v>
      </c>
      <c r="C1194" t="s">
        <v>25</v>
      </c>
      <c r="D1194">
        <v>163</v>
      </c>
      <c r="E1194">
        <v>141</v>
      </c>
      <c r="F1194" t="s">
        <v>0</v>
      </c>
      <c r="G1194">
        <v>5</v>
      </c>
      <c r="H1194">
        <v>2018</v>
      </c>
      <c r="I1194" t="s">
        <v>43</v>
      </c>
      <c r="J1194">
        <f>VLOOKUP(G1194,Currency!$G$3:$H$14,2,FALSE)</f>
        <v>0.84667593318181822</v>
      </c>
      <c r="K1194">
        <f t="shared" si="94"/>
        <v>1</v>
      </c>
      <c r="L1194">
        <f t="shared" si="95"/>
        <v>141</v>
      </c>
      <c r="M1194" s="3">
        <f t="shared" si="96"/>
        <v>22983</v>
      </c>
      <c r="N1194" s="3">
        <f>SUMIFS('Direct Costs'!J:J,'Direct Costs'!A:A,Sales!A1194)</f>
        <v>10762.425209649091</v>
      </c>
      <c r="O1194" s="3">
        <f t="shared" si="97"/>
        <v>12220.574790350909</v>
      </c>
      <c r="P1194" s="7">
        <f t="shared" si="98"/>
        <v>0.53172235088330111</v>
      </c>
      <c r="Q1194" s="3"/>
      <c r="R1194" s="3"/>
      <c r="S1194" s="3"/>
      <c r="T1194" s="3"/>
      <c r="U1194" s="3"/>
      <c r="V1194" s="3"/>
    </row>
    <row r="1195" spans="1:22" x14ac:dyDescent="0.25">
      <c r="A1195">
        <v>1194</v>
      </c>
      <c r="B1195" t="s">
        <v>14</v>
      </c>
      <c r="C1195" t="s">
        <v>19</v>
      </c>
      <c r="D1195">
        <v>76</v>
      </c>
      <c r="E1195">
        <v>129</v>
      </c>
      <c r="F1195" t="s">
        <v>0</v>
      </c>
      <c r="G1195">
        <v>4</v>
      </c>
      <c r="H1195">
        <v>2018</v>
      </c>
      <c r="I1195" t="s">
        <v>40</v>
      </c>
      <c r="J1195">
        <f>VLOOKUP(G1195,Currency!$G$3:$H$14,2,FALSE)</f>
        <v>0.81462485449999988</v>
      </c>
      <c r="K1195">
        <f t="shared" si="94"/>
        <v>1</v>
      </c>
      <c r="L1195">
        <f t="shared" si="95"/>
        <v>129</v>
      </c>
      <c r="M1195" s="3">
        <f t="shared" si="96"/>
        <v>9804</v>
      </c>
      <c r="N1195" s="3">
        <f>SUMIFS('Direct Costs'!J:J,'Direct Costs'!A:A,Sales!A1195)</f>
        <v>6916</v>
      </c>
      <c r="O1195" s="3">
        <f t="shared" si="97"/>
        <v>2888</v>
      </c>
      <c r="P1195" s="7">
        <f t="shared" si="98"/>
        <v>0.29457364341085274</v>
      </c>
      <c r="Q1195" s="3"/>
      <c r="R1195" s="3"/>
      <c r="S1195" s="3"/>
      <c r="T1195" s="3"/>
      <c r="U1195" s="3"/>
      <c r="V1195" s="3"/>
    </row>
    <row r="1196" spans="1:22" x14ac:dyDescent="0.25">
      <c r="A1196">
        <v>1195</v>
      </c>
      <c r="B1196" t="s">
        <v>16</v>
      </c>
      <c r="C1196" t="s">
        <v>17</v>
      </c>
      <c r="D1196">
        <v>105</v>
      </c>
      <c r="E1196">
        <v>241</v>
      </c>
      <c r="F1196" t="s">
        <v>37</v>
      </c>
      <c r="G1196">
        <v>12</v>
      </c>
      <c r="H1196">
        <v>2018</v>
      </c>
      <c r="I1196" t="s">
        <v>38</v>
      </c>
      <c r="J1196">
        <f>VLOOKUP(G1196,Currency!$G$3:$H$14,2,FALSE)</f>
        <v>0.87842254526315788</v>
      </c>
      <c r="K1196">
        <f t="shared" si="94"/>
        <v>0.87842254526315788</v>
      </c>
      <c r="L1196">
        <f t="shared" si="95"/>
        <v>211.69983340842106</v>
      </c>
      <c r="M1196" s="3">
        <f t="shared" si="96"/>
        <v>22228.482507884211</v>
      </c>
      <c r="N1196" s="3">
        <f>SUMIFS('Direct Costs'!J:J,'Direct Costs'!A:A,Sales!A1196)</f>
        <v>15049.156079557895</v>
      </c>
      <c r="O1196" s="3">
        <f t="shared" si="97"/>
        <v>7179.3264283263161</v>
      </c>
      <c r="P1196" s="7">
        <f t="shared" si="98"/>
        <v>0.32297870202250123</v>
      </c>
      <c r="Q1196" s="3"/>
      <c r="R1196" s="3"/>
      <c r="S1196" s="3"/>
      <c r="T1196" s="3"/>
      <c r="U1196" s="3"/>
      <c r="V1196" s="3"/>
    </row>
    <row r="1197" spans="1:22" x14ac:dyDescent="0.25">
      <c r="A1197">
        <v>1196</v>
      </c>
      <c r="B1197" t="s">
        <v>16</v>
      </c>
      <c r="C1197" t="s">
        <v>19</v>
      </c>
      <c r="D1197">
        <v>68</v>
      </c>
      <c r="E1197">
        <v>208</v>
      </c>
      <c r="F1197" t="s">
        <v>0</v>
      </c>
      <c r="G1197">
        <v>11</v>
      </c>
      <c r="H1197">
        <v>2018</v>
      </c>
      <c r="I1197" t="s">
        <v>40</v>
      </c>
      <c r="J1197">
        <f>VLOOKUP(G1197,Currency!$G$3:$H$14,2,FALSE)</f>
        <v>0.87977327500000013</v>
      </c>
      <c r="K1197">
        <f t="shared" si="94"/>
        <v>1</v>
      </c>
      <c r="L1197">
        <f t="shared" si="95"/>
        <v>208</v>
      </c>
      <c r="M1197" s="3">
        <f t="shared" si="96"/>
        <v>14144</v>
      </c>
      <c r="N1197" s="3">
        <f>SUMIFS('Direct Costs'!J:J,'Direct Costs'!A:A,Sales!A1197)</f>
        <v>9376.4940818000014</v>
      </c>
      <c r="O1197" s="3">
        <f t="shared" si="97"/>
        <v>4767.5059181999986</v>
      </c>
      <c r="P1197" s="7">
        <f t="shared" si="98"/>
        <v>0.33706914014423067</v>
      </c>
      <c r="Q1197" s="3"/>
      <c r="R1197" s="3"/>
      <c r="S1197" s="3"/>
      <c r="T1197" s="3"/>
      <c r="U1197" s="3"/>
      <c r="V1197" s="3"/>
    </row>
    <row r="1198" spans="1:22" x14ac:dyDescent="0.25">
      <c r="A1198">
        <v>1197</v>
      </c>
      <c r="B1198" t="s">
        <v>13</v>
      </c>
      <c r="C1198" t="s">
        <v>19</v>
      </c>
      <c r="D1198">
        <v>125</v>
      </c>
      <c r="E1198">
        <v>127</v>
      </c>
      <c r="F1198" t="s">
        <v>0</v>
      </c>
      <c r="G1198">
        <v>4</v>
      </c>
      <c r="H1198">
        <v>2018</v>
      </c>
      <c r="I1198" t="s">
        <v>40</v>
      </c>
      <c r="J1198">
        <f>VLOOKUP(G1198,Currency!$G$3:$H$14,2,FALSE)</f>
        <v>0.81462485449999988</v>
      </c>
      <c r="K1198">
        <f t="shared" si="94"/>
        <v>1</v>
      </c>
      <c r="L1198">
        <f t="shared" si="95"/>
        <v>127</v>
      </c>
      <c r="M1198" s="3">
        <f t="shared" si="96"/>
        <v>15875</v>
      </c>
      <c r="N1198" s="3">
        <f>SUMIFS('Direct Costs'!J:J,'Direct Costs'!A:A,Sales!A1198)</f>
        <v>11337.7967476875</v>
      </c>
      <c r="O1198" s="3">
        <f t="shared" si="97"/>
        <v>4537.2032523124999</v>
      </c>
      <c r="P1198" s="7">
        <f t="shared" si="98"/>
        <v>0.28580807888582677</v>
      </c>
      <c r="Q1198" s="3"/>
      <c r="R1198" s="3"/>
      <c r="S1198" s="3"/>
      <c r="T1198" s="3"/>
      <c r="U1198" s="3"/>
      <c r="V1198" s="3"/>
    </row>
    <row r="1199" spans="1:22" x14ac:dyDescent="0.25">
      <c r="A1199">
        <v>1198</v>
      </c>
      <c r="B1199" t="s">
        <v>16</v>
      </c>
      <c r="C1199" t="s">
        <v>19</v>
      </c>
      <c r="D1199">
        <v>122</v>
      </c>
      <c r="E1199">
        <v>204</v>
      </c>
      <c r="F1199" t="s">
        <v>0</v>
      </c>
      <c r="G1199">
        <v>1</v>
      </c>
      <c r="H1199">
        <v>2018</v>
      </c>
      <c r="I1199" t="s">
        <v>40</v>
      </c>
      <c r="J1199">
        <f>VLOOKUP(G1199,Currency!$G$3:$H$14,2,FALSE)</f>
        <v>0.8198508345454546</v>
      </c>
      <c r="K1199">
        <f t="shared" si="94"/>
        <v>1</v>
      </c>
      <c r="L1199">
        <f t="shared" si="95"/>
        <v>204</v>
      </c>
      <c r="M1199" s="3">
        <f t="shared" si="96"/>
        <v>24888</v>
      </c>
      <c r="N1199" s="3">
        <f>SUMIFS('Direct Costs'!J:J,'Direct Costs'!A:A,Sales!A1199)</f>
        <v>17864.915676210909</v>
      </c>
      <c r="O1199" s="3">
        <f t="shared" si="97"/>
        <v>7023.0843237890913</v>
      </c>
      <c r="P1199" s="7">
        <f t="shared" si="98"/>
        <v>0.28218757327985744</v>
      </c>
      <c r="Q1199" s="3"/>
      <c r="R1199" s="3"/>
      <c r="S1199" s="3"/>
      <c r="T1199" s="3"/>
      <c r="U1199" s="3"/>
      <c r="V1199" s="3"/>
    </row>
    <row r="1200" spans="1:22" x14ac:dyDescent="0.25">
      <c r="A1200">
        <v>1199</v>
      </c>
      <c r="B1200" t="s">
        <v>14</v>
      </c>
      <c r="C1200" t="s">
        <v>19</v>
      </c>
      <c r="D1200">
        <v>140</v>
      </c>
      <c r="E1200">
        <v>138</v>
      </c>
      <c r="F1200" t="s">
        <v>0</v>
      </c>
      <c r="G1200">
        <v>3</v>
      </c>
      <c r="H1200">
        <v>2018</v>
      </c>
      <c r="I1200" t="s">
        <v>40</v>
      </c>
      <c r="J1200">
        <f>VLOOKUP(G1200,Currency!$G$3:$H$14,2,FALSE)</f>
        <v>0.81064183952380953</v>
      </c>
      <c r="K1200">
        <f t="shared" si="94"/>
        <v>1</v>
      </c>
      <c r="L1200">
        <f t="shared" si="95"/>
        <v>138</v>
      </c>
      <c r="M1200" s="3">
        <f t="shared" si="96"/>
        <v>19320</v>
      </c>
      <c r="N1200" s="3">
        <f>SUMIFS('Direct Costs'!J:J,'Direct Costs'!A:A,Sales!A1200)</f>
        <v>10797.310312266667</v>
      </c>
      <c r="O1200" s="3">
        <f t="shared" si="97"/>
        <v>8522.6896877333329</v>
      </c>
      <c r="P1200" s="7">
        <f t="shared" si="98"/>
        <v>0.44113300661145616</v>
      </c>
      <c r="Q1200" s="3"/>
      <c r="R1200" s="3"/>
      <c r="S1200" s="3"/>
      <c r="T1200" s="3"/>
      <c r="U1200" s="3"/>
      <c r="V1200" s="3"/>
    </row>
    <row r="1201" spans="1:22" x14ac:dyDescent="0.25">
      <c r="A1201">
        <v>1200</v>
      </c>
      <c r="B1201" t="s">
        <v>14</v>
      </c>
      <c r="C1201" t="s">
        <v>22</v>
      </c>
      <c r="D1201">
        <v>85</v>
      </c>
      <c r="E1201">
        <v>142</v>
      </c>
      <c r="F1201" t="s">
        <v>0</v>
      </c>
      <c r="G1201">
        <v>6</v>
      </c>
      <c r="H1201">
        <v>2018</v>
      </c>
      <c r="I1201" t="s">
        <v>42</v>
      </c>
      <c r="J1201">
        <f>VLOOKUP(G1201,Currency!$G$3:$H$14,2,FALSE)</f>
        <v>0.85633569142857147</v>
      </c>
      <c r="K1201">
        <f t="shared" si="94"/>
        <v>1</v>
      </c>
      <c r="L1201">
        <f t="shared" si="95"/>
        <v>142</v>
      </c>
      <c r="M1201" s="3">
        <f t="shared" si="96"/>
        <v>12070</v>
      </c>
      <c r="N1201" s="3">
        <f>SUMIFS('Direct Costs'!J:J,'Direct Costs'!A:A,Sales!A1201)</f>
        <v>8245</v>
      </c>
      <c r="O1201" s="3">
        <f t="shared" si="97"/>
        <v>3825</v>
      </c>
      <c r="P1201" s="7">
        <f t="shared" si="98"/>
        <v>0.31690140845070425</v>
      </c>
      <c r="Q1201" s="3"/>
      <c r="R1201" s="3"/>
      <c r="S1201" s="3"/>
      <c r="T1201" s="3"/>
      <c r="U1201" s="3"/>
      <c r="V1201" s="3"/>
    </row>
    <row r="1202" spans="1:22" x14ac:dyDescent="0.25">
      <c r="A1202">
        <v>1201</v>
      </c>
      <c r="B1202" t="s">
        <v>14</v>
      </c>
      <c r="C1202" t="s">
        <v>35</v>
      </c>
      <c r="D1202">
        <v>45</v>
      </c>
      <c r="E1202">
        <v>139</v>
      </c>
      <c r="F1202" t="s">
        <v>0</v>
      </c>
      <c r="G1202">
        <v>8</v>
      </c>
      <c r="H1202">
        <v>2018</v>
      </c>
      <c r="I1202" t="s">
        <v>43</v>
      </c>
      <c r="J1202">
        <f>VLOOKUP(G1202,Currency!$G$3:$H$14,2,FALSE)</f>
        <v>0.86596289695652162</v>
      </c>
      <c r="K1202">
        <f t="shared" si="94"/>
        <v>1</v>
      </c>
      <c r="L1202">
        <f t="shared" si="95"/>
        <v>139</v>
      </c>
      <c r="M1202" s="3">
        <f t="shared" si="96"/>
        <v>6255</v>
      </c>
      <c r="N1202" s="3">
        <f>SUMIFS('Direct Costs'!J:J,'Direct Costs'!A:A,Sales!A1202)</f>
        <v>3039.5297683173912</v>
      </c>
      <c r="O1202" s="3">
        <f t="shared" si="97"/>
        <v>3215.4702316826088</v>
      </c>
      <c r="P1202" s="7">
        <f t="shared" si="98"/>
        <v>0.51406398588051294</v>
      </c>
      <c r="Q1202" s="3"/>
      <c r="R1202" s="3"/>
      <c r="S1202" s="3"/>
      <c r="T1202" s="3"/>
      <c r="U1202" s="3"/>
      <c r="V1202" s="3"/>
    </row>
    <row r="1203" spans="1:22" x14ac:dyDescent="0.25">
      <c r="A1203">
        <v>1202</v>
      </c>
      <c r="B1203" t="s">
        <v>14</v>
      </c>
      <c r="C1203" t="s">
        <v>31</v>
      </c>
      <c r="D1203">
        <v>73</v>
      </c>
      <c r="E1203">
        <v>144</v>
      </c>
      <c r="F1203" t="s">
        <v>0</v>
      </c>
      <c r="G1203">
        <v>1</v>
      </c>
      <c r="H1203">
        <v>2018</v>
      </c>
      <c r="I1203" t="s">
        <v>43</v>
      </c>
      <c r="J1203">
        <f>VLOOKUP(G1203,Currency!$G$3:$H$14,2,FALSE)</f>
        <v>0.8198508345454546</v>
      </c>
      <c r="K1203">
        <f t="shared" si="94"/>
        <v>1</v>
      </c>
      <c r="L1203">
        <f t="shared" si="95"/>
        <v>144</v>
      </c>
      <c r="M1203" s="3">
        <f t="shared" si="96"/>
        <v>10512</v>
      </c>
      <c r="N1203" s="3">
        <f>SUMIFS('Direct Costs'!J:J,'Direct Costs'!A:A,Sales!A1203)</f>
        <v>6040.7395426836365</v>
      </c>
      <c r="O1203" s="3">
        <f t="shared" si="97"/>
        <v>4471.2604573163635</v>
      </c>
      <c r="P1203" s="7">
        <f t="shared" si="98"/>
        <v>0.42534821702020198</v>
      </c>
      <c r="Q1203" s="3"/>
      <c r="R1203" s="3"/>
      <c r="S1203" s="3"/>
      <c r="T1203" s="3"/>
      <c r="U1203" s="3"/>
      <c r="V1203" s="3"/>
    </row>
    <row r="1204" spans="1:22" x14ac:dyDescent="0.25">
      <c r="A1204">
        <v>1203</v>
      </c>
      <c r="B1204" t="s">
        <v>14</v>
      </c>
      <c r="C1204" t="s">
        <v>24</v>
      </c>
      <c r="D1204">
        <v>147</v>
      </c>
      <c r="E1204">
        <v>144</v>
      </c>
      <c r="F1204" t="s">
        <v>0</v>
      </c>
      <c r="G1204">
        <v>10</v>
      </c>
      <c r="H1204">
        <v>2018</v>
      </c>
      <c r="I1204" t="s">
        <v>43</v>
      </c>
      <c r="J1204">
        <f>VLOOKUP(G1204,Currency!$G$3:$H$14,2,FALSE)</f>
        <v>0.87081632260869579</v>
      </c>
      <c r="K1204">
        <f t="shared" si="94"/>
        <v>1</v>
      </c>
      <c r="L1204">
        <f t="shared" si="95"/>
        <v>144</v>
      </c>
      <c r="M1204" s="3">
        <f t="shared" si="96"/>
        <v>21168</v>
      </c>
      <c r="N1204" s="3">
        <f>SUMIFS('Direct Costs'!J:J,'Direct Costs'!A:A,Sales!A1204)</f>
        <v>11720.639963102611</v>
      </c>
      <c r="O1204" s="3">
        <f t="shared" si="97"/>
        <v>9447.3600368973894</v>
      </c>
      <c r="P1204" s="7">
        <f t="shared" si="98"/>
        <v>0.44630385661835742</v>
      </c>
      <c r="Q1204" s="3"/>
      <c r="R1204" s="3"/>
      <c r="S1204" s="3"/>
      <c r="T1204" s="3"/>
      <c r="U1204" s="3"/>
      <c r="V1204" s="3"/>
    </row>
    <row r="1205" spans="1:22" x14ac:dyDescent="0.25">
      <c r="A1205">
        <v>1204</v>
      </c>
      <c r="B1205" t="s">
        <v>13</v>
      </c>
      <c r="C1205" t="s">
        <v>19</v>
      </c>
      <c r="D1205">
        <v>150</v>
      </c>
      <c r="E1205">
        <v>118</v>
      </c>
      <c r="F1205" t="s">
        <v>0</v>
      </c>
      <c r="G1205">
        <v>6</v>
      </c>
      <c r="H1205">
        <v>2018</v>
      </c>
      <c r="I1205" t="s">
        <v>40</v>
      </c>
      <c r="J1205">
        <f>VLOOKUP(G1205,Currency!$G$3:$H$14,2,FALSE)</f>
        <v>0.85633569142857147</v>
      </c>
      <c r="K1205">
        <f t="shared" si="94"/>
        <v>1</v>
      </c>
      <c r="L1205">
        <f t="shared" si="95"/>
        <v>118</v>
      </c>
      <c r="M1205" s="3">
        <f t="shared" si="96"/>
        <v>17700</v>
      </c>
      <c r="N1205" s="3">
        <f>SUMIFS('Direct Costs'!J:J,'Direct Costs'!A:A,Sales!A1205)</f>
        <v>11631.113441142857</v>
      </c>
      <c r="O1205" s="3">
        <f t="shared" si="97"/>
        <v>6068.8865588571425</v>
      </c>
      <c r="P1205" s="7">
        <f t="shared" si="98"/>
        <v>0.34287494682808717</v>
      </c>
      <c r="Q1205" s="3"/>
      <c r="R1205" s="3"/>
      <c r="S1205" s="3"/>
      <c r="T1205" s="3"/>
      <c r="U1205" s="3"/>
      <c r="V1205" s="3"/>
    </row>
    <row r="1206" spans="1:22" x14ac:dyDescent="0.25">
      <c r="A1206">
        <v>1205</v>
      </c>
      <c r="B1206" t="s">
        <v>16</v>
      </c>
      <c r="C1206" t="s">
        <v>17</v>
      </c>
      <c r="D1206">
        <v>10</v>
      </c>
      <c r="E1206">
        <v>246</v>
      </c>
      <c r="F1206" t="s">
        <v>37</v>
      </c>
      <c r="G1206">
        <v>12</v>
      </c>
      <c r="H1206">
        <v>2018</v>
      </c>
      <c r="I1206" t="s">
        <v>38</v>
      </c>
      <c r="J1206">
        <f>VLOOKUP(G1206,Currency!$G$3:$H$14,2,FALSE)</f>
        <v>0.87842254526315788</v>
      </c>
      <c r="K1206">
        <f t="shared" si="94"/>
        <v>0.87842254526315788</v>
      </c>
      <c r="L1206">
        <f t="shared" si="95"/>
        <v>216.09194613473684</v>
      </c>
      <c r="M1206" s="3">
        <f t="shared" si="96"/>
        <v>2160.9194613473683</v>
      </c>
      <c r="N1206" s="3">
        <f>SUMIFS('Direct Costs'!J:J,'Direct Costs'!A:A,Sales!A1206)</f>
        <v>1500</v>
      </c>
      <c r="O1206" s="3">
        <f t="shared" si="97"/>
        <v>660.91946134736827</v>
      </c>
      <c r="P1206" s="7">
        <f t="shared" si="98"/>
        <v>0.30585103849047401</v>
      </c>
      <c r="Q1206" s="3"/>
      <c r="R1206" s="3"/>
      <c r="S1206" s="3"/>
      <c r="T1206" s="3"/>
      <c r="U1206" s="3"/>
      <c r="V1206" s="3"/>
    </row>
    <row r="1207" spans="1:22" x14ac:dyDescent="0.25">
      <c r="A1207">
        <v>1206</v>
      </c>
      <c r="B1207" t="s">
        <v>16</v>
      </c>
      <c r="C1207" t="s">
        <v>19</v>
      </c>
      <c r="D1207">
        <v>134</v>
      </c>
      <c r="E1207">
        <v>207</v>
      </c>
      <c r="F1207" t="s">
        <v>0</v>
      </c>
      <c r="G1207">
        <v>12</v>
      </c>
      <c r="H1207">
        <v>2018</v>
      </c>
      <c r="I1207" t="s">
        <v>40</v>
      </c>
      <c r="J1207">
        <f>VLOOKUP(G1207,Currency!$G$3:$H$14,2,FALSE)</f>
        <v>0.87842254526315788</v>
      </c>
      <c r="K1207">
        <f t="shared" si="94"/>
        <v>1</v>
      </c>
      <c r="L1207">
        <f t="shared" si="95"/>
        <v>207</v>
      </c>
      <c r="M1207" s="3">
        <f t="shared" si="96"/>
        <v>27738</v>
      </c>
      <c r="N1207" s="3">
        <f>SUMIFS('Direct Costs'!J:J,'Direct Costs'!A:A,Sales!A1207)</f>
        <v>17724.689685221052</v>
      </c>
      <c r="O1207" s="3">
        <f t="shared" si="97"/>
        <v>10013.310314778948</v>
      </c>
      <c r="P1207" s="7">
        <f t="shared" si="98"/>
        <v>0.36099611777269264</v>
      </c>
      <c r="Q1207" s="3"/>
      <c r="R1207" s="3"/>
      <c r="S1207" s="3"/>
      <c r="T1207" s="3"/>
      <c r="U1207" s="3"/>
      <c r="V1207" s="3"/>
    </row>
    <row r="1208" spans="1:22" x14ac:dyDescent="0.25">
      <c r="A1208">
        <v>1207</v>
      </c>
      <c r="B1208" t="s">
        <v>12</v>
      </c>
      <c r="C1208" t="s">
        <v>17</v>
      </c>
      <c r="D1208">
        <v>155</v>
      </c>
      <c r="E1208">
        <v>190</v>
      </c>
      <c r="F1208" t="s">
        <v>37</v>
      </c>
      <c r="G1208">
        <v>5</v>
      </c>
      <c r="H1208">
        <v>2018</v>
      </c>
      <c r="I1208" t="s">
        <v>38</v>
      </c>
      <c r="J1208">
        <f>VLOOKUP(G1208,Currency!$G$3:$H$14,2,FALSE)</f>
        <v>0.84667593318181822</v>
      </c>
      <c r="K1208">
        <f t="shared" si="94"/>
        <v>0.84667593318181822</v>
      </c>
      <c r="L1208">
        <f t="shared" si="95"/>
        <v>160.86842730454546</v>
      </c>
      <c r="M1208" s="3">
        <f t="shared" si="96"/>
        <v>24934.606232204547</v>
      </c>
      <c r="N1208" s="3">
        <f>SUMIFS('Direct Costs'!J:J,'Direct Costs'!A:A,Sales!A1208)</f>
        <v>12214.086178590909</v>
      </c>
      <c r="O1208" s="3">
        <f t="shared" si="97"/>
        <v>12720.520053613638</v>
      </c>
      <c r="P1208" s="7">
        <f t="shared" si="98"/>
        <v>0.51015524107953703</v>
      </c>
      <c r="Q1208" s="3"/>
      <c r="R1208" s="3"/>
      <c r="S1208" s="3"/>
      <c r="T1208" s="3"/>
      <c r="U1208" s="3"/>
      <c r="V1208" s="3"/>
    </row>
    <row r="1209" spans="1:22" x14ac:dyDescent="0.25">
      <c r="A1209">
        <v>1208</v>
      </c>
      <c r="B1209" t="s">
        <v>13</v>
      </c>
      <c r="C1209" t="s">
        <v>17</v>
      </c>
      <c r="D1209">
        <v>90</v>
      </c>
      <c r="E1209">
        <v>140</v>
      </c>
      <c r="F1209" t="s">
        <v>37</v>
      </c>
      <c r="G1209">
        <v>6</v>
      </c>
      <c r="H1209">
        <v>2018</v>
      </c>
      <c r="I1209" t="s">
        <v>38</v>
      </c>
      <c r="J1209">
        <f>VLOOKUP(G1209,Currency!$G$3:$H$14,2,FALSE)</f>
        <v>0.85633569142857147</v>
      </c>
      <c r="K1209">
        <f t="shared" si="94"/>
        <v>0.85633569142857147</v>
      </c>
      <c r="L1209">
        <f t="shared" si="95"/>
        <v>119.88699680000001</v>
      </c>
      <c r="M1209" s="3">
        <f t="shared" si="96"/>
        <v>10789.829712000001</v>
      </c>
      <c r="N1209" s="3">
        <f>SUMIFS('Direct Costs'!J:J,'Direct Costs'!A:A,Sales!A1209)</f>
        <v>7379.4914855999996</v>
      </c>
      <c r="O1209" s="3">
        <f t="shared" si="97"/>
        <v>3410.3382264000011</v>
      </c>
      <c r="P1209" s="7">
        <f t="shared" si="98"/>
        <v>0.31606969872816104</v>
      </c>
      <c r="Q1209" s="3"/>
      <c r="R1209" s="3"/>
      <c r="S1209" s="3"/>
      <c r="T1209" s="3"/>
      <c r="U1209" s="3"/>
      <c r="V1209" s="3"/>
    </row>
    <row r="1210" spans="1:22" x14ac:dyDescent="0.25">
      <c r="A1210">
        <v>1209</v>
      </c>
      <c r="B1210" t="s">
        <v>12</v>
      </c>
      <c r="C1210" t="s">
        <v>22</v>
      </c>
      <c r="D1210">
        <v>103</v>
      </c>
      <c r="E1210">
        <v>167</v>
      </c>
      <c r="F1210" t="s">
        <v>0</v>
      </c>
      <c r="G1210">
        <v>5</v>
      </c>
      <c r="H1210">
        <v>2018</v>
      </c>
      <c r="I1210" t="s">
        <v>42</v>
      </c>
      <c r="J1210">
        <f>VLOOKUP(G1210,Currency!$G$3:$H$14,2,FALSE)</f>
        <v>0.84667593318181822</v>
      </c>
      <c r="K1210">
        <f t="shared" si="94"/>
        <v>1</v>
      </c>
      <c r="L1210">
        <f t="shared" si="95"/>
        <v>167</v>
      </c>
      <c r="M1210" s="3">
        <f t="shared" si="96"/>
        <v>17201</v>
      </c>
      <c r="N1210" s="3">
        <f>SUMIFS('Direct Costs'!J:J,'Direct Costs'!A:A,Sales!A1210)</f>
        <v>8677.4362546495449</v>
      </c>
      <c r="O1210" s="3">
        <f t="shared" si="97"/>
        <v>8523.5637453504551</v>
      </c>
      <c r="P1210" s="7">
        <f t="shared" si="98"/>
        <v>0.4955272219842134</v>
      </c>
      <c r="Q1210" s="3"/>
      <c r="R1210" s="3"/>
      <c r="S1210" s="3"/>
      <c r="T1210" s="3"/>
      <c r="U1210" s="3"/>
      <c r="V1210" s="3"/>
    </row>
    <row r="1211" spans="1:22" x14ac:dyDescent="0.25">
      <c r="A1211">
        <v>1210</v>
      </c>
      <c r="B1211" t="s">
        <v>16</v>
      </c>
      <c r="C1211" t="s">
        <v>19</v>
      </c>
      <c r="D1211">
        <v>53</v>
      </c>
      <c r="E1211">
        <v>205</v>
      </c>
      <c r="F1211" t="s">
        <v>0</v>
      </c>
      <c r="G1211">
        <v>11</v>
      </c>
      <c r="H1211">
        <v>2018</v>
      </c>
      <c r="I1211" t="s">
        <v>40</v>
      </c>
      <c r="J1211">
        <f>VLOOKUP(G1211,Currency!$G$3:$H$14,2,FALSE)</f>
        <v>0.87977327500000013</v>
      </c>
      <c r="K1211">
        <f t="shared" si="94"/>
        <v>1</v>
      </c>
      <c r="L1211">
        <f t="shared" si="95"/>
        <v>205</v>
      </c>
      <c r="M1211" s="3">
        <f t="shared" si="96"/>
        <v>10865</v>
      </c>
      <c r="N1211" s="3">
        <f>SUMIFS('Direct Costs'!J:J,'Direct Costs'!A:A,Sales!A1211)</f>
        <v>7620.3786038750004</v>
      </c>
      <c r="O1211" s="3">
        <f t="shared" si="97"/>
        <v>3244.6213961249996</v>
      </c>
      <c r="P1211" s="7">
        <f t="shared" si="98"/>
        <v>0.29863059329268288</v>
      </c>
      <c r="Q1211" s="3"/>
      <c r="R1211" s="3"/>
      <c r="S1211" s="3"/>
      <c r="T1211" s="3"/>
      <c r="U1211" s="3"/>
      <c r="V1211" s="3"/>
    </row>
    <row r="1212" spans="1:22" x14ac:dyDescent="0.25">
      <c r="A1212">
        <v>1211</v>
      </c>
      <c r="B1212" t="s">
        <v>12</v>
      </c>
      <c r="C1212" t="s">
        <v>19</v>
      </c>
      <c r="D1212">
        <v>74</v>
      </c>
      <c r="E1212">
        <v>158</v>
      </c>
      <c r="F1212" t="s">
        <v>0</v>
      </c>
      <c r="G1212">
        <v>4</v>
      </c>
      <c r="H1212">
        <v>2018</v>
      </c>
      <c r="I1212" t="s">
        <v>40</v>
      </c>
      <c r="J1212">
        <f>VLOOKUP(G1212,Currency!$G$3:$H$14,2,FALSE)</f>
        <v>0.81462485449999988</v>
      </c>
      <c r="K1212">
        <f t="shared" si="94"/>
        <v>1</v>
      </c>
      <c r="L1212">
        <f t="shared" si="95"/>
        <v>158</v>
      </c>
      <c r="M1212" s="3">
        <f t="shared" si="96"/>
        <v>11692</v>
      </c>
      <c r="N1212" s="3">
        <f>SUMIFS('Direct Costs'!J:J,'Direct Costs'!A:A,Sales!A1212)</f>
        <v>5476</v>
      </c>
      <c r="O1212" s="3">
        <f t="shared" si="97"/>
        <v>6216</v>
      </c>
      <c r="P1212" s="7">
        <f t="shared" si="98"/>
        <v>0.53164556962025311</v>
      </c>
      <c r="Q1212" s="3"/>
      <c r="R1212" s="3"/>
      <c r="S1212" s="3"/>
      <c r="T1212" s="3"/>
      <c r="U1212" s="3"/>
      <c r="V1212" s="3"/>
    </row>
    <row r="1213" spans="1:22" x14ac:dyDescent="0.25">
      <c r="A1213">
        <v>1212</v>
      </c>
      <c r="B1213" t="s">
        <v>16</v>
      </c>
      <c r="C1213" t="s">
        <v>19</v>
      </c>
      <c r="D1213">
        <v>64</v>
      </c>
      <c r="E1213">
        <v>207</v>
      </c>
      <c r="F1213" t="s">
        <v>0</v>
      </c>
      <c r="G1213">
        <v>11</v>
      </c>
      <c r="H1213">
        <v>2018</v>
      </c>
      <c r="I1213" t="s">
        <v>40</v>
      </c>
      <c r="J1213">
        <f>VLOOKUP(G1213,Currency!$G$3:$H$14,2,FALSE)</f>
        <v>0.87977327500000013</v>
      </c>
      <c r="K1213">
        <f t="shared" si="94"/>
        <v>1</v>
      </c>
      <c r="L1213">
        <f t="shared" si="95"/>
        <v>207</v>
      </c>
      <c r="M1213" s="3">
        <f t="shared" si="96"/>
        <v>13248</v>
      </c>
      <c r="N1213" s="3">
        <f>SUMIFS('Direct Costs'!J:J,'Direct Costs'!A:A,Sales!A1213)</f>
        <v>7909.3842720000011</v>
      </c>
      <c r="O1213" s="3">
        <f t="shared" si="97"/>
        <v>5338.6157279999989</v>
      </c>
      <c r="P1213" s="7">
        <f t="shared" si="98"/>
        <v>0.40297522101449268</v>
      </c>
      <c r="Q1213" s="3"/>
      <c r="R1213" s="3"/>
      <c r="S1213" s="3"/>
      <c r="T1213" s="3"/>
      <c r="U1213" s="3"/>
      <c r="V1213" s="3"/>
    </row>
    <row r="1214" spans="1:22" x14ac:dyDescent="0.25">
      <c r="A1214">
        <v>1213</v>
      </c>
      <c r="B1214" t="s">
        <v>14</v>
      </c>
      <c r="C1214" t="s">
        <v>35</v>
      </c>
      <c r="D1214">
        <v>143</v>
      </c>
      <c r="E1214">
        <v>146</v>
      </c>
      <c r="F1214" t="s">
        <v>0</v>
      </c>
      <c r="G1214">
        <v>4</v>
      </c>
      <c r="H1214">
        <v>2018</v>
      </c>
      <c r="I1214" t="s">
        <v>43</v>
      </c>
      <c r="J1214">
        <f>VLOOKUP(G1214,Currency!$G$3:$H$14,2,FALSE)</f>
        <v>0.81462485449999988</v>
      </c>
      <c r="K1214">
        <f t="shared" si="94"/>
        <v>1</v>
      </c>
      <c r="L1214">
        <f t="shared" si="95"/>
        <v>146</v>
      </c>
      <c r="M1214" s="3">
        <f t="shared" si="96"/>
        <v>20878</v>
      </c>
      <c r="N1214" s="3">
        <f>SUMIFS('Direct Costs'!J:J,'Direct Costs'!A:A,Sales!A1214)</f>
        <v>13585</v>
      </c>
      <c r="O1214" s="3">
        <f t="shared" si="97"/>
        <v>7293</v>
      </c>
      <c r="P1214" s="7">
        <f t="shared" si="98"/>
        <v>0.34931506849315069</v>
      </c>
      <c r="Q1214" s="3"/>
      <c r="R1214" s="3"/>
      <c r="S1214" s="3"/>
      <c r="T1214" s="3"/>
      <c r="U1214" s="3"/>
      <c r="V1214" s="3"/>
    </row>
    <row r="1215" spans="1:22" x14ac:dyDescent="0.25">
      <c r="A1215">
        <v>1214</v>
      </c>
      <c r="B1215" t="s">
        <v>16</v>
      </c>
      <c r="C1215" t="s">
        <v>25</v>
      </c>
      <c r="D1215">
        <v>77</v>
      </c>
      <c r="E1215">
        <v>217</v>
      </c>
      <c r="F1215" t="s">
        <v>0</v>
      </c>
      <c r="G1215">
        <v>11</v>
      </c>
      <c r="H1215">
        <v>2018</v>
      </c>
      <c r="I1215" t="s">
        <v>43</v>
      </c>
      <c r="J1215">
        <f>VLOOKUP(G1215,Currency!$G$3:$H$14,2,FALSE)</f>
        <v>0.87977327500000013</v>
      </c>
      <c r="K1215">
        <f t="shared" si="94"/>
        <v>1</v>
      </c>
      <c r="L1215">
        <f t="shared" si="95"/>
        <v>217</v>
      </c>
      <c r="M1215" s="3">
        <f t="shared" si="96"/>
        <v>16709</v>
      </c>
      <c r="N1215" s="3">
        <f>SUMIFS('Direct Costs'!J:J,'Direct Costs'!A:A,Sales!A1215)</f>
        <v>10468.18677135</v>
      </c>
      <c r="O1215" s="3">
        <f t="shared" si="97"/>
        <v>6240.8132286500004</v>
      </c>
      <c r="P1215" s="7">
        <f t="shared" si="98"/>
        <v>0.3735001034562212</v>
      </c>
      <c r="Q1215" s="3"/>
      <c r="R1215" s="3"/>
      <c r="S1215" s="3"/>
      <c r="T1215" s="3"/>
      <c r="U1215" s="3"/>
      <c r="V1215" s="3"/>
    </row>
    <row r="1216" spans="1:22" x14ac:dyDescent="0.25">
      <c r="A1216">
        <v>1215</v>
      </c>
      <c r="B1216" t="s">
        <v>14</v>
      </c>
      <c r="C1216" t="s">
        <v>35</v>
      </c>
      <c r="D1216">
        <v>87</v>
      </c>
      <c r="E1216">
        <v>146</v>
      </c>
      <c r="F1216" t="s">
        <v>0</v>
      </c>
      <c r="G1216">
        <v>12</v>
      </c>
      <c r="H1216">
        <v>2018</v>
      </c>
      <c r="I1216" t="s">
        <v>43</v>
      </c>
      <c r="J1216">
        <f>VLOOKUP(G1216,Currency!$G$3:$H$14,2,FALSE)</f>
        <v>0.87842254526315788</v>
      </c>
      <c r="K1216">
        <f t="shared" si="94"/>
        <v>1</v>
      </c>
      <c r="L1216">
        <f t="shared" si="95"/>
        <v>146</v>
      </c>
      <c r="M1216" s="3">
        <f t="shared" si="96"/>
        <v>12702</v>
      </c>
      <c r="N1216" s="3">
        <f>SUMIFS('Direct Costs'!J:J,'Direct Costs'!A:A,Sales!A1216)</f>
        <v>7284.7477777768418</v>
      </c>
      <c r="O1216" s="3">
        <f t="shared" si="97"/>
        <v>5417.2522222231582</v>
      </c>
      <c r="P1216" s="7">
        <f t="shared" si="98"/>
        <v>0.42648812960346072</v>
      </c>
      <c r="Q1216" s="3"/>
      <c r="R1216" s="3"/>
      <c r="S1216" s="3"/>
      <c r="T1216" s="3"/>
      <c r="U1216" s="3"/>
      <c r="V1216" s="3"/>
    </row>
    <row r="1217" spans="1:22" x14ac:dyDescent="0.25">
      <c r="A1217">
        <v>1216</v>
      </c>
      <c r="B1217" t="s">
        <v>15</v>
      </c>
      <c r="C1217" t="s">
        <v>18</v>
      </c>
      <c r="D1217">
        <v>175</v>
      </c>
      <c r="E1217">
        <v>441</v>
      </c>
      <c r="F1217" t="s">
        <v>0</v>
      </c>
      <c r="G1217">
        <v>10</v>
      </c>
      <c r="H1217">
        <v>2018</v>
      </c>
      <c r="I1217" t="s">
        <v>39</v>
      </c>
      <c r="J1217">
        <f>VLOOKUP(G1217,Currency!$G$3:$H$14,2,FALSE)</f>
        <v>0.87081632260869579</v>
      </c>
      <c r="K1217">
        <f t="shared" si="94"/>
        <v>1</v>
      </c>
      <c r="L1217">
        <f t="shared" si="95"/>
        <v>441</v>
      </c>
      <c r="M1217" s="3">
        <f t="shared" si="96"/>
        <v>77175</v>
      </c>
      <c r="N1217" s="3">
        <f>SUMIFS('Direct Costs'!J:J,'Direct Costs'!A:A,Sales!A1217)</f>
        <v>37216.428516521744</v>
      </c>
      <c r="O1217" s="3">
        <f t="shared" si="97"/>
        <v>39958.571483478256</v>
      </c>
      <c r="P1217" s="7">
        <f t="shared" si="98"/>
        <v>0.51776574646554263</v>
      </c>
      <c r="Q1217" s="3"/>
      <c r="R1217" s="3"/>
      <c r="S1217" s="3"/>
      <c r="T1217" s="3"/>
      <c r="U1217" s="3"/>
      <c r="V1217" s="3"/>
    </row>
    <row r="1218" spans="1:22" x14ac:dyDescent="0.25">
      <c r="A1218">
        <v>1217</v>
      </c>
      <c r="B1218" t="s">
        <v>15</v>
      </c>
      <c r="C1218" t="s">
        <v>24</v>
      </c>
      <c r="D1218">
        <v>1</v>
      </c>
      <c r="E1218">
        <v>459</v>
      </c>
      <c r="F1218" t="s">
        <v>0</v>
      </c>
      <c r="G1218">
        <v>10</v>
      </c>
      <c r="H1218">
        <v>2018</v>
      </c>
      <c r="I1218" t="s">
        <v>43</v>
      </c>
      <c r="J1218">
        <f>VLOOKUP(G1218,Currency!$G$3:$H$14,2,FALSE)</f>
        <v>0.87081632260869579</v>
      </c>
      <c r="K1218">
        <f t="shared" si="94"/>
        <v>1</v>
      </c>
      <c r="L1218">
        <f t="shared" si="95"/>
        <v>459</v>
      </c>
      <c r="M1218" s="3">
        <f t="shared" si="96"/>
        <v>459</v>
      </c>
      <c r="N1218" s="3">
        <f>SUMIFS('Direct Costs'!J:J,'Direct Costs'!A:A,Sales!A1218)</f>
        <v>208.99591742608698</v>
      </c>
      <c r="O1218" s="3">
        <f t="shared" si="97"/>
        <v>250.00408257391302</v>
      </c>
      <c r="P1218" s="7">
        <f t="shared" si="98"/>
        <v>0.54467120386473422</v>
      </c>
      <c r="Q1218" s="3"/>
      <c r="R1218" s="3"/>
      <c r="S1218" s="3"/>
      <c r="T1218" s="3"/>
      <c r="U1218" s="3"/>
      <c r="V1218" s="3"/>
    </row>
    <row r="1219" spans="1:22" x14ac:dyDescent="0.25">
      <c r="A1219">
        <v>1218</v>
      </c>
      <c r="B1219" t="s">
        <v>13</v>
      </c>
      <c r="C1219" t="s">
        <v>29</v>
      </c>
      <c r="D1219">
        <v>113</v>
      </c>
      <c r="E1219">
        <v>139</v>
      </c>
      <c r="F1219" t="s">
        <v>0</v>
      </c>
      <c r="G1219">
        <v>3</v>
      </c>
      <c r="H1219">
        <v>2018</v>
      </c>
      <c r="I1219" t="s">
        <v>42</v>
      </c>
      <c r="J1219">
        <f>VLOOKUP(G1219,Currency!$G$3:$H$14,2,FALSE)</f>
        <v>0.81064183952380953</v>
      </c>
      <c r="K1219">
        <f t="shared" ref="K1219:K1282" si="99">IF(F1219="Dollar",J1219,1)</f>
        <v>1</v>
      </c>
      <c r="L1219">
        <f t="shared" ref="L1219:L1282" si="100">E1219*K1219</f>
        <v>139</v>
      </c>
      <c r="M1219" s="3">
        <f t="shared" ref="M1219:M1282" si="101">D1219*L1219</f>
        <v>15707</v>
      </c>
      <c r="N1219" s="3">
        <f>SUMIFS('Direct Costs'!J:J,'Direct Costs'!A:A,Sales!A1219)</f>
        <v>6748.5238654433324</v>
      </c>
      <c r="O1219" s="3">
        <f t="shared" ref="O1219:O1282" si="102">M1219-N1219</f>
        <v>8958.4761345566676</v>
      </c>
      <c r="P1219" s="7">
        <f t="shared" ref="P1219:P1282" si="103">O1219/M1219</f>
        <v>0.57034927959232617</v>
      </c>
      <c r="Q1219" s="3"/>
      <c r="R1219" s="3"/>
      <c r="S1219" s="3"/>
      <c r="T1219" s="3"/>
      <c r="U1219" s="3"/>
      <c r="V1219" s="3"/>
    </row>
    <row r="1220" spans="1:22" x14ac:dyDescent="0.25">
      <c r="A1220">
        <v>1219</v>
      </c>
      <c r="B1220" t="s">
        <v>13</v>
      </c>
      <c r="C1220" t="s">
        <v>17</v>
      </c>
      <c r="D1220">
        <v>105</v>
      </c>
      <c r="E1220">
        <v>145</v>
      </c>
      <c r="F1220" t="s">
        <v>37</v>
      </c>
      <c r="G1220">
        <v>6</v>
      </c>
      <c r="H1220">
        <v>2018</v>
      </c>
      <c r="I1220" t="s">
        <v>38</v>
      </c>
      <c r="J1220">
        <f>VLOOKUP(G1220,Currency!$G$3:$H$14,2,FALSE)</f>
        <v>0.85633569142857147</v>
      </c>
      <c r="K1220">
        <f t="shared" si="99"/>
        <v>0.85633569142857147</v>
      </c>
      <c r="L1220">
        <f t="shared" si="100"/>
        <v>124.16867525714287</v>
      </c>
      <c r="M1220" s="3">
        <f t="shared" si="101"/>
        <v>13037.710902000001</v>
      </c>
      <c r="N1220" s="3">
        <f>SUMIFS('Direct Costs'!J:J,'Direct Costs'!A:A,Sales!A1220)</f>
        <v>6491.3556468000006</v>
      </c>
      <c r="O1220" s="3">
        <f t="shared" si="102"/>
        <v>6546.3552552000001</v>
      </c>
      <c r="P1220" s="7">
        <f t="shared" si="103"/>
        <v>0.50210925095721992</v>
      </c>
      <c r="Q1220" s="3"/>
      <c r="R1220" s="3"/>
      <c r="S1220" s="3"/>
      <c r="T1220" s="3"/>
      <c r="U1220" s="3"/>
      <c r="V1220" s="3"/>
    </row>
    <row r="1221" spans="1:22" x14ac:dyDescent="0.25">
      <c r="A1221">
        <v>1220</v>
      </c>
      <c r="B1221" t="s">
        <v>14</v>
      </c>
      <c r="C1221" t="s">
        <v>32</v>
      </c>
      <c r="D1221">
        <v>111</v>
      </c>
      <c r="E1221">
        <v>169</v>
      </c>
      <c r="F1221" t="s">
        <v>37</v>
      </c>
      <c r="G1221">
        <v>5</v>
      </c>
      <c r="H1221">
        <v>2018</v>
      </c>
      <c r="I1221" t="s">
        <v>43</v>
      </c>
      <c r="J1221">
        <f>VLOOKUP(G1221,Currency!$G$3:$H$14,2,FALSE)</f>
        <v>0.84667593318181822</v>
      </c>
      <c r="K1221">
        <f t="shared" si="99"/>
        <v>0.84667593318181822</v>
      </c>
      <c r="L1221">
        <f t="shared" si="100"/>
        <v>143.08823270772729</v>
      </c>
      <c r="M1221" s="3">
        <f t="shared" si="101"/>
        <v>15882.793830557728</v>
      </c>
      <c r="N1221" s="3">
        <f>SUMIFS('Direct Costs'!J:J,'Direct Costs'!A:A,Sales!A1221)</f>
        <v>9615.5826288299995</v>
      </c>
      <c r="O1221" s="3">
        <f t="shared" si="102"/>
        <v>6267.2112017277286</v>
      </c>
      <c r="P1221" s="7">
        <f t="shared" si="103"/>
        <v>0.39459123304049426</v>
      </c>
      <c r="Q1221" s="3"/>
      <c r="R1221" s="3"/>
      <c r="S1221" s="3"/>
      <c r="T1221" s="3"/>
      <c r="U1221" s="3"/>
      <c r="V1221" s="3"/>
    </row>
    <row r="1222" spans="1:22" x14ac:dyDescent="0.25">
      <c r="A1222">
        <v>1221</v>
      </c>
      <c r="B1222" t="s">
        <v>13</v>
      </c>
      <c r="C1222" t="s">
        <v>19</v>
      </c>
      <c r="D1222">
        <v>144</v>
      </c>
      <c r="E1222">
        <v>118</v>
      </c>
      <c r="F1222" t="s">
        <v>0</v>
      </c>
      <c r="G1222">
        <v>7</v>
      </c>
      <c r="H1222">
        <v>2018</v>
      </c>
      <c r="I1222" t="s">
        <v>40</v>
      </c>
      <c r="J1222">
        <f>VLOOKUP(G1222,Currency!$G$3:$H$14,2,FALSE)</f>
        <v>0.85575857954545465</v>
      </c>
      <c r="K1222">
        <f t="shared" si="99"/>
        <v>1</v>
      </c>
      <c r="L1222">
        <f t="shared" si="100"/>
        <v>118</v>
      </c>
      <c r="M1222" s="3">
        <f t="shared" si="101"/>
        <v>16992</v>
      </c>
      <c r="N1222" s="3">
        <f>SUMIFS('Direct Costs'!J:J,'Direct Costs'!A:A,Sales!A1222)</f>
        <v>10748.691008181819</v>
      </c>
      <c r="O1222" s="3">
        <f t="shared" si="102"/>
        <v>6243.3089918181813</v>
      </c>
      <c r="P1222" s="7">
        <f t="shared" si="103"/>
        <v>0.36742637663713401</v>
      </c>
      <c r="Q1222" s="3"/>
      <c r="R1222" s="3"/>
      <c r="S1222" s="3"/>
      <c r="T1222" s="3"/>
      <c r="U1222" s="3"/>
      <c r="V1222" s="3"/>
    </row>
    <row r="1223" spans="1:22" x14ac:dyDescent="0.25">
      <c r="A1223">
        <v>1222</v>
      </c>
      <c r="B1223" t="s">
        <v>13</v>
      </c>
      <c r="C1223" t="s">
        <v>17</v>
      </c>
      <c r="D1223">
        <v>99</v>
      </c>
      <c r="E1223">
        <v>141</v>
      </c>
      <c r="F1223" t="s">
        <v>37</v>
      </c>
      <c r="G1223">
        <v>3</v>
      </c>
      <c r="H1223">
        <v>2018</v>
      </c>
      <c r="I1223" t="s">
        <v>38</v>
      </c>
      <c r="J1223">
        <f>VLOOKUP(G1223,Currency!$G$3:$H$14,2,FALSE)</f>
        <v>0.81064183952380953</v>
      </c>
      <c r="K1223">
        <f t="shared" si="99"/>
        <v>0.81064183952380953</v>
      </c>
      <c r="L1223">
        <f t="shared" si="100"/>
        <v>114.30049937285715</v>
      </c>
      <c r="M1223" s="3">
        <f t="shared" si="101"/>
        <v>11315.749437912857</v>
      </c>
      <c r="N1223" s="3">
        <f>SUMIFS('Direct Costs'!J:J,'Direct Costs'!A:A,Sales!A1223)</f>
        <v>8104.5212526771429</v>
      </c>
      <c r="O1223" s="3">
        <f t="shared" si="102"/>
        <v>3211.2281852357137</v>
      </c>
      <c r="P1223" s="7">
        <f t="shared" si="103"/>
        <v>0.28378395994494654</v>
      </c>
      <c r="Q1223" s="3"/>
      <c r="R1223" s="3"/>
      <c r="S1223" s="3"/>
      <c r="T1223" s="3"/>
      <c r="U1223" s="3"/>
      <c r="V1223" s="3"/>
    </row>
    <row r="1224" spans="1:22" x14ac:dyDescent="0.25">
      <c r="A1224">
        <v>1223</v>
      </c>
      <c r="B1224" t="s">
        <v>14</v>
      </c>
      <c r="C1224" t="s">
        <v>24</v>
      </c>
      <c r="D1224">
        <v>121</v>
      </c>
      <c r="E1224">
        <v>145</v>
      </c>
      <c r="F1224" t="s">
        <v>0</v>
      </c>
      <c r="G1224">
        <v>12</v>
      </c>
      <c r="H1224">
        <v>2018</v>
      </c>
      <c r="I1224" t="s">
        <v>43</v>
      </c>
      <c r="J1224">
        <f>VLOOKUP(G1224,Currency!$G$3:$H$14,2,FALSE)</f>
        <v>0.87842254526315788</v>
      </c>
      <c r="K1224">
        <f t="shared" si="99"/>
        <v>1</v>
      </c>
      <c r="L1224">
        <f t="shared" si="100"/>
        <v>145</v>
      </c>
      <c r="M1224" s="3">
        <f t="shared" si="101"/>
        <v>17545</v>
      </c>
      <c r="N1224" s="3">
        <f>SUMIFS('Direct Costs'!J:J,'Direct Costs'!A:A,Sales!A1224)</f>
        <v>9706.504190517895</v>
      </c>
      <c r="O1224" s="3">
        <f t="shared" si="102"/>
        <v>7838.495809482105</v>
      </c>
      <c r="P1224" s="7">
        <f t="shared" si="103"/>
        <v>0.44676522140108893</v>
      </c>
      <c r="Q1224" s="3"/>
      <c r="R1224" s="3"/>
      <c r="S1224" s="3"/>
      <c r="T1224" s="3"/>
      <c r="U1224" s="3"/>
      <c r="V1224" s="3"/>
    </row>
    <row r="1225" spans="1:22" x14ac:dyDescent="0.25">
      <c r="A1225">
        <v>1224</v>
      </c>
      <c r="B1225" t="s">
        <v>14</v>
      </c>
      <c r="C1225" t="s">
        <v>34</v>
      </c>
      <c r="D1225">
        <v>207</v>
      </c>
      <c r="E1225">
        <v>150</v>
      </c>
      <c r="F1225" t="s">
        <v>0</v>
      </c>
      <c r="G1225">
        <v>3</v>
      </c>
      <c r="H1225">
        <v>2018</v>
      </c>
      <c r="I1225" t="s">
        <v>43</v>
      </c>
      <c r="J1225">
        <f>VLOOKUP(G1225,Currency!$G$3:$H$14,2,FALSE)</f>
        <v>0.81064183952380953</v>
      </c>
      <c r="K1225">
        <f t="shared" si="99"/>
        <v>1</v>
      </c>
      <c r="L1225">
        <f t="shared" si="100"/>
        <v>150</v>
      </c>
      <c r="M1225" s="3">
        <f t="shared" si="101"/>
        <v>31050</v>
      </c>
      <c r="N1225" s="3">
        <f>SUMIFS('Direct Costs'!J:J,'Direct Costs'!A:A,Sales!A1225)</f>
        <v>17181</v>
      </c>
      <c r="O1225" s="3">
        <f t="shared" si="102"/>
        <v>13869</v>
      </c>
      <c r="P1225" s="7">
        <f t="shared" si="103"/>
        <v>0.44666666666666666</v>
      </c>
      <c r="Q1225" s="3"/>
      <c r="R1225" s="3"/>
      <c r="S1225" s="3"/>
      <c r="T1225" s="3"/>
      <c r="U1225" s="3"/>
      <c r="V1225" s="3"/>
    </row>
    <row r="1226" spans="1:22" x14ac:dyDescent="0.25">
      <c r="A1226">
        <v>1225</v>
      </c>
      <c r="B1226" t="s">
        <v>14</v>
      </c>
      <c r="C1226" t="s">
        <v>31</v>
      </c>
      <c r="D1226">
        <v>178</v>
      </c>
      <c r="E1226">
        <v>142</v>
      </c>
      <c r="F1226" t="s">
        <v>0</v>
      </c>
      <c r="G1226">
        <v>4</v>
      </c>
      <c r="H1226">
        <v>2018</v>
      </c>
      <c r="I1226" t="s">
        <v>43</v>
      </c>
      <c r="J1226">
        <f>VLOOKUP(G1226,Currency!$G$3:$H$14,2,FALSE)</f>
        <v>0.81462485449999988</v>
      </c>
      <c r="K1226">
        <f t="shared" si="99"/>
        <v>1</v>
      </c>
      <c r="L1226">
        <f t="shared" si="100"/>
        <v>142</v>
      </c>
      <c r="M1226" s="3">
        <f t="shared" si="101"/>
        <v>25276</v>
      </c>
      <c r="N1226" s="3">
        <f>SUMIFS('Direct Costs'!J:J,'Direct Costs'!A:A,Sales!A1226)</f>
        <v>14418</v>
      </c>
      <c r="O1226" s="3">
        <f t="shared" si="102"/>
        <v>10858</v>
      </c>
      <c r="P1226" s="7">
        <f t="shared" si="103"/>
        <v>0.42957746478873238</v>
      </c>
      <c r="Q1226" s="3"/>
      <c r="R1226" s="3"/>
      <c r="S1226" s="3"/>
      <c r="T1226" s="3"/>
      <c r="U1226" s="3"/>
      <c r="V1226" s="3"/>
    </row>
    <row r="1227" spans="1:22" x14ac:dyDescent="0.25">
      <c r="A1227">
        <v>1226</v>
      </c>
      <c r="B1227" t="s">
        <v>16</v>
      </c>
      <c r="C1227" t="s">
        <v>19</v>
      </c>
      <c r="D1227">
        <v>45</v>
      </c>
      <c r="E1227">
        <v>208</v>
      </c>
      <c r="F1227" t="s">
        <v>0</v>
      </c>
      <c r="G1227">
        <v>11</v>
      </c>
      <c r="H1227">
        <v>2018</v>
      </c>
      <c r="I1227" t="s">
        <v>40</v>
      </c>
      <c r="J1227">
        <f>VLOOKUP(G1227,Currency!$G$3:$H$14,2,FALSE)</f>
        <v>0.87977327500000013</v>
      </c>
      <c r="K1227">
        <f t="shared" si="99"/>
        <v>1</v>
      </c>
      <c r="L1227">
        <f t="shared" si="100"/>
        <v>208</v>
      </c>
      <c r="M1227" s="3">
        <f t="shared" si="101"/>
        <v>9360</v>
      </c>
      <c r="N1227" s="3">
        <f>SUMIFS('Direct Costs'!J:J,'Direct Costs'!A:A,Sales!A1227)</f>
        <v>6317.183790000001</v>
      </c>
      <c r="O1227" s="3">
        <f t="shared" si="102"/>
        <v>3042.816209999999</v>
      </c>
      <c r="P1227" s="7">
        <f t="shared" si="103"/>
        <v>0.32508720192307683</v>
      </c>
      <c r="Q1227" s="3"/>
      <c r="R1227" s="3"/>
      <c r="S1227" s="3"/>
      <c r="T1227" s="3"/>
      <c r="U1227" s="3"/>
      <c r="V1227" s="3"/>
    </row>
    <row r="1228" spans="1:22" x14ac:dyDescent="0.25">
      <c r="A1228">
        <v>1227</v>
      </c>
      <c r="B1228" t="s">
        <v>12</v>
      </c>
      <c r="C1228" t="s">
        <v>17</v>
      </c>
      <c r="D1228">
        <v>66</v>
      </c>
      <c r="E1228">
        <v>192</v>
      </c>
      <c r="F1228" t="s">
        <v>37</v>
      </c>
      <c r="G1228">
        <v>6</v>
      </c>
      <c r="H1228">
        <v>2018</v>
      </c>
      <c r="I1228" t="s">
        <v>38</v>
      </c>
      <c r="J1228">
        <f>VLOOKUP(G1228,Currency!$G$3:$H$14,2,FALSE)</f>
        <v>0.85633569142857147</v>
      </c>
      <c r="K1228">
        <f t="shared" si="99"/>
        <v>0.85633569142857147</v>
      </c>
      <c r="L1228">
        <f t="shared" si="100"/>
        <v>164.41645275428573</v>
      </c>
      <c r="M1228" s="3">
        <f t="shared" si="101"/>
        <v>10851.485881782857</v>
      </c>
      <c r="N1228" s="3">
        <f>SUMIFS('Direct Costs'!J:J,'Direct Costs'!A:A,Sales!A1228)</f>
        <v>4804.0432289142855</v>
      </c>
      <c r="O1228" s="3">
        <f t="shared" si="102"/>
        <v>6047.4426528685717</v>
      </c>
      <c r="P1228" s="7">
        <f t="shared" si="103"/>
        <v>0.55729166666666674</v>
      </c>
      <c r="Q1228" s="3"/>
      <c r="R1228" s="3"/>
      <c r="S1228" s="3"/>
      <c r="T1228" s="3"/>
      <c r="U1228" s="3"/>
      <c r="V1228" s="3"/>
    </row>
    <row r="1229" spans="1:22" x14ac:dyDescent="0.25">
      <c r="A1229">
        <v>1228</v>
      </c>
      <c r="B1229" t="s">
        <v>12</v>
      </c>
      <c r="C1229" t="s">
        <v>19</v>
      </c>
      <c r="D1229">
        <v>116</v>
      </c>
      <c r="E1229">
        <v>158</v>
      </c>
      <c r="F1229" t="s">
        <v>0</v>
      </c>
      <c r="G1229">
        <v>6</v>
      </c>
      <c r="H1229">
        <v>2018</v>
      </c>
      <c r="I1229" t="s">
        <v>40</v>
      </c>
      <c r="J1229">
        <f>VLOOKUP(G1229,Currency!$G$3:$H$14,2,FALSE)</f>
        <v>0.85633569142857147</v>
      </c>
      <c r="K1229">
        <f t="shared" si="99"/>
        <v>1</v>
      </c>
      <c r="L1229">
        <f t="shared" si="100"/>
        <v>158</v>
      </c>
      <c r="M1229" s="3">
        <f t="shared" si="101"/>
        <v>18328</v>
      </c>
      <c r="N1229" s="3">
        <f>SUMIFS('Direct Costs'!J:J,'Direct Costs'!A:A,Sales!A1229)</f>
        <v>8746.7180865828577</v>
      </c>
      <c r="O1229" s="3">
        <f t="shared" si="102"/>
        <v>9581.2819134171423</v>
      </c>
      <c r="P1229" s="7">
        <f t="shared" si="103"/>
        <v>0.52276745490054244</v>
      </c>
      <c r="Q1229" s="3"/>
      <c r="R1229" s="3"/>
      <c r="S1229" s="3"/>
      <c r="T1229" s="3"/>
      <c r="U1229" s="3"/>
      <c r="V1229" s="3"/>
    </row>
    <row r="1230" spans="1:22" x14ac:dyDescent="0.25">
      <c r="A1230">
        <v>1229</v>
      </c>
      <c r="B1230" t="s">
        <v>13</v>
      </c>
      <c r="C1230" t="s">
        <v>28</v>
      </c>
      <c r="D1230">
        <v>108</v>
      </c>
      <c r="E1230">
        <v>131</v>
      </c>
      <c r="F1230" t="s">
        <v>0</v>
      </c>
      <c r="G1230">
        <v>5</v>
      </c>
      <c r="H1230">
        <v>2018</v>
      </c>
      <c r="I1230" t="s">
        <v>44</v>
      </c>
      <c r="J1230">
        <f>VLOOKUP(G1230,Currency!$G$3:$H$14,2,FALSE)</f>
        <v>0.84667593318181822</v>
      </c>
      <c r="K1230">
        <f t="shared" si="99"/>
        <v>1</v>
      </c>
      <c r="L1230">
        <f t="shared" si="100"/>
        <v>131</v>
      </c>
      <c r="M1230" s="3">
        <f t="shared" si="101"/>
        <v>14148</v>
      </c>
      <c r="N1230" s="3">
        <f>SUMIFS('Direct Costs'!J:J,'Direct Costs'!A:A,Sales!A1230)</f>
        <v>7187.7890227254547</v>
      </c>
      <c r="O1230" s="3">
        <f t="shared" si="102"/>
        <v>6960.2109772745453</v>
      </c>
      <c r="P1230" s="7">
        <f t="shared" si="103"/>
        <v>0.49195723616585701</v>
      </c>
      <c r="Q1230" s="3"/>
      <c r="R1230" s="3"/>
      <c r="S1230" s="3"/>
      <c r="T1230" s="3"/>
      <c r="U1230" s="3"/>
      <c r="V1230" s="3"/>
    </row>
    <row r="1231" spans="1:22" x14ac:dyDescent="0.25">
      <c r="A1231">
        <v>1230</v>
      </c>
      <c r="B1231" t="s">
        <v>14</v>
      </c>
      <c r="C1231" t="s">
        <v>29</v>
      </c>
      <c r="D1231">
        <v>5</v>
      </c>
      <c r="E1231">
        <v>142</v>
      </c>
      <c r="F1231" t="s">
        <v>0</v>
      </c>
      <c r="G1231">
        <v>6</v>
      </c>
      <c r="H1231">
        <v>2018</v>
      </c>
      <c r="I1231" t="s">
        <v>42</v>
      </c>
      <c r="J1231">
        <f>VLOOKUP(G1231,Currency!$G$3:$H$14,2,FALSE)</f>
        <v>0.85633569142857147</v>
      </c>
      <c r="K1231">
        <f t="shared" si="99"/>
        <v>1</v>
      </c>
      <c r="L1231">
        <f t="shared" si="100"/>
        <v>142</v>
      </c>
      <c r="M1231" s="3">
        <f t="shared" si="101"/>
        <v>710</v>
      </c>
      <c r="N1231" s="3">
        <f>SUMIFS('Direct Costs'!J:J,'Direct Costs'!A:A,Sales!A1231)</f>
        <v>401.1541350857143</v>
      </c>
      <c r="O1231" s="3">
        <f t="shared" si="102"/>
        <v>308.8458649142857</v>
      </c>
      <c r="P1231" s="7">
        <f t="shared" si="103"/>
        <v>0.43499417593561368</v>
      </c>
      <c r="Q1231" s="3"/>
      <c r="R1231" s="3"/>
      <c r="S1231" s="3"/>
      <c r="T1231" s="3"/>
      <c r="U1231" s="3"/>
      <c r="V1231" s="3"/>
    </row>
    <row r="1232" spans="1:22" x14ac:dyDescent="0.25">
      <c r="A1232">
        <v>1231</v>
      </c>
      <c r="B1232" t="s">
        <v>13</v>
      </c>
      <c r="C1232" t="s">
        <v>17</v>
      </c>
      <c r="D1232">
        <v>104</v>
      </c>
      <c r="E1232">
        <v>136</v>
      </c>
      <c r="F1232" t="s">
        <v>37</v>
      </c>
      <c r="G1232">
        <v>8</v>
      </c>
      <c r="H1232">
        <v>2018</v>
      </c>
      <c r="I1232" t="s">
        <v>38</v>
      </c>
      <c r="J1232">
        <f>VLOOKUP(G1232,Currency!$G$3:$H$14,2,FALSE)</f>
        <v>0.86596289695652162</v>
      </c>
      <c r="K1232">
        <f t="shared" si="99"/>
        <v>0.86596289695652162</v>
      </c>
      <c r="L1232">
        <f t="shared" si="100"/>
        <v>117.77095398608694</v>
      </c>
      <c r="M1232" s="3">
        <f t="shared" si="101"/>
        <v>12248.179214553042</v>
      </c>
      <c r="N1232" s="3">
        <f>SUMIFS('Direct Costs'!J:J,'Direct Costs'!A:A,Sales!A1232)</f>
        <v>9574.4209889843478</v>
      </c>
      <c r="O1232" s="3">
        <f t="shared" si="102"/>
        <v>2673.7582255686939</v>
      </c>
      <c r="P1232" s="7">
        <f t="shared" si="103"/>
        <v>0.2182984245031121</v>
      </c>
      <c r="Q1232" s="3"/>
      <c r="R1232" s="3"/>
      <c r="S1232" s="3"/>
      <c r="T1232" s="3"/>
      <c r="U1232" s="3"/>
      <c r="V1232" s="3"/>
    </row>
    <row r="1233" spans="1:22" x14ac:dyDescent="0.25">
      <c r="A1233">
        <v>1232</v>
      </c>
      <c r="B1233" t="s">
        <v>13</v>
      </c>
      <c r="C1233" t="s">
        <v>17</v>
      </c>
      <c r="D1233">
        <v>137</v>
      </c>
      <c r="E1233">
        <v>146</v>
      </c>
      <c r="F1233" t="s">
        <v>37</v>
      </c>
      <c r="G1233">
        <v>8</v>
      </c>
      <c r="H1233">
        <v>2018</v>
      </c>
      <c r="I1233" t="s">
        <v>38</v>
      </c>
      <c r="J1233">
        <f>VLOOKUP(G1233,Currency!$G$3:$H$14,2,FALSE)</f>
        <v>0.86596289695652162</v>
      </c>
      <c r="K1233">
        <f t="shared" si="99"/>
        <v>0.86596289695652162</v>
      </c>
      <c r="L1233">
        <f t="shared" si="100"/>
        <v>126.43058295565216</v>
      </c>
      <c r="M1233" s="3">
        <f t="shared" si="101"/>
        <v>17320.989864924344</v>
      </c>
      <c r="N1233" s="3">
        <f>SUMIFS('Direct Costs'!J:J,'Direct Costs'!A:A,Sales!A1233)</f>
        <v>9727</v>
      </c>
      <c r="O1233" s="3">
        <f t="shared" si="102"/>
        <v>7593.9898649243441</v>
      </c>
      <c r="P1233" s="7">
        <f t="shared" si="103"/>
        <v>0.43842701393772299</v>
      </c>
      <c r="Q1233" s="3"/>
      <c r="R1233" s="3"/>
      <c r="S1233" s="3"/>
      <c r="T1233" s="3"/>
      <c r="U1233" s="3"/>
      <c r="V1233" s="3"/>
    </row>
    <row r="1234" spans="1:22" x14ac:dyDescent="0.25">
      <c r="A1234">
        <v>1233</v>
      </c>
      <c r="B1234" t="s">
        <v>12</v>
      </c>
      <c r="C1234" t="s">
        <v>33</v>
      </c>
      <c r="D1234">
        <v>92</v>
      </c>
      <c r="E1234">
        <v>171</v>
      </c>
      <c r="F1234" t="s">
        <v>0</v>
      </c>
      <c r="G1234">
        <v>6</v>
      </c>
      <c r="H1234">
        <v>2018</v>
      </c>
      <c r="I1234" t="s">
        <v>42</v>
      </c>
      <c r="J1234">
        <f>VLOOKUP(G1234,Currency!$G$3:$H$14,2,FALSE)</f>
        <v>0.85633569142857147</v>
      </c>
      <c r="K1234">
        <f t="shared" si="99"/>
        <v>1</v>
      </c>
      <c r="L1234">
        <f t="shared" si="100"/>
        <v>171</v>
      </c>
      <c r="M1234" s="3">
        <f t="shared" si="101"/>
        <v>15732</v>
      </c>
      <c r="N1234" s="3">
        <f>SUMIFS('Direct Costs'!J:J,'Direct Costs'!A:A,Sales!A1234)</f>
        <v>7145.4072494628581</v>
      </c>
      <c r="O1234" s="3">
        <f t="shared" si="102"/>
        <v>8586.5927505371419</v>
      </c>
      <c r="P1234" s="7">
        <f t="shared" si="103"/>
        <v>0.54580426840434415</v>
      </c>
      <c r="Q1234" s="3"/>
      <c r="R1234" s="3"/>
      <c r="S1234" s="3"/>
      <c r="T1234" s="3"/>
      <c r="U1234" s="3"/>
      <c r="V1234" s="3"/>
    </row>
    <row r="1235" spans="1:22" x14ac:dyDescent="0.25">
      <c r="A1235">
        <v>1234</v>
      </c>
      <c r="B1235" t="s">
        <v>14</v>
      </c>
      <c r="C1235" t="s">
        <v>21</v>
      </c>
      <c r="D1235">
        <v>96</v>
      </c>
      <c r="E1235">
        <v>149</v>
      </c>
      <c r="F1235" t="s">
        <v>0</v>
      </c>
      <c r="G1235">
        <v>3</v>
      </c>
      <c r="H1235">
        <v>2018</v>
      </c>
      <c r="I1235" t="s">
        <v>41</v>
      </c>
      <c r="J1235">
        <f>VLOOKUP(G1235,Currency!$G$3:$H$14,2,FALSE)</f>
        <v>0.81064183952380953</v>
      </c>
      <c r="K1235">
        <f t="shared" si="99"/>
        <v>1</v>
      </c>
      <c r="L1235">
        <f t="shared" si="100"/>
        <v>149</v>
      </c>
      <c r="M1235" s="3">
        <f t="shared" si="101"/>
        <v>14304</v>
      </c>
      <c r="N1235" s="3">
        <f>SUMIFS('Direct Costs'!J:J,'Direct Costs'!A:A,Sales!A1235)</f>
        <v>6996.5834620342857</v>
      </c>
      <c r="O1235" s="3">
        <f t="shared" si="102"/>
        <v>7307.4165379657143</v>
      </c>
      <c r="P1235" s="7">
        <f t="shared" si="103"/>
        <v>0.51086525013742412</v>
      </c>
      <c r="Q1235" s="3"/>
      <c r="R1235" s="3"/>
      <c r="S1235" s="3"/>
      <c r="T1235" s="3"/>
      <c r="U1235" s="3"/>
      <c r="V1235" s="3"/>
    </row>
    <row r="1236" spans="1:22" x14ac:dyDescent="0.25">
      <c r="A1236">
        <v>1235</v>
      </c>
      <c r="B1236" t="s">
        <v>14</v>
      </c>
      <c r="C1236" t="s">
        <v>29</v>
      </c>
      <c r="D1236">
        <v>136</v>
      </c>
      <c r="E1236">
        <v>140</v>
      </c>
      <c r="F1236" t="s">
        <v>0</v>
      </c>
      <c r="G1236">
        <v>9</v>
      </c>
      <c r="H1236">
        <v>2018</v>
      </c>
      <c r="I1236" t="s">
        <v>42</v>
      </c>
      <c r="J1236">
        <f>VLOOKUP(G1236,Currency!$G$3:$H$14,2,FALSE)</f>
        <v>0.85776296200000002</v>
      </c>
      <c r="K1236">
        <f t="shared" si="99"/>
        <v>1</v>
      </c>
      <c r="L1236">
        <f t="shared" si="100"/>
        <v>140</v>
      </c>
      <c r="M1236" s="3">
        <f t="shared" si="101"/>
        <v>19040</v>
      </c>
      <c r="N1236" s="3">
        <f>SUMIFS('Direct Costs'!J:J,'Direct Costs'!A:A,Sales!A1236)</f>
        <v>10265.707129216</v>
      </c>
      <c r="O1236" s="3">
        <f t="shared" si="102"/>
        <v>8774.2928707840001</v>
      </c>
      <c r="P1236" s="7">
        <f t="shared" si="103"/>
        <v>0.4608347096</v>
      </c>
      <c r="Q1236" s="3"/>
      <c r="R1236" s="3"/>
      <c r="S1236" s="3"/>
      <c r="T1236" s="3"/>
      <c r="U1236" s="3"/>
      <c r="V1236" s="3"/>
    </row>
    <row r="1237" spans="1:22" x14ac:dyDescent="0.25">
      <c r="A1237">
        <v>1236</v>
      </c>
      <c r="B1237" t="s">
        <v>14</v>
      </c>
      <c r="C1237" t="s">
        <v>33</v>
      </c>
      <c r="D1237">
        <v>63</v>
      </c>
      <c r="E1237">
        <v>146</v>
      </c>
      <c r="F1237" t="s">
        <v>0</v>
      </c>
      <c r="G1237">
        <v>7</v>
      </c>
      <c r="H1237">
        <v>2018</v>
      </c>
      <c r="I1237" t="s">
        <v>42</v>
      </c>
      <c r="J1237">
        <f>VLOOKUP(G1237,Currency!$G$3:$H$14,2,FALSE)</f>
        <v>0.85575857954545465</v>
      </c>
      <c r="K1237">
        <f t="shared" si="99"/>
        <v>1</v>
      </c>
      <c r="L1237">
        <f t="shared" si="100"/>
        <v>146</v>
      </c>
      <c r="M1237" s="3">
        <f t="shared" si="101"/>
        <v>9198</v>
      </c>
      <c r="N1237" s="3">
        <f>SUMIFS('Direct Costs'!J:J,'Direct Costs'!A:A,Sales!A1237)</f>
        <v>5355</v>
      </c>
      <c r="O1237" s="3">
        <f t="shared" si="102"/>
        <v>3843</v>
      </c>
      <c r="P1237" s="7">
        <f t="shared" si="103"/>
        <v>0.4178082191780822</v>
      </c>
      <c r="Q1237" s="3"/>
      <c r="R1237" s="3"/>
      <c r="S1237" s="3"/>
      <c r="T1237" s="3"/>
      <c r="U1237" s="3"/>
      <c r="V1237" s="3"/>
    </row>
    <row r="1238" spans="1:22" x14ac:dyDescent="0.25">
      <c r="A1238">
        <v>1237</v>
      </c>
      <c r="B1238" t="s">
        <v>15</v>
      </c>
      <c r="C1238" t="s">
        <v>17</v>
      </c>
      <c r="D1238">
        <v>1</v>
      </c>
      <c r="E1238">
        <v>493</v>
      </c>
      <c r="F1238" t="s">
        <v>37</v>
      </c>
      <c r="G1238">
        <v>10</v>
      </c>
      <c r="H1238">
        <v>2018</v>
      </c>
      <c r="I1238" t="s">
        <v>38</v>
      </c>
      <c r="J1238">
        <f>VLOOKUP(G1238,Currency!$G$3:$H$14,2,FALSE)</f>
        <v>0.87081632260869579</v>
      </c>
      <c r="K1238">
        <f t="shared" si="99"/>
        <v>0.87081632260869579</v>
      </c>
      <c r="L1238">
        <f t="shared" si="100"/>
        <v>429.31244704608702</v>
      </c>
      <c r="M1238" s="3">
        <f t="shared" si="101"/>
        <v>429.31244704608702</v>
      </c>
      <c r="N1238" s="3">
        <f>SUMIFS('Direct Costs'!J:J,'Direct Costs'!A:A,Sales!A1238)</f>
        <v>213.49795871304349</v>
      </c>
      <c r="O1238" s="3">
        <f t="shared" si="102"/>
        <v>215.81448833304353</v>
      </c>
      <c r="P1238" s="7">
        <f t="shared" si="103"/>
        <v>0.50269795301293851</v>
      </c>
      <c r="Q1238" s="3"/>
      <c r="R1238" s="3"/>
      <c r="S1238" s="3"/>
      <c r="T1238" s="3"/>
      <c r="U1238" s="3"/>
      <c r="V1238" s="3"/>
    </row>
    <row r="1239" spans="1:22" x14ac:dyDescent="0.25">
      <c r="A1239">
        <v>1238</v>
      </c>
      <c r="B1239" t="s">
        <v>12</v>
      </c>
      <c r="C1239" t="s">
        <v>25</v>
      </c>
      <c r="D1239">
        <v>102</v>
      </c>
      <c r="E1239">
        <v>170</v>
      </c>
      <c r="F1239" t="s">
        <v>0</v>
      </c>
      <c r="G1239">
        <v>5</v>
      </c>
      <c r="H1239">
        <v>2018</v>
      </c>
      <c r="I1239" t="s">
        <v>43</v>
      </c>
      <c r="J1239">
        <f>VLOOKUP(G1239,Currency!$G$3:$H$14,2,FALSE)</f>
        <v>0.84667593318181822</v>
      </c>
      <c r="K1239">
        <f t="shared" si="99"/>
        <v>1</v>
      </c>
      <c r="L1239">
        <f t="shared" si="100"/>
        <v>170</v>
      </c>
      <c r="M1239" s="3">
        <f t="shared" si="101"/>
        <v>17340</v>
      </c>
      <c r="N1239" s="3">
        <f>SUMIFS('Direct Costs'!J:J,'Direct Costs'!A:A,Sales!A1239)</f>
        <v>9001.1893007209092</v>
      </c>
      <c r="O1239" s="3">
        <f t="shared" si="102"/>
        <v>8338.8106992790908</v>
      </c>
      <c r="P1239" s="7">
        <f t="shared" si="103"/>
        <v>0.48090027100802141</v>
      </c>
      <c r="Q1239" s="3"/>
      <c r="R1239" s="3"/>
      <c r="S1239" s="3"/>
      <c r="T1239" s="3"/>
      <c r="U1239" s="3"/>
      <c r="V1239" s="3"/>
    </row>
    <row r="1240" spans="1:22" x14ac:dyDescent="0.25">
      <c r="A1240">
        <v>1239</v>
      </c>
      <c r="B1240" t="s">
        <v>14</v>
      </c>
      <c r="C1240" t="s">
        <v>24</v>
      </c>
      <c r="D1240">
        <v>56</v>
      </c>
      <c r="E1240">
        <v>147</v>
      </c>
      <c r="F1240" t="s">
        <v>0</v>
      </c>
      <c r="G1240">
        <v>6</v>
      </c>
      <c r="H1240">
        <v>2018</v>
      </c>
      <c r="I1240" t="s">
        <v>43</v>
      </c>
      <c r="J1240">
        <f>VLOOKUP(G1240,Currency!$G$3:$H$14,2,FALSE)</f>
        <v>0.85633569142857147</v>
      </c>
      <c r="K1240">
        <f t="shared" si="99"/>
        <v>1</v>
      </c>
      <c r="L1240">
        <f t="shared" si="100"/>
        <v>147</v>
      </c>
      <c r="M1240" s="3">
        <f t="shared" si="101"/>
        <v>8232</v>
      </c>
      <c r="N1240" s="3">
        <f>SUMIFS('Direct Costs'!J:J,'Direct Costs'!A:A,Sales!A1240)</f>
        <v>4704</v>
      </c>
      <c r="O1240" s="3">
        <f t="shared" si="102"/>
        <v>3528</v>
      </c>
      <c r="P1240" s="7">
        <f t="shared" si="103"/>
        <v>0.42857142857142855</v>
      </c>
      <c r="Q1240" s="3"/>
      <c r="R1240" s="3"/>
      <c r="S1240" s="3"/>
      <c r="T1240" s="3"/>
      <c r="U1240" s="3"/>
      <c r="V1240" s="3"/>
    </row>
    <row r="1241" spans="1:22" x14ac:dyDescent="0.25">
      <c r="A1241">
        <v>1240</v>
      </c>
      <c r="B1241" t="s">
        <v>12</v>
      </c>
      <c r="C1241" t="s">
        <v>18</v>
      </c>
      <c r="D1241">
        <v>151</v>
      </c>
      <c r="E1241">
        <v>167</v>
      </c>
      <c r="F1241" t="s">
        <v>0</v>
      </c>
      <c r="G1241">
        <v>6</v>
      </c>
      <c r="H1241">
        <v>2018</v>
      </c>
      <c r="I1241" t="s">
        <v>39</v>
      </c>
      <c r="J1241">
        <f>VLOOKUP(G1241,Currency!$G$3:$H$14,2,FALSE)</f>
        <v>0.85633569142857147</v>
      </c>
      <c r="K1241">
        <f t="shared" si="99"/>
        <v>1</v>
      </c>
      <c r="L1241">
        <f t="shared" si="100"/>
        <v>167</v>
      </c>
      <c r="M1241" s="3">
        <f t="shared" si="101"/>
        <v>25217</v>
      </c>
      <c r="N1241" s="3">
        <f>SUMIFS('Direct Costs'!J:J,'Direct Costs'!A:A,Sales!A1241)</f>
        <v>11929</v>
      </c>
      <c r="O1241" s="3">
        <f t="shared" si="102"/>
        <v>13288</v>
      </c>
      <c r="P1241" s="7">
        <f t="shared" si="103"/>
        <v>0.52694610778443118</v>
      </c>
      <c r="Q1241" s="3"/>
      <c r="R1241" s="3"/>
      <c r="S1241" s="3"/>
      <c r="T1241" s="3"/>
      <c r="U1241" s="3"/>
      <c r="V1241" s="3"/>
    </row>
    <row r="1242" spans="1:22" x14ac:dyDescent="0.25">
      <c r="A1242">
        <v>1241</v>
      </c>
      <c r="B1242" t="s">
        <v>14</v>
      </c>
      <c r="C1242" t="s">
        <v>34</v>
      </c>
      <c r="D1242">
        <v>83</v>
      </c>
      <c r="E1242">
        <v>141</v>
      </c>
      <c r="F1242" t="s">
        <v>0</v>
      </c>
      <c r="G1242">
        <v>5</v>
      </c>
      <c r="H1242">
        <v>2018</v>
      </c>
      <c r="I1242" t="s">
        <v>43</v>
      </c>
      <c r="J1242">
        <f>VLOOKUP(G1242,Currency!$G$3:$H$14,2,FALSE)</f>
        <v>0.84667593318181822</v>
      </c>
      <c r="K1242">
        <f t="shared" si="99"/>
        <v>1</v>
      </c>
      <c r="L1242">
        <f t="shared" si="100"/>
        <v>141</v>
      </c>
      <c r="M1242" s="3">
        <f t="shared" si="101"/>
        <v>11703</v>
      </c>
      <c r="N1242" s="3">
        <f>SUMIFS('Direct Costs'!J:J,'Direct Costs'!A:A,Sales!A1242)</f>
        <v>7636</v>
      </c>
      <c r="O1242" s="3">
        <f t="shared" si="102"/>
        <v>4067</v>
      </c>
      <c r="P1242" s="7">
        <f t="shared" si="103"/>
        <v>0.3475177304964539</v>
      </c>
      <c r="Q1242" s="3"/>
      <c r="R1242" s="3"/>
      <c r="S1242" s="3"/>
      <c r="T1242" s="3"/>
      <c r="U1242" s="3"/>
      <c r="V1242" s="3"/>
    </row>
    <row r="1243" spans="1:22" x14ac:dyDescent="0.25">
      <c r="A1243">
        <v>1242</v>
      </c>
      <c r="B1243" t="s">
        <v>14</v>
      </c>
      <c r="C1243" t="s">
        <v>22</v>
      </c>
      <c r="D1243">
        <v>50</v>
      </c>
      <c r="E1243">
        <v>149</v>
      </c>
      <c r="F1243" t="s">
        <v>0</v>
      </c>
      <c r="G1243">
        <v>4</v>
      </c>
      <c r="H1243">
        <v>2018</v>
      </c>
      <c r="I1243" t="s">
        <v>42</v>
      </c>
      <c r="J1243">
        <f>VLOOKUP(G1243,Currency!$G$3:$H$14,2,FALSE)</f>
        <v>0.81462485449999988</v>
      </c>
      <c r="K1243">
        <f t="shared" si="99"/>
        <v>1</v>
      </c>
      <c r="L1243">
        <f t="shared" si="100"/>
        <v>149</v>
      </c>
      <c r="M1243" s="3">
        <f t="shared" si="101"/>
        <v>7450</v>
      </c>
      <c r="N1243" s="3">
        <f>SUMIFS('Direct Costs'!J:J,'Direct Costs'!A:A,Sales!A1243)</f>
        <v>4100</v>
      </c>
      <c r="O1243" s="3">
        <f t="shared" si="102"/>
        <v>3350</v>
      </c>
      <c r="P1243" s="7">
        <f t="shared" si="103"/>
        <v>0.44966442953020136</v>
      </c>
      <c r="Q1243" s="3"/>
      <c r="R1243" s="3"/>
      <c r="S1243" s="3"/>
      <c r="T1243" s="3"/>
      <c r="U1243" s="3"/>
      <c r="V1243" s="3"/>
    </row>
    <row r="1244" spans="1:22" x14ac:dyDescent="0.25">
      <c r="A1244">
        <v>1243</v>
      </c>
      <c r="B1244" t="s">
        <v>14</v>
      </c>
      <c r="C1244" t="s">
        <v>22</v>
      </c>
      <c r="D1244">
        <v>150</v>
      </c>
      <c r="E1244">
        <v>153</v>
      </c>
      <c r="F1244" t="s">
        <v>0</v>
      </c>
      <c r="G1244">
        <v>3</v>
      </c>
      <c r="H1244">
        <v>2018</v>
      </c>
      <c r="I1244" t="s">
        <v>42</v>
      </c>
      <c r="J1244">
        <f>VLOOKUP(G1244,Currency!$G$3:$H$14,2,FALSE)</f>
        <v>0.81064183952380953</v>
      </c>
      <c r="K1244">
        <f t="shared" si="99"/>
        <v>1</v>
      </c>
      <c r="L1244">
        <f t="shared" si="100"/>
        <v>153</v>
      </c>
      <c r="M1244" s="3">
        <f t="shared" si="101"/>
        <v>22950</v>
      </c>
      <c r="N1244" s="3">
        <f>SUMIFS('Direct Costs'!J:J,'Direct Costs'!A:A,Sales!A1244)</f>
        <v>15000</v>
      </c>
      <c r="O1244" s="3">
        <f t="shared" si="102"/>
        <v>7950</v>
      </c>
      <c r="P1244" s="7">
        <f t="shared" si="103"/>
        <v>0.34640522875816993</v>
      </c>
      <c r="Q1244" s="3"/>
      <c r="R1244" s="3"/>
      <c r="S1244" s="3"/>
      <c r="T1244" s="3"/>
      <c r="U1244" s="3"/>
      <c r="V1244" s="3"/>
    </row>
    <row r="1245" spans="1:22" x14ac:dyDescent="0.25">
      <c r="A1245">
        <v>1244</v>
      </c>
      <c r="B1245" t="s">
        <v>14</v>
      </c>
      <c r="C1245" t="s">
        <v>26</v>
      </c>
      <c r="D1245">
        <v>150</v>
      </c>
      <c r="E1245">
        <v>146</v>
      </c>
      <c r="F1245" t="s">
        <v>0</v>
      </c>
      <c r="G1245">
        <v>5</v>
      </c>
      <c r="H1245">
        <v>2018</v>
      </c>
      <c r="I1245" t="s">
        <v>44</v>
      </c>
      <c r="J1245">
        <f>VLOOKUP(G1245,Currency!$G$3:$H$14,2,FALSE)</f>
        <v>0.84667593318181822</v>
      </c>
      <c r="K1245">
        <f t="shared" si="99"/>
        <v>1</v>
      </c>
      <c r="L1245">
        <f t="shared" si="100"/>
        <v>146</v>
      </c>
      <c r="M1245" s="3">
        <f t="shared" si="101"/>
        <v>21900</v>
      </c>
      <c r="N1245" s="3">
        <f>SUMIFS('Direct Costs'!J:J,'Direct Costs'!A:A,Sales!A1245)</f>
        <v>12836.094518454545</v>
      </c>
      <c r="O1245" s="3">
        <f t="shared" si="102"/>
        <v>9063.9054815454547</v>
      </c>
      <c r="P1245" s="7">
        <f t="shared" si="103"/>
        <v>0.41387696262764634</v>
      </c>
      <c r="Q1245" s="3"/>
      <c r="R1245" s="3"/>
      <c r="S1245" s="3"/>
      <c r="T1245" s="3"/>
      <c r="U1245" s="3"/>
      <c r="V1245" s="3"/>
    </row>
    <row r="1246" spans="1:22" x14ac:dyDescent="0.25">
      <c r="A1246">
        <v>1245</v>
      </c>
      <c r="B1246" t="s">
        <v>13</v>
      </c>
      <c r="C1246" t="s">
        <v>17</v>
      </c>
      <c r="D1246">
        <v>100</v>
      </c>
      <c r="E1246">
        <v>143</v>
      </c>
      <c r="F1246" t="s">
        <v>37</v>
      </c>
      <c r="G1246">
        <v>6</v>
      </c>
      <c r="H1246">
        <v>2018</v>
      </c>
      <c r="I1246" t="s">
        <v>38</v>
      </c>
      <c r="J1246">
        <f>VLOOKUP(G1246,Currency!$G$3:$H$14,2,FALSE)</f>
        <v>0.85633569142857147</v>
      </c>
      <c r="K1246">
        <f t="shared" si="99"/>
        <v>0.85633569142857147</v>
      </c>
      <c r="L1246">
        <f t="shared" si="100"/>
        <v>122.45600387428571</v>
      </c>
      <c r="M1246" s="3">
        <f t="shared" si="101"/>
        <v>12245.600387428571</v>
      </c>
      <c r="N1246" s="3">
        <f>SUMIFS('Direct Costs'!J:J,'Direct Costs'!A:A,Sales!A1246)</f>
        <v>7367.3120262857146</v>
      </c>
      <c r="O1246" s="3">
        <f t="shared" si="102"/>
        <v>4878.288361142856</v>
      </c>
      <c r="P1246" s="7">
        <f t="shared" si="103"/>
        <v>0.39837069696892485</v>
      </c>
      <c r="Q1246" s="3"/>
      <c r="R1246" s="3"/>
      <c r="S1246" s="3"/>
      <c r="T1246" s="3"/>
      <c r="U1246" s="3"/>
      <c r="V1246" s="3"/>
    </row>
    <row r="1247" spans="1:22" x14ac:dyDescent="0.25">
      <c r="A1247">
        <v>1246</v>
      </c>
      <c r="B1247" t="s">
        <v>14</v>
      </c>
      <c r="C1247" t="s">
        <v>33</v>
      </c>
      <c r="D1247">
        <v>64</v>
      </c>
      <c r="E1247">
        <v>147</v>
      </c>
      <c r="F1247" t="s">
        <v>0</v>
      </c>
      <c r="G1247">
        <v>10</v>
      </c>
      <c r="H1247">
        <v>2018</v>
      </c>
      <c r="I1247" t="s">
        <v>42</v>
      </c>
      <c r="J1247">
        <f>VLOOKUP(G1247,Currency!$G$3:$H$14,2,FALSE)</f>
        <v>0.87081632260869579</v>
      </c>
      <c r="K1247">
        <f t="shared" si="99"/>
        <v>1</v>
      </c>
      <c r="L1247">
        <f t="shared" si="100"/>
        <v>147</v>
      </c>
      <c r="M1247" s="3">
        <f t="shared" si="101"/>
        <v>9408</v>
      </c>
      <c r="N1247" s="3">
        <f>SUMIFS('Direct Costs'!J:J,'Direct Costs'!A:A,Sales!A1247)</f>
        <v>5102.863657405218</v>
      </c>
      <c r="O1247" s="3">
        <f t="shared" si="102"/>
        <v>4305.136342594782</v>
      </c>
      <c r="P1247" s="7">
        <f t="shared" si="103"/>
        <v>0.45760377791186035</v>
      </c>
      <c r="Q1247" s="3"/>
      <c r="R1247" s="3"/>
      <c r="S1247" s="3"/>
      <c r="T1247" s="3"/>
      <c r="U1247" s="3"/>
      <c r="V1247" s="3"/>
    </row>
    <row r="1248" spans="1:22" x14ac:dyDescent="0.25">
      <c r="A1248">
        <v>1247</v>
      </c>
      <c r="B1248" t="s">
        <v>14</v>
      </c>
      <c r="C1248" t="s">
        <v>22</v>
      </c>
      <c r="D1248">
        <v>16</v>
      </c>
      <c r="E1248">
        <v>144</v>
      </c>
      <c r="F1248" t="s">
        <v>0</v>
      </c>
      <c r="G1248">
        <v>5</v>
      </c>
      <c r="H1248">
        <v>2018</v>
      </c>
      <c r="I1248" t="s">
        <v>42</v>
      </c>
      <c r="J1248">
        <f>VLOOKUP(G1248,Currency!$G$3:$H$14,2,FALSE)</f>
        <v>0.84667593318181822</v>
      </c>
      <c r="K1248">
        <f t="shared" si="99"/>
        <v>1</v>
      </c>
      <c r="L1248">
        <f t="shared" si="100"/>
        <v>144</v>
      </c>
      <c r="M1248" s="3">
        <f t="shared" si="101"/>
        <v>2304</v>
      </c>
      <c r="N1248" s="3">
        <f>SUMIFS('Direct Costs'!J:J,'Direct Costs'!A:A,Sales!A1248)</f>
        <v>1282.996155578182</v>
      </c>
      <c r="O1248" s="3">
        <f t="shared" si="102"/>
        <v>1021.003844421818</v>
      </c>
      <c r="P1248" s="7">
        <f t="shared" si="103"/>
        <v>0.44314402969696964</v>
      </c>
      <c r="Q1248" s="3"/>
      <c r="R1248" s="3"/>
      <c r="S1248" s="3"/>
      <c r="T1248" s="3"/>
      <c r="U1248" s="3"/>
      <c r="V1248" s="3"/>
    </row>
    <row r="1249" spans="1:22" x14ac:dyDescent="0.25">
      <c r="A1249">
        <v>1248</v>
      </c>
      <c r="B1249" t="s">
        <v>14</v>
      </c>
      <c r="C1249" t="s">
        <v>18</v>
      </c>
      <c r="D1249">
        <v>133</v>
      </c>
      <c r="E1249">
        <v>140</v>
      </c>
      <c r="F1249" t="s">
        <v>0</v>
      </c>
      <c r="G1249">
        <v>2</v>
      </c>
      <c r="H1249">
        <v>2018</v>
      </c>
      <c r="I1249" t="s">
        <v>39</v>
      </c>
      <c r="J1249">
        <f>VLOOKUP(G1249,Currency!$G$3:$H$14,2,FALSE)</f>
        <v>0.80989594699999989</v>
      </c>
      <c r="K1249">
        <f t="shared" si="99"/>
        <v>1</v>
      </c>
      <c r="L1249">
        <f t="shared" si="100"/>
        <v>140</v>
      </c>
      <c r="M1249" s="3">
        <f t="shared" si="101"/>
        <v>18620</v>
      </c>
      <c r="N1249" s="3">
        <f>SUMIFS('Direct Costs'!J:J,'Direct Costs'!A:A,Sales!A1249)</f>
        <v>11704</v>
      </c>
      <c r="O1249" s="3">
        <f t="shared" si="102"/>
        <v>6916</v>
      </c>
      <c r="P1249" s="7">
        <f t="shared" si="103"/>
        <v>0.37142857142857144</v>
      </c>
      <c r="Q1249" s="3"/>
      <c r="R1249" s="3"/>
      <c r="S1249" s="3"/>
      <c r="T1249" s="3"/>
      <c r="U1249" s="3"/>
      <c r="V1249" s="3"/>
    </row>
    <row r="1250" spans="1:22" x14ac:dyDescent="0.25">
      <c r="A1250">
        <v>1249</v>
      </c>
      <c r="B1250" t="s">
        <v>16</v>
      </c>
      <c r="C1250" t="s">
        <v>25</v>
      </c>
      <c r="D1250">
        <v>88</v>
      </c>
      <c r="E1250">
        <v>216</v>
      </c>
      <c r="F1250" t="s">
        <v>0</v>
      </c>
      <c r="G1250">
        <v>12</v>
      </c>
      <c r="H1250">
        <v>2018</v>
      </c>
      <c r="I1250" t="s">
        <v>43</v>
      </c>
      <c r="J1250">
        <f>VLOOKUP(G1250,Currency!$G$3:$H$14,2,FALSE)</f>
        <v>0.87842254526315788</v>
      </c>
      <c r="K1250">
        <f t="shared" si="99"/>
        <v>1</v>
      </c>
      <c r="L1250">
        <f t="shared" si="100"/>
        <v>216</v>
      </c>
      <c r="M1250" s="3">
        <f t="shared" si="101"/>
        <v>19008</v>
      </c>
      <c r="N1250" s="3">
        <f>SUMIFS('Direct Costs'!J:J,'Direct Costs'!A:A,Sales!A1250)</f>
        <v>11904.094718652632</v>
      </c>
      <c r="O1250" s="3">
        <f t="shared" si="102"/>
        <v>7103.9052813473681</v>
      </c>
      <c r="P1250" s="7">
        <f t="shared" si="103"/>
        <v>0.37373239064327485</v>
      </c>
      <c r="Q1250" s="3"/>
      <c r="R1250" s="3"/>
      <c r="S1250" s="3"/>
      <c r="T1250" s="3"/>
      <c r="U1250" s="3"/>
      <c r="V1250" s="3"/>
    </row>
    <row r="1251" spans="1:22" x14ac:dyDescent="0.25">
      <c r="A1251">
        <v>1250</v>
      </c>
      <c r="B1251" t="s">
        <v>14</v>
      </c>
      <c r="C1251" t="s">
        <v>30</v>
      </c>
      <c r="D1251">
        <v>41</v>
      </c>
      <c r="E1251">
        <v>169</v>
      </c>
      <c r="F1251" t="s">
        <v>37</v>
      </c>
      <c r="G1251">
        <v>1</v>
      </c>
      <c r="H1251">
        <v>2018</v>
      </c>
      <c r="I1251" t="s">
        <v>44</v>
      </c>
      <c r="J1251">
        <f>VLOOKUP(G1251,Currency!$G$3:$H$14,2,FALSE)</f>
        <v>0.8198508345454546</v>
      </c>
      <c r="K1251">
        <f t="shared" si="99"/>
        <v>0.8198508345454546</v>
      </c>
      <c r="L1251">
        <f t="shared" si="100"/>
        <v>138.55479103818183</v>
      </c>
      <c r="M1251" s="3">
        <f t="shared" si="101"/>
        <v>5680.7464325654555</v>
      </c>
      <c r="N1251" s="3">
        <f>SUMIFS('Direct Costs'!J:J,'Direct Costs'!A:A,Sales!A1251)</f>
        <v>3246.8330529818186</v>
      </c>
      <c r="O1251" s="3">
        <f t="shared" si="102"/>
        <v>2433.9133795836369</v>
      </c>
      <c r="P1251" s="7">
        <f t="shared" si="103"/>
        <v>0.42844957233630099</v>
      </c>
      <c r="Q1251" s="3"/>
      <c r="R1251" s="3"/>
      <c r="S1251" s="3"/>
      <c r="T1251" s="3"/>
      <c r="U1251" s="3"/>
      <c r="V1251" s="3"/>
    </row>
    <row r="1252" spans="1:22" x14ac:dyDescent="0.25">
      <c r="A1252">
        <v>1251</v>
      </c>
      <c r="B1252" t="s">
        <v>14</v>
      </c>
      <c r="C1252" t="s">
        <v>27</v>
      </c>
      <c r="D1252">
        <v>107</v>
      </c>
      <c r="E1252">
        <v>146</v>
      </c>
      <c r="F1252" t="s">
        <v>0</v>
      </c>
      <c r="G1252">
        <v>9</v>
      </c>
      <c r="H1252">
        <v>2018</v>
      </c>
      <c r="I1252" t="s">
        <v>42</v>
      </c>
      <c r="J1252">
        <f>VLOOKUP(G1252,Currency!$G$3:$H$14,2,FALSE)</f>
        <v>0.85776296200000002</v>
      </c>
      <c r="K1252">
        <f t="shared" si="99"/>
        <v>1</v>
      </c>
      <c r="L1252">
        <f t="shared" si="100"/>
        <v>146</v>
      </c>
      <c r="M1252" s="3">
        <f t="shared" si="101"/>
        <v>15622</v>
      </c>
      <c r="N1252" s="3">
        <f>SUMIFS('Direct Costs'!J:J,'Direct Costs'!A:A,Sales!A1252)</f>
        <v>8013.960763776</v>
      </c>
      <c r="O1252" s="3">
        <f t="shared" si="102"/>
        <v>7608.039236224</v>
      </c>
      <c r="P1252" s="7">
        <f t="shared" si="103"/>
        <v>0.48700801665753424</v>
      </c>
      <c r="Q1252" s="3"/>
      <c r="R1252" s="3"/>
      <c r="S1252" s="3"/>
      <c r="T1252" s="3"/>
      <c r="U1252" s="3"/>
      <c r="V1252" s="3"/>
    </row>
    <row r="1253" spans="1:22" x14ac:dyDescent="0.25">
      <c r="A1253">
        <v>1252</v>
      </c>
      <c r="B1253" t="s">
        <v>14</v>
      </c>
      <c r="C1253" t="s">
        <v>32</v>
      </c>
      <c r="D1253">
        <v>1</v>
      </c>
      <c r="E1253">
        <v>177</v>
      </c>
      <c r="F1253" t="s">
        <v>37</v>
      </c>
      <c r="G1253">
        <v>3</v>
      </c>
      <c r="H1253">
        <v>2018</v>
      </c>
      <c r="I1253" t="s">
        <v>43</v>
      </c>
      <c r="J1253">
        <f>VLOOKUP(G1253,Currency!$G$3:$H$14,2,FALSE)</f>
        <v>0.81064183952380953</v>
      </c>
      <c r="K1253">
        <f t="shared" si="99"/>
        <v>0.81064183952380953</v>
      </c>
      <c r="L1253">
        <f t="shared" si="100"/>
        <v>143.48360559571429</v>
      </c>
      <c r="M1253" s="3">
        <f t="shared" si="101"/>
        <v>143.48360559571429</v>
      </c>
      <c r="N1253" s="3">
        <f>SUMIFS('Direct Costs'!J:J,'Direct Costs'!A:A,Sales!A1253)</f>
        <v>80</v>
      </c>
      <c r="O1253" s="3">
        <f t="shared" si="102"/>
        <v>63.483605595714295</v>
      </c>
      <c r="P1253" s="7">
        <f t="shared" si="103"/>
        <v>0.44244501197292524</v>
      </c>
      <c r="Q1253" s="3"/>
      <c r="R1253" s="3"/>
      <c r="S1253" s="3"/>
      <c r="T1253" s="3"/>
      <c r="U1253" s="3"/>
      <c r="V1253" s="3"/>
    </row>
    <row r="1254" spans="1:22" x14ac:dyDescent="0.25">
      <c r="A1254">
        <v>1253</v>
      </c>
      <c r="B1254" t="s">
        <v>15</v>
      </c>
      <c r="C1254" t="s">
        <v>35</v>
      </c>
      <c r="D1254">
        <v>30</v>
      </c>
      <c r="E1254">
        <v>452</v>
      </c>
      <c r="F1254" t="s">
        <v>0</v>
      </c>
      <c r="G1254">
        <v>10</v>
      </c>
      <c r="H1254">
        <v>2018</v>
      </c>
      <c r="I1254" t="s">
        <v>43</v>
      </c>
      <c r="J1254">
        <f>VLOOKUP(G1254,Currency!$G$3:$H$14,2,FALSE)</f>
        <v>0.87081632260869579</v>
      </c>
      <c r="K1254">
        <f t="shared" si="99"/>
        <v>1</v>
      </c>
      <c r="L1254">
        <f t="shared" si="100"/>
        <v>452</v>
      </c>
      <c r="M1254" s="3">
        <f t="shared" si="101"/>
        <v>13560</v>
      </c>
      <c r="N1254" s="3">
        <f>SUMIFS('Direct Costs'!J:J,'Direct Costs'!A:A,Sales!A1254)</f>
        <v>6870</v>
      </c>
      <c r="O1254" s="3">
        <f t="shared" si="102"/>
        <v>6690</v>
      </c>
      <c r="P1254" s="7">
        <f t="shared" si="103"/>
        <v>0.49336283185840707</v>
      </c>
      <c r="Q1254" s="3"/>
      <c r="R1254" s="3"/>
      <c r="S1254" s="3"/>
      <c r="T1254" s="3"/>
      <c r="U1254" s="3"/>
      <c r="V1254" s="3"/>
    </row>
    <row r="1255" spans="1:22" x14ac:dyDescent="0.25">
      <c r="A1255">
        <v>1254</v>
      </c>
      <c r="B1255" t="s">
        <v>13</v>
      </c>
      <c r="C1255" t="s">
        <v>19</v>
      </c>
      <c r="D1255">
        <v>129</v>
      </c>
      <c r="E1255">
        <v>128</v>
      </c>
      <c r="F1255" t="s">
        <v>0</v>
      </c>
      <c r="G1255">
        <v>8</v>
      </c>
      <c r="H1255">
        <v>2018</v>
      </c>
      <c r="I1255" t="s">
        <v>40</v>
      </c>
      <c r="J1255">
        <f>VLOOKUP(G1255,Currency!$G$3:$H$14,2,FALSE)</f>
        <v>0.86596289695652162</v>
      </c>
      <c r="K1255">
        <f t="shared" si="99"/>
        <v>1</v>
      </c>
      <c r="L1255">
        <f t="shared" si="100"/>
        <v>128</v>
      </c>
      <c r="M1255" s="3">
        <f t="shared" si="101"/>
        <v>16512</v>
      </c>
      <c r="N1255" s="3">
        <f>SUMIFS('Direct Costs'!J:J,'Direct Costs'!A:A,Sales!A1255)</f>
        <v>9103.0422579547812</v>
      </c>
      <c r="O1255" s="3">
        <f t="shared" si="102"/>
        <v>7408.9577420452188</v>
      </c>
      <c r="P1255" s="7">
        <f t="shared" si="103"/>
        <v>0.44870141364130445</v>
      </c>
      <c r="Q1255" s="3"/>
      <c r="R1255" s="3"/>
      <c r="S1255" s="3"/>
      <c r="T1255" s="3"/>
      <c r="U1255" s="3"/>
      <c r="V1255" s="3"/>
    </row>
    <row r="1256" spans="1:22" x14ac:dyDescent="0.25">
      <c r="A1256">
        <v>1255</v>
      </c>
      <c r="B1256" t="s">
        <v>16</v>
      </c>
      <c r="C1256" t="s">
        <v>17</v>
      </c>
      <c r="D1256">
        <v>94</v>
      </c>
      <c r="E1256">
        <v>242</v>
      </c>
      <c r="F1256" t="s">
        <v>37</v>
      </c>
      <c r="G1256">
        <v>1</v>
      </c>
      <c r="H1256">
        <v>2018</v>
      </c>
      <c r="I1256" t="s">
        <v>38</v>
      </c>
      <c r="J1256">
        <f>VLOOKUP(G1256,Currency!$G$3:$H$14,2,FALSE)</f>
        <v>0.8198508345454546</v>
      </c>
      <c r="K1256">
        <f t="shared" si="99"/>
        <v>0.8198508345454546</v>
      </c>
      <c r="L1256">
        <f t="shared" si="100"/>
        <v>198.40390196000001</v>
      </c>
      <c r="M1256" s="3">
        <f t="shared" si="101"/>
        <v>18649.966784240001</v>
      </c>
      <c r="N1256" s="3">
        <f>SUMIFS('Direct Costs'!J:J,'Direct Costs'!A:A,Sales!A1256)</f>
        <v>12770.517504287272</v>
      </c>
      <c r="O1256" s="3">
        <f t="shared" si="102"/>
        <v>5879.4492799527288</v>
      </c>
      <c r="P1256" s="7">
        <f t="shared" si="103"/>
        <v>0.31525253358204952</v>
      </c>
      <c r="Q1256" s="3"/>
      <c r="R1256" s="3"/>
      <c r="S1256" s="3"/>
      <c r="T1256" s="3"/>
      <c r="U1256" s="3"/>
      <c r="V1256" s="3"/>
    </row>
    <row r="1257" spans="1:22" x14ac:dyDescent="0.25">
      <c r="A1257">
        <v>1256</v>
      </c>
      <c r="B1257" t="s">
        <v>16</v>
      </c>
      <c r="C1257" t="s">
        <v>17</v>
      </c>
      <c r="D1257">
        <v>65</v>
      </c>
      <c r="E1257">
        <v>239</v>
      </c>
      <c r="F1257" t="s">
        <v>37</v>
      </c>
      <c r="G1257">
        <v>11</v>
      </c>
      <c r="H1257">
        <v>2018</v>
      </c>
      <c r="I1257" t="s">
        <v>38</v>
      </c>
      <c r="J1257">
        <f>VLOOKUP(G1257,Currency!$G$3:$H$14,2,FALSE)</f>
        <v>0.87977327500000013</v>
      </c>
      <c r="K1257">
        <f t="shared" si="99"/>
        <v>0.87977327500000013</v>
      </c>
      <c r="L1257">
        <f t="shared" si="100"/>
        <v>210.26581272500002</v>
      </c>
      <c r="M1257" s="3">
        <f t="shared" si="101"/>
        <v>13667.277827125001</v>
      </c>
      <c r="N1257" s="3">
        <f>SUMIFS('Direct Costs'!J:J,'Direct Costs'!A:A,Sales!A1257)</f>
        <v>9150.7473443750005</v>
      </c>
      <c r="O1257" s="3">
        <f t="shared" si="102"/>
        <v>4516.5304827500004</v>
      </c>
      <c r="P1257" s="7">
        <f t="shared" si="103"/>
        <v>0.33046306220439814</v>
      </c>
      <c r="Q1257" s="3"/>
      <c r="R1257" s="3"/>
      <c r="S1257" s="3"/>
      <c r="T1257" s="3"/>
      <c r="U1257" s="3"/>
      <c r="V1257" s="3"/>
    </row>
    <row r="1258" spans="1:22" x14ac:dyDescent="0.25">
      <c r="A1258">
        <v>1257</v>
      </c>
      <c r="B1258" t="s">
        <v>14</v>
      </c>
      <c r="C1258" t="s">
        <v>32</v>
      </c>
      <c r="D1258">
        <v>54</v>
      </c>
      <c r="E1258">
        <v>176</v>
      </c>
      <c r="F1258" t="s">
        <v>37</v>
      </c>
      <c r="G1258">
        <v>3</v>
      </c>
      <c r="H1258">
        <v>2018</v>
      </c>
      <c r="I1258" t="s">
        <v>43</v>
      </c>
      <c r="J1258">
        <f>VLOOKUP(G1258,Currency!$G$3:$H$14,2,FALSE)</f>
        <v>0.81064183952380953</v>
      </c>
      <c r="K1258">
        <f t="shared" si="99"/>
        <v>0.81064183952380953</v>
      </c>
      <c r="L1258">
        <f t="shared" si="100"/>
        <v>142.67296375619048</v>
      </c>
      <c r="M1258" s="3">
        <f t="shared" si="101"/>
        <v>7704.3400428342866</v>
      </c>
      <c r="N1258" s="3">
        <f>SUMIFS('Direct Costs'!J:J,'Direct Costs'!A:A,Sales!A1258)</f>
        <v>3989.5781973942858</v>
      </c>
      <c r="O1258" s="3">
        <f t="shared" si="102"/>
        <v>3714.7618454400008</v>
      </c>
      <c r="P1258" s="7">
        <f t="shared" si="103"/>
        <v>0.48216483498739854</v>
      </c>
      <c r="Q1258" s="3"/>
      <c r="R1258" s="3"/>
      <c r="S1258" s="3"/>
      <c r="T1258" s="3"/>
      <c r="U1258" s="3"/>
      <c r="V1258" s="3"/>
    </row>
    <row r="1259" spans="1:22" x14ac:dyDescent="0.25">
      <c r="A1259">
        <v>1258</v>
      </c>
      <c r="B1259" t="s">
        <v>14</v>
      </c>
      <c r="C1259" t="s">
        <v>36</v>
      </c>
      <c r="D1259">
        <v>81</v>
      </c>
      <c r="E1259">
        <v>143</v>
      </c>
      <c r="F1259" t="s">
        <v>0</v>
      </c>
      <c r="G1259">
        <v>8</v>
      </c>
      <c r="H1259">
        <v>2018</v>
      </c>
      <c r="I1259" t="s">
        <v>43</v>
      </c>
      <c r="J1259">
        <f>VLOOKUP(G1259,Currency!$G$3:$H$14,2,FALSE)</f>
        <v>0.86596289695652162</v>
      </c>
      <c r="K1259">
        <f t="shared" si="99"/>
        <v>1</v>
      </c>
      <c r="L1259">
        <f t="shared" si="100"/>
        <v>143</v>
      </c>
      <c r="M1259" s="3">
        <f t="shared" si="101"/>
        <v>11583</v>
      </c>
      <c r="N1259" s="3">
        <f>SUMIFS('Direct Costs'!J:J,'Direct Costs'!A:A,Sales!A1259)</f>
        <v>6710.4328342578265</v>
      </c>
      <c r="O1259" s="3">
        <f t="shared" si="102"/>
        <v>4872.5671657421735</v>
      </c>
      <c r="P1259" s="7">
        <f t="shared" si="103"/>
        <v>0.42066538597446029</v>
      </c>
      <c r="Q1259" s="3"/>
      <c r="R1259" s="3"/>
      <c r="S1259" s="3"/>
      <c r="T1259" s="3"/>
      <c r="U1259" s="3"/>
      <c r="V1259" s="3"/>
    </row>
    <row r="1260" spans="1:22" x14ac:dyDescent="0.25">
      <c r="A1260">
        <v>1259</v>
      </c>
      <c r="B1260" t="s">
        <v>15</v>
      </c>
      <c r="C1260" t="s">
        <v>36</v>
      </c>
      <c r="D1260">
        <v>1</v>
      </c>
      <c r="E1260">
        <v>440</v>
      </c>
      <c r="F1260" t="s">
        <v>0</v>
      </c>
      <c r="G1260">
        <v>10</v>
      </c>
      <c r="H1260">
        <v>2018</v>
      </c>
      <c r="I1260" t="s">
        <v>43</v>
      </c>
      <c r="J1260">
        <f>VLOOKUP(G1260,Currency!$G$3:$H$14,2,FALSE)</f>
        <v>0.87081632260869579</v>
      </c>
      <c r="K1260">
        <f t="shared" si="99"/>
        <v>1</v>
      </c>
      <c r="L1260">
        <f t="shared" si="100"/>
        <v>440</v>
      </c>
      <c r="M1260" s="3">
        <f t="shared" si="101"/>
        <v>440</v>
      </c>
      <c r="N1260" s="3">
        <f>SUMIFS('Direct Costs'!J:J,'Direct Costs'!A:A,Sales!A1260)</f>
        <v>246</v>
      </c>
      <c r="O1260" s="3">
        <f t="shared" si="102"/>
        <v>194</v>
      </c>
      <c r="P1260" s="7">
        <f t="shared" si="103"/>
        <v>0.44090909090909092</v>
      </c>
      <c r="Q1260" s="3"/>
      <c r="R1260" s="3"/>
      <c r="S1260" s="3"/>
      <c r="T1260" s="3"/>
      <c r="U1260" s="3"/>
      <c r="V1260" s="3"/>
    </row>
    <row r="1261" spans="1:22" x14ac:dyDescent="0.25">
      <c r="A1261">
        <v>1260</v>
      </c>
      <c r="B1261" t="s">
        <v>14</v>
      </c>
      <c r="C1261" t="s">
        <v>32</v>
      </c>
      <c r="D1261">
        <v>4</v>
      </c>
      <c r="E1261">
        <v>167</v>
      </c>
      <c r="F1261" t="s">
        <v>37</v>
      </c>
      <c r="G1261">
        <v>3</v>
      </c>
      <c r="H1261">
        <v>2018</v>
      </c>
      <c r="I1261" t="s">
        <v>43</v>
      </c>
      <c r="J1261">
        <f>VLOOKUP(G1261,Currency!$G$3:$H$14,2,FALSE)</f>
        <v>0.81064183952380953</v>
      </c>
      <c r="K1261">
        <f t="shared" si="99"/>
        <v>0.81064183952380953</v>
      </c>
      <c r="L1261">
        <f t="shared" si="100"/>
        <v>135.37718720047619</v>
      </c>
      <c r="M1261" s="3">
        <f t="shared" si="101"/>
        <v>541.50874880190474</v>
      </c>
      <c r="N1261" s="3">
        <f>SUMIFS('Direct Costs'!J:J,'Direct Costs'!A:A,Sales!A1261)</f>
        <v>368</v>
      </c>
      <c r="O1261" s="3">
        <f t="shared" si="102"/>
        <v>173.50874880190474</v>
      </c>
      <c r="P1261" s="7">
        <f t="shared" si="103"/>
        <v>0.32041725860532289</v>
      </c>
      <c r="Q1261" s="3"/>
      <c r="R1261" s="3"/>
      <c r="S1261" s="3"/>
      <c r="T1261" s="3"/>
      <c r="U1261" s="3"/>
      <c r="V1261" s="3"/>
    </row>
    <row r="1262" spans="1:22" x14ac:dyDescent="0.25">
      <c r="A1262">
        <v>1261</v>
      </c>
      <c r="B1262" t="s">
        <v>14</v>
      </c>
      <c r="C1262" t="s">
        <v>24</v>
      </c>
      <c r="D1262">
        <v>92</v>
      </c>
      <c r="E1262">
        <v>148</v>
      </c>
      <c r="F1262" t="s">
        <v>0</v>
      </c>
      <c r="G1262">
        <v>4</v>
      </c>
      <c r="H1262">
        <v>2018</v>
      </c>
      <c r="I1262" t="s">
        <v>43</v>
      </c>
      <c r="J1262">
        <f>VLOOKUP(G1262,Currency!$G$3:$H$14,2,FALSE)</f>
        <v>0.81462485449999988</v>
      </c>
      <c r="K1262">
        <f t="shared" si="99"/>
        <v>1</v>
      </c>
      <c r="L1262">
        <f t="shared" si="100"/>
        <v>148</v>
      </c>
      <c r="M1262" s="3">
        <f t="shared" si="101"/>
        <v>13616</v>
      </c>
      <c r="N1262" s="3">
        <f>SUMIFS('Direct Costs'!J:J,'Direct Costs'!A:A,Sales!A1262)</f>
        <v>6745.0937952599988</v>
      </c>
      <c r="O1262" s="3">
        <f t="shared" si="102"/>
        <v>6870.9062047400012</v>
      </c>
      <c r="P1262" s="7">
        <f t="shared" si="103"/>
        <v>0.50462002091216229</v>
      </c>
      <c r="Q1262" s="3"/>
      <c r="R1262" s="3"/>
      <c r="S1262" s="3"/>
      <c r="T1262" s="3"/>
      <c r="U1262" s="3"/>
      <c r="V1262" s="3"/>
    </row>
    <row r="1263" spans="1:22" x14ac:dyDescent="0.25">
      <c r="A1263">
        <v>1262</v>
      </c>
      <c r="B1263" t="s">
        <v>13</v>
      </c>
      <c r="C1263" t="s">
        <v>17</v>
      </c>
      <c r="D1263">
        <v>87</v>
      </c>
      <c r="E1263">
        <v>134</v>
      </c>
      <c r="F1263" t="s">
        <v>37</v>
      </c>
      <c r="G1263">
        <v>3</v>
      </c>
      <c r="H1263">
        <v>2018</v>
      </c>
      <c r="I1263" t="s">
        <v>38</v>
      </c>
      <c r="J1263">
        <f>VLOOKUP(G1263,Currency!$G$3:$H$14,2,FALSE)</f>
        <v>0.81064183952380953</v>
      </c>
      <c r="K1263">
        <f t="shared" si="99"/>
        <v>0.81064183952380953</v>
      </c>
      <c r="L1263">
        <f t="shared" si="100"/>
        <v>108.62600649619047</v>
      </c>
      <c r="M1263" s="3">
        <f t="shared" si="101"/>
        <v>9450.462565168571</v>
      </c>
      <c r="N1263" s="3">
        <f>SUMIFS('Direct Costs'!J:J,'Direct Costs'!A:A,Sales!A1263)</f>
        <v>6148.6808802699998</v>
      </c>
      <c r="O1263" s="3">
        <f t="shared" si="102"/>
        <v>3301.7816848985713</v>
      </c>
      <c r="P1263" s="7">
        <f t="shared" si="103"/>
        <v>0.34937778570415157</v>
      </c>
      <c r="Q1263" s="3"/>
      <c r="R1263" s="3"/>
      <c r="S1263" s="3"/>
      <c r="T1263" s="3"/>
      <c r="U1263" s="3"/>
      <c r="V1263" s="3"/>
    </row>
    <row r="1264" spans="1:22" x14ac:dyDescent="0.25">
      <c r="A1264">
        <v>1263</v>
      </c>
      <c r="B1264" t="s">
        <v>13</v>
      </c>
      <c r="C1264" t="s">
        <v>17</v>
      </c>
      <c r="D1264">
        <v>137</v>
      </c>
      <c r="E1264">
        <v>150</v>
      </c>
      <c r="F1264" t="s">
        <v>37</v>
      </c>
      <c r="G1264">
        <v>8</v>
      </c>
      <c r="H1264">
        <v>2018</v>
      </c>
      <c r="I1264" t="s">
        <v>38</v>
      </c>
      <c r="J1264">
        <f>VLOOKUP(G1264,Currency!$G$3:$H$14,2,FALSE)</f>
        <v>0.86596289695652162</v>
      </c>
      <c r="K1264">
        <f t="shared" si="99"/>
        <v>0.86596289695652162</v>
      </c>
      <c r="L1264">
        <f t="shared" si="100"/>
        <v>129.89443454347824</v>
      </c>
      <c r="M1264" s="3">
        <f t="shared" si="101"/>
        <v>17795.537532456518</v>
      </c>
      <c r="N1264" s="3">
        <f>SUMIFS('Direct Costs'!J:J,'Direct Costs'!A:A,Sales!A1264)</f>
        <v>10592.738337660869</v>
      </c>
      <c r="O1264" s="3">
        <f t="shared" si="102"/>
        <v>7202.7991947956489</v>
      </c>
      <c r="P1264" s="7">
        <f t="shared" si="103"/>
        <v>0.40475311193375152</v>
      </c>
      <c r="Q1264" s="3"/>
      <c r="R1264" s="3"/>
      <c r="S1264" s="3"/>
      <c r="T1264" s="3"/>
      <c r="U1264" s="3"/>
      <c r="V1264" s="3"/>
    </row>
    <row r="1265" spans="1:22" x14ac:dyDescent="0.25">
      <c r="A1265">
        <v>1264</v>
      </c>
      <c r="B1265" t="s">
        <v>15</v>
      </c>
      <c r="C1265" t="s">
        <v>19</v>
      </c>
      <c r="D1265">
        <v>241</v>
      </c>
      <c r="E1265">
        <v>419</v>
      </c>
      <c r="F1265" t="s">
        <v>0</v>
      </c>
      <c r="G1265">
        <v>10</v>
      </c>
      <c r="H1265">
        <v>2018</v>
      </c>
      <c r="I1265" t="s">
        <v>40</v>
      </c>
      <c r="J1265">
        <f>VLOOKUP(G1265,Currency!$G$3:$H$14,2,FALSE)</f>
        <v>0.87081632260869579</v>
      </c>
      <c r="K1265">
        <f t="shared" si="99"/>
        <v>1</v>
      </c>
      <c r="L1265">
        <f t="shared" si="100"/>
        <v>419</v>
      </c>
      <c r="M1265" s="3">
        <f t="shared" si="101"/>
        <v>100979</v>
      </c>
      <c r="N1265" s="3">
        <f>SUMIFS('Direct Costs'!J:J,'Direct Costs'!A:A,Sales!A1265)</f>
        <v>58081</v>
      </c>
      <c r="O1265" s="3">
        <f t="shared" si="102"/>
        <v>42898</v>
      </c>
      <c r="P1265" s="7">
        <f t="shared" si="103"/>
        <v>0.42482100238663484</v>
      </c>
      <c r="Q1265" s="3"/>
      <c r="R1265" s="3"/>
      <c r="S1265" s="3"/>
      <c r="T1265" s="3"/>
      <c r="U1265" s="3"/>
      <c r="V1265" s="3"/>
    </row>
    <row r="1266" spans="1:22" x14ac:dyDescent="0.25">
      <c r="A1266">
        <v>1265</v>
      </c>
      <c r="B1266" t="s">
        <v>14</v>
      </c>
      <c r="C1266" t="s">
        <v>31</v>
      </c>
      <c r="D1266">
        <v>78</v>
      </c>
      <c r="E1266">
        <v>139</v>
      </c>
      <c r="F1266" t="s">
        <v>0</v>
      </c>
      <c r="G1266">
        <v>1</v>
      </c>
      <c r="H1266">
        <v>2018</v>
      </c>
      <c r="I1266" t="s">
        <v>43</v>
      </c>
      <c r="J1266">
        <f>VLOOKUP(G1266,Currency!$G$3:$H$14,2,FALSE)</f>
        <v>0.8198508345454546</v>
      </c>
      <c r="K1266">
        <f t="shared" si="99"/>
        <v>1</v>
      </c>
      <c r="L1266">
        <f t="shared" si="100"/>
        <v>139</v>
      </c>
      <c r="M1266" s="3">
        <f t="shared" si="101"/>
        <v>10842</v>
      </c>
      <c r="N1266" s="3">
        <f>SUMIFS('Direct Costs'!J:J,'Direct Costs'!A:A,Sales!A1266)</f>
        <v>7722</v>
      </c>
      <c r="O1266" s="3">
        <f t="shared" si="102"/>
        <v>3120</v>
      </c>
      <c r="P1266" s="7">
        <f t="shared" si="103"/>
        <v>0.28776978417266186</v>
      </c>
      <c r="Q1266" s="3"/>
      <c r="R1266" s="3"/>
      <c r="S1266" s="3"/>
      <c r="T1266" s="3"/>
      <c r="U1266" s="3"/>
      <c r="V1266" s="3"/>
    </row>
    <row r="1267" spans="1:22" x14ac:dyDescent="0.25">
      <c r="A1267">
        <v>1266</v>
      </c>
      <c r="B1267" t="s">
        <v>15</v>
      </c>
      <c r="C1267" t="s">
        <v>19</v>
      </c>
      <c r="D1267">
        <v>157</v>
      </c>
      <c r="E1267">
        <v>412</v>
      </c>
      <c r="F1267" t="s">
        <v>0</v>
      </c>
      <c r="G1267">
        <v>10</v>
      </c>
      <c r="H1267">
        <v>2018</v>
      </c>
      <c r="I1267" t="s">
        <v>40</v>
      </c>
      <c r="J1267">
        <f>VLOOKUP(G1267,Currency!$G$3:$H$14,2,FALSE)</f>
        <v>0.87081632260869579</v>
      </c>
      <c r="K1267">
        <f t="shared" si="99"/>
        <v>1</v>
      </c>
      <c r="L1267">
        <f t="shared" si="100"/>
        <v>412</v>
      </c>
      <c r="M1267" s="3">
        <f t="shared" si="101"/>
        <v>64684</v>
      </c>
      <c r="N1267" s="3">
        <f>SUMIFS('Direct Costs'!J:J,'Direct Costs'!A:A,Sales!A1267)</f>
        <v>37509.542770939137</v>
      </c>
      <c r="O1267" s="3">
        <f t="shared" si="102"/>
        <v>27174.457229060863</v>
      </c>
      <c r="P1267" s="7">
        <f t="shared" si="103"/>
        <v>0.42011095833685091</v>
      </c>
      <c r="Q1267" s="3"/>
      <c r="R1267" s="3"/>
      <c r="S1267" s="3"/>
      <c r="T1267" s="3"/>
      <c r="U1267" s="3"/>
      <c r="V1267" s="3"/>
    </row>
    <row r="1268" spans="1:22" x14ac:dyDescent="0.25">
      <c r="A1268">
        <v>1267</v>
      </c>
      <c r="B1268" t="s">
        <v>16</v>
      </c>
      <c r="C1268" t="s">
        <v>25</v>
      </c>
      <c r="D1268">
        <v>100</v>
      </c>
      <c r="E1268">
        <v>216</v>
      </c>
      <c r="F1268" t="s">
        <v>0</v>
      </c>
      <c r="G1268">
        <v>11</v>
      </c>
      <c r="H1268">
        <v>2018</v>
      </c>
      <c r="I1268" t="s">
        <v>43</v>
      </c>
      <c r="J1268">
        <f>VLOOKUP(G1268,Currency!$G$3:$H$14,2,FALSE)</f>
        <v>0.87977327500000013</v>
      </c>
      <c r="K1268">
        <f t="shared" si="99"/>
        <v>1</v>
      </c>
      <c r="L1268">
        <f t="shared" si="100"/>
        <v>216</v>
      </c>
      <c r="M1268" s="3">
        <f t="shared" si="101"/>
        <v>21600</v>
      </c>
      <c r="N1268" s="3">
        <f>SUMIFS('Direct Costs'!J:J,'Direct Costs'!A:A,Sales!A1268)</f>
        <v>14100</v>
      </c>
      <c r="O1268" s="3">
        <f t="shared" si="102"/>
        <v>7500</v>
      </c>
      <c r="P1268" s="7">
        <f t="shared" si="103"/>
        <v>0.34722222222222221</v>
      </c>
      <c r="Q1268" s="3"/>
      <c r="R1268" s="3"/>
      <c r="S1268" s="3"/>
      <c r="T1268" s="3"/>
      <c r="U1268" s="3"/>
      <c r="V1268" s="3"/>
    </row>
    <row r="1269" spans="1:22" x14ac:dyDescent="0.25">
      <c r="A1269">
        <v>1268</v>
      </c>
      <c r="B1269" t="s">
        <v>14</v>
      </c>
      <c r="C1269" t="s">
        <v>17</v>
      </c>
      <c r="D1269">
        <v>236</v>
      </c>
      <c r="E1269">
        <v>140</v>
      </c>
      <c r="F1269" t="s">
        <v>37</v>
      </c>
      <c r="G1269">
        <v>1</v>
      </c>
      <c r="H1269">
        <v>2018</v>
      </c>
      <c r="I1269" t="s">
        <v>38</v>
      </c>
      <c r="J1269">
        <f>VLOOKUP(G1269,Currency!$G$3:$H$14,2,FALSE)</f>
        <v>0.8198508345454546</v>
      </c>
      <c r="K1269">
        <f t="shared" si="99"/>
        <v>0.8198508345454546</v>
      </c>
      <c r="L1269">
        <f t="shared" si="100"/>
        <v>114.77911683636364</v>
      </c>
      <c r="M1269" s="3">
        <f t="shared" si="101"/>
        <v>27087.871573381821</v>
      </c>
      <c r="N1269" s="3">
        <f>SUMIFS('Direct Costs'!J:J,'Direct Costs'!A:A,Sales!A1269)</f>
        <v>17103.027004974545</v>
      </c>
      <c r="O1269" s="3">
        <f t="shared" si="102"/>
        <v>9984.8445684072758</v>
      </c>
      <c r="P1269" s="7">
        <f t="shared" si="103"/>
        <v>0.36860941773730893</v>
      </c>
      <c r="Q1269" s="3"/>
      <c r="R1269" s="3"/>
      <c r="S1269" s="3"/>
      <c r="T1269" s="3"/>
      <c r="U1269" s="3"/>
      <c r="V1269" s="3"/>
    </row>
    <row r="1270" spans="1:22" x14ac:dyDescent="0.25">
      <c r="A1270">
        <v>1269</v>
      </c>
      <c r="B1270" t="s">
        <v>16</v>
      </c>
      <c r="C1270" t="s">
        <v>17</v>
      </c>
      <c r="D1270">
        <v>55</v>
      </c>
      <c r="E1270">
        <v>244</v>
      </c>
      <c r="F1270" t="s">
        <v>37</v>
      </c>
      <c r="G1270">
        <v>12</v>
      </c>
      <c r="H1270">
        <v>2018</v>
      </c>
      <c r="I1270" t="s">
        <v>38</v>
      </c>
      <c r="J1270">
        <f>VLOOKUP(G1270,Currency!$G$3:$H$14,2,FALSE)</f>
        <v>0.87842254526315788</v>
      </c>
      <c r="K1270">
        <f t="shared" si="99"/>
        <v>0.87842254526315788</v>
      </c>
      <c r="L1270">
        <f t="shared" si="100"/>
        <v>214.33510104421052</v>
      </c>
      <c r="M1270" s="3">
        <f t="shared" si="101"/>
        <v>11788.430557431579</v>
      </c>
      <c r="N1270" s="3">
        <f>SUMIFS('Direct Costs'!J:J,'Direct Costs'!A:A,Sales!A1270)</f>
        <v>6234.5769589052634</v>
      </c>
      <c r="O1270" s="3">
        <f t="shared" si="102"/>
        <v>5553.8535985263152</v>
      </c>
      <c r="P1270" s="7">
        <f t="shared" si="103"/>
        <v>0.4711274814292471</v>
      </c>
      <c r="Q1270" s="3"/>
      <c r="R1270" s="3"/>
      <c r="S1270" s="3"/>
      <c r="T1270" s="3"/>
      <c r="U1270" s="3"/>
      <c r="V1270" s="3"/>
    </row>
    <row r="1271" spans="1:22" x14ac:dyDescent="0.25">
      <c r="A1271">
        <v>1270</v>
      </c>
      <c r="B1271" t="s">
        <v>13</v>
      </c>
      <c r="C1271" t="s">
        <v>18</v>
      </c>
      <c r="D1271">
        <v>136</v>
      </c>
      <c r="E1271">
        <v>125</v>
      </c>
      <c r="F1271" t="s">
        <v>0</v>
      </c>
      <c r="G1271">
        <v>7</v>
      </c>
      <c r="H1271">
        <v>2018</v>
      </c>
      <c r="I1271" t="s">
        <v>39</v>
      </c>
      <c r="J1271">
        <f>VLOOKUP(G1271,Currency!$G$3:$H$14,2,FALSE)</f>
        <v>0.85575857954545465</v>
      </c>
      <c r="K1271">
        <f t="shared" si="99"/>
        <v>1</v>
      </c>
      <c r="L1271">
        <f t="shared" si="100"/>
        <v>125</v>
      </c>
      <c r="M1271" s="3">
        <f t="shared" si="101"/>
        <v>17000</v>
      </c>
      <c r="N1271" s="3">
        <f>SUMIFS('Direct Costs'!J:J,'Direct Costs'!A:A,Sales!A1271)</f>
        <v>10559.541507727274</v>
      </c>
      <c r="O1271" s="3">
        <f t="shared" si="102"/>
        <v>6440.4584922727263</v>
      </c>
      <c r="P1271" s="7">
        <f t="shared" si="103"/>
        <v>0.37885049954545447</v>
      </c>
      <c r="Q1271" s="3"/>
      <c r="R1271" s="3"/>
      <c r="S1271" s="3"/>
      <c r="T1271" s="3"/>
      <c r="U1271" s="3"/>
      <c r="V1271" s="3"/>
    </row>
    <row r="1272" spans="1:22" x14ac:dyDescent="0.25">
      <c r="A1272">
        <v>1271</v>
      </c>
      <c r="B1272" t="s">
        <v>15</v>
      </c>
      <c r="C1272" t="s">
        <v>21</v>
      </c>
      <c r="D1272">
        <v>1</v>
      </c>
      <c r="E1272">
        <v>440</v>
      </c>
      <c r="F1272" t="s">
        <v>0</v>
      </c>
      <c r="G1272">
        <v>10</v>
      </c>
      <c r="H1272">
        <v>2018</v>
      </c>
      <c r="I1272" t="s">
        <v>41</v>
      </c>
      <c r="J1272">
        <f>VLOOKUP(G1272,Currency!$G$3:$H$14,2,FALSE)</f>
        <v>0.87081632260869579</v>
      </c>
      <c r="K1272">
        <f t="shared" si="99"/>
        <v>1</v>
      </c>
      <c r="L1272">
        <f t="shared" si="100"/>
        <v>440</v>
      </c>
      <c r="M1272" s="3">
        <f t="shared" si="101"/>
        <v>440</v>
      </c>
      <c r="N1272" s="3">
        <f>SUMIFS('Direct Costs'!J:J,'Direct Costs'!A:A,Sales!A1272)</f>
        <v>205.49795871304349</v>
      </c>
      <c r="O1272" s="3">
        <f t="shared" si="102"/>
        <v>234.50204128695651</v>
      </c>
      <c r="P1272" s="7">
        <f t="shared" si="103"/>
        <v>0.53295918474308301</v>
      </c>
      <c r="Q1272" s="3"/>
      <c r="R1272" s="3"/>
      <c r="S1272" s="3"/>
      <c r="T1272" s="3"/>
      <c r="U1272" s="3"/>
      <c r="V1272" s="3"/>
    </row>
    <row r="1273" spans="1:22" x14ac:dyDescent="0.25">
      <c r="A1273">
        <v>1272</v>
      </c>
      <c r="B1273" t="s">
        <v>13</v>
      </c>
      <c r="C1273" t="s">
        <v>17</v>
      </c>
      <c r="D1273">
        <v>131</v>
      </c>
      <c r="E1273">
        <v>141</v>
      </c>
      <c r="F1273" t="s">
        <v>37</v>
      </c>
      <c r="G1273">
        <v>8</v>
      </c>
      <c r="H1273">
        <v>2018</v>
      </c>
      <c r="I1273" t="s">
        <v>38</v>
      </c>
      <c r="J1273">
        <f>VLOOKUP(G1273,Currency!$G$3:$H$14,2,FALSE)</f>
        <v>0.86596289695652162</v>
      </c>
      <c r="K1273">
        <f t="shared" si="99"/>
        <v>0.86596289695652162</v>
      </c>
      <c r="L1273">
        <f t="shared" si="100"/>
        <v>122.10076847086955</v>
      </c>
      <c r="M1273" s="3">
        <f t="shared" si="101"/>
        <v>15995.200669683911</v>
      </c>
      <c r="N1273" s="3">
        <f>SUMIFS('Direct Costs'!J:J,'Direct Costs'!A:A,Sales!A1273)</f>
        <v>9846.4981145665206</v>
      </c>
      <c r="O1273" s="3">
        <f t="shared" si="102"/>
        <v>6148.7025551173901</v>
      </c>
      <c r="P1273" s="7">
        <f t="shared" si="103"/>
        <v>0.38440921637020625</v>
      </c>
      <c r="Q1273" s="3"/>
      <c r="R1273" s="3"/>
      <c r="S1273" s="3"/>
      <c r="T1273" s="3"/>
      <c r="U1273" s="3"/>
      <c r="V1273" s="3"/>
    </row>
    <row r="1274" spans="1:22" x14ac:dyDescent="0.25">
      <c r="A1274">
        <v>1273</v>
      </c>
      <c r="B1274" t="s">
        <v>13</v>
      </c>
      <c r="C1274" t="s">
        <v>22</v>
      </c>
      <c r="D1274">
        <v>114</v>
      </c>
      <c r="E1274">
        <v>130</v>
      </c>
      <c r="F1274" t="s">
        <v>0</v>
      </c>
      <c r="G1274">
        <v>8</v>
      </c>
      <c r="H1274">
        <v>2018</v>
      </c>
      <c r="I1274" t="s">
        <v>42</v>
      </c>
      <c r="J1274">
        <f>VLOOKUP(G1274,Currency!$G$3:$H$14,2,FALSE)</f>
        <v>0.86596289695652162</v>
      </c>
      <c r="K1274">
        <f t="shared" si="99"/>
        <v>1</v>
      </c>
      <c r="L1274">
        <f t="shared" si="100"/>
        <v>130</v>
      </c>
      <c r="M1274" s="3">
        <f t="shared" si="101"/>
        <v>14820</v>
      </c>
      <c r="N1274" s="3">
        <f>SUMIFS('Direct Costs'!J:J,'Direct Costs'!A:A,Sales!A1274)</f>
        <v>8022.2303506278258</v>
      </c>
      <c r="O1274" s="3">
        <f t="shared" si="102"/>
        <v>6797.7696493721742</v>
      </c>
      <c r="P1274" s="7">
        <f t="shared" si="103"/>
        <v>0.45868891021404684</v>
      </c>
      <c r="Q1274" s="3"/>
      <c r="R1274" s="3"/>
      <c r="S1274" s="3"/>
      <c r="T1274" s="3"/>
      <c r="U1274" s="3"/>
      <c r="V1274" s="3"/>
    </row>
    <row r="1275" spans="1:22" x14ac:dyDescent="0.25">
      <c r="A1275">
        <v>1274</v>
      </c>
      <c r="B1275" t="s">
        <v>12</v>
      </c>
      <c r="C1275" t="s">
        <v>17</v>
      </c>
      <c r="D1275">
        <v>57</v>
      </c>
      <c r="E1275">
        <v>193</v>
      </c>
      <c r="F1275" t="s">
        <v>37</v>
      </c>
      <c r="G1275">
        <v>7</v>
      </c>
      <c r="H1275">
        <v>2018</v>
      </c>
      <c r="I1275" t="s">
        <v>38</v>
      </c>
      <c r="J1275">
        <f>VLOOKUP(G1275,Currency!$G$3:$H$14,2,FALSE)</f>
        <v>0.85575857954545465</v>
      </c>
      <c r="K1275">
        <f t="shared" si="99"/>
        <v>0.85575857954545465</v>
      </c>
      <c r="L1275">
        <f t="shared" si="100"/>
        <v>165.16140585227274</v>
      </c>
      <c r="M1275" s="3">
        <f t="shared" si="101"/>
        <v>9414.2001335795467</v>
      </c>
      <c r="N1275" s="3">
        <f>SUMIFS('Direct Costs'!J:J,'Direct Costs'!A:A,Sales!A1275)</f>
        <v>4330.3430197159087</v>
      </c>
      <c r="O1275" s="3">
        <f t="shared" si="102"/>
        <v>5083.857113863638</v>
      </c>
      <c r="P1275" s="7">
        <f t="shared" si="103"/>
        <v>0.54002008048777383</v>
      </c>
      <c r="Q1275" s="3"/>
      <c r="R1275" s="3"/>
      <c r="S1275" s="3"/>
      <c r="T1275" s="3"/>
      <c r="U1275" s="3"/>
      <c r="V1275" s="3"/>
    </row>
    <row r="1276" spans="1:22" x14ac:dyDescent="0.25">
      <c r="A1276">
        <v>1275</v>
      </c>
      <c r="B1276" t="s">
        <v>14</v>
      </c>
      <c r="C1276" t="s">
        <v>17</v>
      </c>
      <c r="D1276">
        <v>69</v>
      </c>
      <c r="E1276">
        <v>157</v>
      </c>
      <c r="F1276" t="s">
        <v>37</v>
      </c>
      <c r="G1276">
        <v>4</v>
      </c>
      <c r="H1276">
        <v>2018</v>
      </c>
      <c r="I1276" t="s">
        <v>38</v>
      </c>
      <c r="J1276">
        <f>VLOOKUP(G1276,Currency!$G$3:$H$14,2,FALSE)</f>
        <v>0.81462485449999988</v>
      </c>
      <c r="K1276">
        <f t="shared" si="99"/>
        <v>0.81462485449999988</v>
      </c>
      <c r="L1276">
        <f t="shared" si="100"/>
        <v>127.89610215649998</v>
      </c>
      <c r="M1276" s="3">
        <f t="shared" si="101"/>
        <v>8824.8310487984982</v>
      </c>
      <c r="N1276" s="3">
        <f>SUMIFS('Direct Costs'!J:J,'Direct Costs'!A:A,Sales!A1276)</f>
        <v>5478.2198173139996</v>
      </c>
      <c r="O1276" s="3">
        <f t="shared" si="102"/>
        <v>3346.6112314844986</v>
      </c>
      <c r="P1276" s="7">
        <f t="shared" si="103"/>
        <v>0.37922666314842823</v>
      </c>
      <c r="Q1276" s="3"/>
      <c r="R1276" s="3"/>
      <c r="S1276" s="3"/>
      <c r="T1276" s="3"/>
      <c r="U1276" s="3"/>
      <c r="V1276" s="3"/>
    </row>
    <row r="1277" spans="1:22" x14ac:dyDescent="0.25">
      <c r="A1277">
        <v>1276</v>
      </c>
      <c r="B1277" t="s">
        <v>14</v>
      </c>
      <c r="C1277" t="s">
        <v>32</v>
      </c>
      <c r="D1277">
        <v>76</v>
      </c>
      <c r="E1277">
        <v>170</v>
      </c>
      <c r="F1277" t="s">
        <v>37</v>
      </c>
      <c r="G1277">
        <v>6</v>
      </c>
      <c r="H1277">
        <v>2018</v>
      </c>
      <c r="I1277" t="s">
        <v>43</v>
      </c>
      <c r="J1277">
        <f>VLOOKUP(G1277,Currency!$G$3:$H$14,2,FALSE)</f>
        <v>0.85633569142857147</v>
      </c>
      <c r="K1277">
        <f t="shared" si="99"/>
        <v>0.85633569142857147</v>
      </c>
      <c r="L1277">
        <f t="shared" si="100"/>
        <v>145.57706754285715</v>
      </c>
      <c r="M1277" s="3">
        <f t="shared" si="101"/>
        <v>11063.857133257143</v>
      </c>
      <c r="N1277" s="3">
        <f>SUMIFS('Direct Costs'!J:J,'Direct Costs'!A:A,Sales!A1277)</f>
        <v>7185.5268890057141</v>
      </c>
      <c r="O1277" s="3">
        <f t="shared" si="102"/>
        <v>3878.3302442514287</v>
      </c>
      <c r="P1277" s="7">
        <f t="shared" si="103"/>
        <v>0.35054052104427963</v>
      </c>
      <c r="Q1277" s="3"/>
      <c r="R1277" s="3"/>
      <c r="S1277" s="3"/>
      <c r="T1277" s="3"/>
      <c r="U1277" s="3"/>
      <c r="V1277" s="3"/>
    </row>
    <row r="1278" spans="1:22" x14ac:dyDescent="0.25">
      <c r="A1278">
        <v>1277</v>
      </c>
      <c r="B1278" t="s">
        <v>15</v>
      </c>
      <c r="C1278" t="s">
        <v>34</v>
      </c>
      <c r="D1278">
        <v>315</v>
      </c>
      <c r="E1278">
        <v>460</v>
      </c>
      <c r="F1278" t="s">
        <v>0</v>
      </c>
      <c r="G1278">
        <v>10</v>
      </c>
      <c r="H1278">
        <v>2018</v>
      </c>
      <c r="I1278" t="s">
        <v>43</v>
      </c>
      <c r="J1278">
        <f>VLOOKUP(G1278,Currency!$G$3:$H$14,2,FALSE)</f>
        <v>0.87081632260869579</v>
      </c>
      <c r="K1278">
        <f t="shared" si="99"/>
        <v>1</v>
      </c>
      <c r="L1278">
        <f t="shared" si="100"/>
        <v>460</v>
      </c>
      <c r="M1278" s="3">
        <f t="shared" si="101"/>
        <v>144900</v>
      </c>
      <c r="N1278" s="3">
        <f>SUMIFS('Direct Costs'!J:J,'Direct Costs'!A:A,Sales!A1278)</f>
        <v>62267.721148134791</v>
      </c>
      <c r="O1278" s="3">
        <f t="shared" si="102"/>
        <v>82632.278851865209</v>
      </c>
      <c r="P1278" s="7">
        <f t="shared" si="103"/>
        <v>0.57027107558223056</v>
      </c>
      <c r="Q1278" s="3"/>
      <c r="R1278" s="3"/>
      <c r="S1278" s="3"/>
      <c r="T1278" s="3"/>
      <c r="U1278" s="3"/>
      <c r="V1278" s="3"/>
    </row>
    <row r="1279" spans="1:22" x14ac:dyDescent="0.25">
      <c r="A1279">
        <v>1278</v>
      </c>
      <c r="B1279" t="s">
        <v>12</v>
      </c>
      <c r="C1279" t="s">
        <v>19</v>
      </c>
      <c r="D1279">
        <v>58</v>
      </c>
      <c r="E1279">
        <v>158</v>
      </c>
      <c r="F1279" t="s">
        <v>0</v>
      </c>
      <c r="G1279">
        <v>5</v>
      </c>
      <c r="H1279">
        <v>2018</v>
      </c>
      <c r="I1279" t="s">
        <v>40</v>
      </c>
      <c r="J1279">
        <f>VLOOKUP(G1279,Currency!$G$3:$H$14,2,FALSE)</f>
        <v>0.84667593318181822</v>
      </c>
      <c r="K1279">
        <f t="shared" si="99"/>
        <v>1</v>
      </c>
      <c r="L1279">
        <f t="shared" si="100"/>
        <v>158</v>
      </c>
      <c r="M1279" s="3">
        <f t="shared" si="101"/>
        <v>9164</v>
      </c>
      <c r="N1279" s="3">
        <f>SUMIFS('Direct Costs'!J:J,'Direct Costs'!A:A,Sales!A1279)</f>
        <v>4582</v>
      </c>
      <c r="O1279" s="3">
        <f t="shared" si="102"/>
        <v>4582</v>
      </c>
      <c r="P1279" s="7">
        <f t="shared" si="103"/>
        <v>0.5</v>
      </c>
      <c r="Q1279" s="3"/>
      <c r="R1279" s="3"/>
      <c r="S1279" s="3"/>
      <c r="T1279" s="3"/>
      <c r="U1279" s="3"/>
      <c r="V1279" s="3"/>
    </row>
    <row r="1280" spans="1:22" x14ac:dyDescent="0.25">
      <c r="A1280">
        <v>1279</v>
      </c>
      <c r="B1280" t="s">
        <v>16</v>
      </c>
      <c r="C1280" t="s">
        <v>17</v>
      </c>
      <c r="D1280">
        <v>83</v>
      </c>
      <c r="E1280">
        <v>241</v>
      </c>
      <c r="F1280" t="s">
        <v>37</v>
      </c>
      <c r="G1280">
        <v>12</v>
      </c>
      <c r="H1280">
        <v>2018</v>
      </c>
      <c r="I1280" t="s">
        <v>38</v>
      </c>
      <c r="J1280">
        <f>VLOOKUP(G1280,Currency!$G$3:$H$14,2,FALSE)</f>
        <v>0.87842254526315788</v>
      </c>
      <c r="K1280">
        <f t="shared" si="99"/>
        <v>0.87842254526315788</v>
      </c>
      <c r="L1280">
        <f t="shared" si="100"/>
        <v>211.69983340842106</v>
      </c>
      <c r="M1280" s="3">
        <f t="shared" si="101"/>
        <v>17571.086172898948</v>
      </c>
      <c r="N1280" s="3">
        <f>SUMIFS('Direct Costs'!J:J,'Direct Costs'!A:A,Sales!A1280)</f>
        <v>12865</v>
      </c>
      <c r="O1280" s="3">
        <f t="shared" si="102"/>
        <v>4706.0861728989476</v>
      </c>
      <c r="P1280" s="7">
        <f t="shared" si="103"/>
        <v>0.26783126134555396</v>
      </c>
      <c r="Q1280" s="3"/>
      <c r="R1280" s="3"/>
      <c r="S1280" s="3"/>
      <c r="T1280" s="3"/>
      <c r="U1280" s="3"/>
      <c r="V1280" s="3"/>
    </row>
    <row r="1281" spans="1:22" x14ac:dyDescent="0.25">
      <c r="A1281">
        <v>1280</v>
      </c>
      <c r="B1281" t="s">
        <v>12</v>
      </c>
      <c r="C1281" t="s">
        <v>21</v>
      </c>
      <c r="D1281">
        <v>72</v>
      </c>
      <c r="E1281">
        <v>166</v>
      </c>
      <c r="F1281" t="s">
        <v>0</v>
      </c>
      <c r="G1281">
        <v>7</v>
      </c>
      <c r="H1281">
        <v>2018</v>
      </c>
      <c r="I1281" t="s">
        <v>41</v>
      </c>
      <c r="J1281">
        <f>VLOOKUP(G1281,Currency!$G$3:$H$14,2,FALSE)</f>
        <v>0.85575857954545465</v>
      </c>
      <c r="K1281">
        <f t="shared" si="99"/>
        <v>1</v>
      </c>
      <c r="L1281">
        <f t="shared" si="100"/>
        <v>166</v>
      </c>
      <c r="M1281" s="3">
        <f t="shared" si="101"/>
        <v>11952</v>
      </c>
      <c r="N1281" s="3">
        <f>SUMIFS('Direct Costs'!J:J,'Direct Costs'!A:A,Sales!A1281)</f>
        <v>5836.1062990909104</v>
      </c>
      <c r="O1281" s="3">
        <f t="shared" si="102"/>
        <v>6115.8937009090896</v>
      </c>
      <c r="P1281" s="7">
        <f t="shared" si="103"/>
        <v>0.51170462691675778</v>
      </c>
      <c r="Q1281" s="3"/>
      <c r="R1281" s="3"/>
      <c r="S1281" s="3"/>
      <c r="T1281" s="3"/>
      <c r="U1281" s="3"/>
      <c r="V1281" s="3"/>
    </row>
    <row r="1282" spans="1:22" x14ac:dyDescent="0.25">
      <c r="A1282">
        <v>1281</v>
      </c>
      <c r="B1282" t="s">
        <v>14</v>
      </c>
      <c r="C1282" t="s">
        <v>20</v>
      </c>
      <c r="D1282">
        <v>73</v>
      </c>
      <c r="E1282">
        <v>163</v>
      </c>
      <c r="F1282" t="s">
        <v>37</v>
      </c>
      <c r="G1282">
        <v>1</v>
      </c>
      <c r="H1282">
        <v>2018</v>
      </c>
      <c r="I1282" t="s">
        <v>39</v>
      </c>
      <c r="J1282">
        <f>VLOOKUP(G1282,Currency!$G$3:$H$14,2,FALSE)</f>
        <v>0.8198508345454546</v>
      </c>
      <c r="K1282">
        <f t="shared" si="99"/>
        <v>0.8198508345454546</v>
      </c>
      <c r="L1282">
        <f t="shared" si="100"/>
        <v>133.63568603090911</v>
      </c>
      <c r="M1282" s="3">
        <f t="shared" si="101"/>
        <v>9755.4050802563652</v>
      </c>
      <c r="N1282" s="3">
        <f>SUMIFS('Direct Costs'!J:J,'Direct Costs'!A:A,Sales!A1282)</f>
        <v>6497</v>
      </c>
      <c r="O1282" s="3">
        <f t="shared" si="102"/>
        <v>3258.4050802563652</v>
      </c>
      <c r="P1282" s="7">
        <f t="shared" si="103"/>
        <v>0.3340102285297144</v>
      </c>
      <c r="Q1282" s="3"/>
      <c r="R1282" s="3"/>
      <c r="S1282" s="3"/>
      <c r="T1282" s="3"/>
      <c r="U1282" s="3"/>
      <c r="V1282" s="3"/>
    </row>
    <row r="1283" spans="1:22" x14ac:dyDescent="0.25">
      <c r="A1283">
        <v>1282</v>
      </c>
      <c r="B1283" t="s">
        <v>14</v>
      </c>
      <c r="C1283" t="s">
        <v>29</v>
      </c>
      <c r="D1283">
        <v>58</v>
      </c>
      <c r="E1283">
        <v>146</v>
      </c>
      <c r="F1283" t="s">
        <v>0</v>
      </c>
      <c r="G1283">
        <v>5</v>
      </c>
      <c r="H1283">
        <v>2018</v>
      </c>
      <c r="I1283" t="s">
        <v>42</v>
      </c>
      <c r="J1283">
        <f>VLOOKUP(G1283,Currency!$G$3:$H$14,2,FALSE)</f>
        <v>0.84667593318181822</v>
      </c>
      <c r="K1283">
        <f t="shared" ref="K1283:K1346" si="104">IF(F1283="Dollar",J1283,1)</f>
        <v>1</v>
      </c>
      <c r="L1283">
        <f t="shared" ref="L1283:L1346" si="105">E1283*K1283</f>
        <v>146</v>
      </c>
      <c r="M1283" s="3">
        <f t="shared" ref="M1283:M1346" si="106">D1283*L1283</f>
        <v>8468</v>
      </c>
      <c r="N1283" s="3">
        <f>SUMIFS('Direct Costs'!J:J,'Direct Costs'!A:A,Sales!A1283)</f>
        <v>4142.0034309745461</v>
      </c>
      <c r="O1283" s="3">
        <f t="shared" ref="O1283:O1346" si="107">M1283-N1283</f>
        <v>4325.9965690254539</v>
      </c>
      <c r="P1283" s="7">
        <f t="shared" ref="P1283:P1346" si="108">O1283/M1283</f>
        <v>0.51086402562889155</v>
      </c>
      <c r="Q1283" s="3"/>
      <c r="R1283" s="3"/>
      <c r="S1283" s="3"/>
      <c r="T1283" s="3"/>
      <c r="U1283" s="3"/>
      <c r="V1283" s="3"/>
    </row>
    <row r="1284" spans="1:22" x14ac:dyDescent="0.25">
      <c r="A1284">
        <v>1283</v>
      </c>
      <c r="B1284" t="s">
        <v>16</v>
      </c>
      <c r="C1284" t="s">
        <v>19</v>
      </c>
      <c r="D1284">
        <v>10</v>
      </c>
      <c r="E1284">
        <v>204</v>
      </c>
      <c r="F1284" t="s">
        <v>0</v>
      </c>
      <c r="G1284">
        <v>11</v>
      </c>
      <c r="H1284">
        <v>2018</v>
      </c>
      <c r="I1284" t="s">
        <v>40</v>
      </c>
      <c r="J1284">
        <f>VLOOKUP(G1284,Currency!$G$3:$H$14,2,FALSE)</f>
        <v>0.87977327500000013</v>
      </c>
      <c r="K1284">
        <f t="shared" si="104"/>
        <v>1</v>
      </c>
      <c r="L1284">
        <f t="shared" si="105"/>
        <v>204</v>
      </c>
      <c r="M1284" s="3">
        <f t="shared" si="106"/>
        <v>2040</v>
      </c>
      <c r="N1284" s="3">
        <f>SUMIFS('Direct Costs'!J:J,'Direct Costs'!A:A,Sales!A1284)</f>
        <v>1507.8072837500001</v>
      </c>
      <c r="O1284" s="3">
        <f t="shared" si="107"/>
        <v>532.19271624999988</v>
      </c>
      <c r="P1284" s="7">
        <f t="shared" si="108"/>
        <v>0.26087878247549012</v>
      </c>
      <c r="Q1284" s="3"/>
      <c r="R1284" s="3"/>
      <c r="S1284" s="3"/>
      <c r="T1284" s="3"/>
      <c r="U1284" s="3"/>
      <c r="V1284" s="3"/>
    </row>
    <row r="1285" spans="1:22" x14ac:dyDescent="0.25">
      <c r="A1285">
        <v>1284</v>
      </c>
      <c r="B1285" t="s">
        <v>14</v>
      </c>
      <c r="C1285" t="s">
        <v>30</v>
      </c>
      <c r="D1285">
        <v>117</v>
      </c>
      <c r="E1285">
        <v>167</v>
      </c>
      <c r="F1285" t="s">
        <v>37</v>
      </c>
      <c r="G1285">
        <v>11</v>
      </c>
      <c r="H1285">
        <v>2018</v>
      </c>
      <c r="I1285" t="s">
        <v>44</v>
      </c>
      <c r="J1285">
        <f>VLOOKUP(G1285,Currency!$G$3:$H$14,2,FALSE)</f>
        <v>0.87977327500000013</v>
      </c>
      <c r="K1285">
        <f t="shared" si="104"/>
        <v>0.87977327500000013</v>
      </c>
      <c r="L1285">
        <f t="shared" si="105"/>
        <v>146.92213692500002</v>
      </c>
      <c r="M1285" s="3">
        <f t="shared" si="106"/>
        <v>17189.890020225001</v>
      </c>
      <c r="N1285" s="3">
        <f>SUMIFS('Direct Costs'!J:J,'Direct Costs'!A:A,Sales!A1285)</f>
        <v>9101.008390500001</v>
      </c>
      <c r="O1285" s="3">
        <f t="shared" si="107"/>
        <v>8088.8816297249996</v>
      </c>
      <c r="P1285" s="7">
        <f t="shared" si="108"/>
        <v>0.47056040615780059</v>
      </c>
      <c r="Q1285" s="3"/>
      <c r="R1285" s="3"/>
      <c r="S1285" s="3"/>
      <c r="T1285" s="3"/>
      <c r="U1285" s="3"/>
      <c r="V1285" s="3"/>
    </row>
    <row r="1286" spans="1:22" x14ac:dyDescent="0.25">
      <c r="A1286">
        <v>1285</v>
      </c>
      <c r="B1286" t="s">
        <v>14</v>
      </c>
      <c r="C1286" t="s">
        <v>23</v>
      </c>
      <c r="D1286">
        <v>67</v>
      </c>
      <c r="E1286">
        <v>140</v>
      </c>
      <c r="F1286" t="s">
        <v>0</v>
      </c>
      <c r="G1286">
        <v>5</v>
      </c>
      <c r="H1286">
        <v>2018</v>
      </c>
      <c r="I1286" t="s">
        <v>41</v>
      </c>
      <c r="J1286">
        <f>VLOOKUP(G1286,Currency!$G$3:$H$14,2,FALSE)</f>
        <v>0.84667593318181822</v>
      </c>
      <c r="K1286">
        <f t="shared" si="104"/>
        <v>1</v>
      </c>
      <c r="L1286">
        <f t="shared" si="105"/>
        <v>140</v>
      </c>
      <c r="M1286" s="3">
        <f t="shared" si="106"/>
        <v>9380</v>
      </c>
      <c r="N1286" s="3">
        <f>SUMIFS('Direct Costs'!J:J,'Direct Costs'!A:A,Sales!A1286)</f>
        <v>5733.4555515763641</v>
      </c>
      <c r="O1286" s="3">
        <f t="shared" si="107"/>
        <v>3646.5444484236359</v>
      </c>
      <c r="P1286" s="7">
        <f t="shared" si="108"/>
        <v>0.38875740388311686</v>
      </c>
      <c r="Q1286" s="3"/>
      <c r="R1286" s="3"/>
      <c r="S1286" s="3"/>
      <c r="T1286" s="3"/>
      <c r="U1286" s="3"/>
      <c r="V1286" s="3"/>
    </row>
    <row r="1287" spans="1:22" x14ac:dyDescent="0.25">
      <c r="A1287">
        <v>1286</v>
      </c>
      <c r="B1287" t="s">
        <v>12</v>
      </c>
      <c r="C1287" t="s">
        <v>19</v>
      </c>
      <c r="D1287">
        <v>110</v>
      </c>
      <c r="E1287">
        <v>162</v>
      </c>
      <c r="F1287" t="s">
        <v>0</v>
      </c>
      <c r="G1287">
        <v>5</v>
      </c>
      <c r="H1287">
        <v>2018</v>
      </c>
      <c r="I1287" t="s">
        <v>40</v>
      </c>
      <c r="J1287">
        <f>VLOOKUP(G1287,Currency!$G$3:$H$14,2,FALSE)</f>
        <v>0.84667593318181822</v>
      </c>
      <c r="K1287">
        <f t="shared" si="104"/>
        <v>1</v>
      </c>
      <c r="L1287">
        <f t="shared" si="105"/>
        <v>162</v>
      </c>
      <c r="M1287" s="3">
        <f t="shared" si="106"/>
        <v>17820</v>
      </c>
      <c r="N1287" s="3">
        <f>SUMIFS('Direct Costs'!J:J,'Direct Costs'!A:A,Sales!A1287)</f>
        <v>8514.0305795000004</v>
      </c>
      <c r="O1287" s="3">
        <f t="shared" si="107"/>
        <v>9305.9694204999996</v>
      </c>
      <c r="P1287" s="7">
        <f t="shared" si="108"/>
        <v>0.52222050620089788</v>
      </c>
      <c r="Q1287" s="3"/>
      <c r="R1287" s="3"/>
      <c r="S1287" s="3"/>
      <c r="T1287" s="3"/>
      <c r="U1287" s="3"/>
      <c r="V1287" s="3"/>
    </row>
    <row r="1288" spans="1:22" x14ac:dyDescent="0.25">
      <c r="A1288">
        <v>1287</v>
      </c>
      <c r="B1288" t="s">
        <v>15</v>
      </c>
      <c r="C1288" t="s">
        <v>17</v>
      </c>
      <c r="D1288">
        <v>455</v>
      </c>
      <c r="E1288">
        <v>499</v>
      </c>
      <c r="F1288" t="s">
        <v>37</v>
      </c>
      <c r="G1288">
        <v>10</v>
      </c>
      <c r="H1288">
        <v>2018</v>
      </c>
      <c r="I1288" t="s">
        <v>38</v>
      </c>
      <c r="J1288">
        <f>VLOOKUP(G1288,Currency!$G$3:$H$14,2,FALSE)</f>
        <v>0.87081632260869579</v>
      </c>
      <c r="K1288">
        <f t="shared" si="104"/>
        <v>0.87081632260869579</v>
      </c>
      <c r="L1288">
        <f t="shared" si="105"/>
        <v>434.53734498173918</v>
      </c>
      <c r="M1288" s="3">
        <f t="shared" si="106"/>
        <v>197714.49196669133</v>
      </c>
      <c r="N1288" s="3">
        <f>SUMIFS('Direct Costs'!J:J,'Direct Costs'!A:A,Sales!A1288)</f>
        <v>98127.714142956524</v>
      </c>
      <c r="O1288" s="3">
        <f t="shared" si="107"/>
        <v>99586.77782373481</v>
      </c>
      <c r="P1288" s="7">
        <f t="shared" si="108"/>
        <v>0.5036898248233217</v>
      </c>
      <c r="Q1288" s="3"/>
      <c r="R1288" s="3"/>
      <c r="S1288" s="3"/>
      <c r="T1288" s="3"/>
      <c r="U1288" s="3"/>
      <c r="V1288" s="3"/>
    </row>
    <row r="1289" spans="1:22" x14ac:dyDescent="0.25">
      <c r="A1289">
        <v>1288</v>
      </c>
      <c r="B1289" t="s">
        <v>16</v>
      </c>
      <c r="C1289" t="s">
        <v>19</v>
      </c>
      <c r="D1289">
        <v>38</v>
      </c>
      <c r="E1289">
        <v>205</v>
      </c>
      <c r="F1289" t="s">
        <v>0</v>
      </c>
      <c r="G1289">
        <v>12</v>
      </c>
      <c r="H1289">
        <v>2018</v>
      </c>
      <c r="I1289" t="s">
        <v>40</v>
      </c>
      <c r="J1289">
        <f>VLOOKUP(G1289,Currency!$G$3:$H$14,2,FALSE)</f>
        <v>0.87842254526315788</v>
      </c>
      <c r="K1289">
        <f t="shared" si="104"/>
        <v>1</v>
      </c>
      <c r="L1289">
        <f t="shared" si="105"/>
        <v>205</v>
      </c>
      <c r="M1289" s="3">
        <f t="shared" si="106"/>
        <v>7790</v>
      </c>
      <c r="N1289" s="3">
        <f>SUMIFS('Direct Costs'!J:J,'Direct Costs'!A:A,Sales!A1289)</f>
        <v>5301.1862959199998</v>
      </c>
      <c r="O1289" s="3">
        <f t="shared" si="107"/>
        <v>2488.8137040800002</v>
      </c>
      <c r="P1289" s="7">
        <f t="shared" si="108"/>
        <v>0.31948828036970478</v>
      </c>
      <c r="Q1289" s="3"/>
      <c r="R1289" s="3"/>
      <c r="S1289" s="3"/>
      <c r="T1289" s="3"/>
      <c r="U1289" s="3"/>
      <c r="V1289" s="3"/>
    </row>
    <row r="1290" spans="1:22" x14ac:dyDescent="0.25">
      <c r="A1290">
        <v>1289</v>
      </c>
      <c r="B1290" t="s">
        <v>14</v>
      </c>
      <c r="C1290" t="s">
        <v>33</v>
      </c>
      <c r="D1290">
        <v>114</v>
      </c>
      <c r="E1290">
        <v>140</v>
      </c>
      <c r="F1290" t="s">
        <v>0</v>
      </c>
      <c r="G1290">
        <v>1</v>
      </c>
      <c r="H1290">
        <v>2018</v>
      </c>
      <c r="I1290" t="s">
        <v>42</v>
      </c>
      <c r="J1290">
        <f>VLOOKUP(G1290,Currency!$G$3:$H$14,2,FALSE)</f>
        <v>0.8198508345454546</v>
      </c>
      <c r="K1290">
        <f t="shared" si="104"/>
        <v>1</v>
      </c>
      <c r="L1290">
        <f t="shared" si="105"/>
        <v>140</v>
      </c>
      <c r="M1290" s="3">
        <f t="shared" si="106"/>
        <v>15960</v>
      </c>
      <c r="N1290" s="3">
        <f>SUMIFS('Direct Costs'!J:J,'Direct Costs'!A:A,Sales!A1290)</f>
        <v>8603.6316888436377</v>
      </c>
      <c r="O1290" s="3">
        <f t="shared" si="107"/>
        <v>7356.3683111563623</v>
      </c>
      <c r="P1290" s="7">
        <f t="shared" si="108"/>
        <v>0.46092533277922071</v>
      </c>
      <c r="Q1290" s="3"/>
      <c r="R1290" s="3"/>
      <c r="S1290" s="3"/>
      <c r="T1290" s="3"/>
      <c r="U1290" s="3"/>
      <c r="V1290" s="3"/>
    </row>
    <row r="1291" spans="1:22" x14ac:dyDescent="0.25">
      <c r="A1291">
        <v>1290</v>
      </c>
      <c r="B1291" t="s">
        <v>16</v>
      </c>
      <c r="C1291" t="s">
        <v>25</v>
      </c>
      <c r="D1291">
        <v>118</v>
      </c>
      <c r="E1291">
        <v>216</v>
      </c>
      <c r="F1291" t="s">
        <v>0</v>
      </c>
      <c r="G1291">
        <v>11</v>
      </c>
      <c r="H1291">
        <v>2018</v>
      </c>
      <c r="I1291" t="s">
        <v>43</v>
      </c>
      <c r="J1291">
        <f>VLOOKUP(G1291,Currency!$G$3:$H$14,2,FALSE)</f>
        <v>0.87977327500000013</v>
      </c>
      <c r="K1291">
        <f t="shared" si="104"/>
        <v>1</v>
      </c>
      <c r="L1291">
        <f t="shared" si="105"/>
        <v>216</v>
      </c>
      <c r="M1291" s="3">
        <f t="shared" si="106"/>
        <v>25488</v>
      </c>
      <c r="N1291" s="3">
        <f>SUMIFS('Direct Costs'!J:J,'Direct Costs'!A:A,Sales!A1291)</f>
        <v>17228</v>
      </c>
      <c r="O1291" s="3">
        <f t="shared" si="107"/>
        <v>8260</v>
      </c>
      <c r="P1291" s="7">
        <f t="shared" si="108"/>
        <v>0.32407407407407407</v>
      </c>
      <c r="Q1291" s="3"/>
      <c r="R1291" s="3"/>
      <c r="S1291" s="3"/>
      <c r="T1291" s="3"/>
      <c r="U1291" s="3"/>
      <c r="V1291" s="3"/>
    </row>
    <row r="1292" spans="1:22" x14ac:dyDescent="0.25">
      <c r="A1292">
        <v>1291</v>
      </c>
      <c r="B1292" t="s">
        <v>13</v>
      </c>
      <c r="C1292" t="s">
        <v>17</v>
      </c>
      <c r="D1292">
        <v>79</v>
      </c>
      <c r="E1292">
        <v>140</v>
      </c>
      <c r="F1292" t="s">
        <v>37</v>
      </c>
      <c r="G1292">
        <v>7</v>
      </c>
      <c r="H1292">
        <v>2018</v>
      </c>
      <c r="I1292" t="s">
        <v>38</v>
      </c>
      <c r="J1292">
        <f>VLOOKUP(G1292,Currency!$G$3:$H$14,2,FALSE)</f>
        <v>0.85575857954545465</v>
      </c>
      <c r="K1292">
        <f t="shared" si="104"/>
        <v>0.85575857954545465</v>
      </c>
      <c r="L1292">
        <f t="shared" si="105"/>
        <v>119.80620113636365</v>
      </c>
      <c r="M1292" s="3">
        <f t="shared" si="106"/>
        <v>9464.6898897727278</v>
      </c>
      <c r="N1292" s="3">
        <f>SUMIFS('Direct Costs'!J:J,'Direct Costs'!A:A,Sales!A1292)</f>
        <v>5515.5429057386364</v>
      </c>
      <c r="O1292" s="3">
        <f t="shared" si="107"/>
        <v>3949.1469840340915</v>
      </c>
      <c r="P1292" s="7">
        <f t="shared" si="108"/>
        <v>0.41725054175324078</v>
      </c>
      <c r="Q1292" s="3"/>
      <c r="R1292" s="3"/>
      <c r="S1292" s="3"/>
      <c r="T1292" s="3"/>
      <c r="U1292" s="3"/>
      <c r="V1292" s="3"/>
    </row>
    <row r="1293" spans="1:22" x14ac:dyDescent="0.25">
      <c r="A1293">
        <v>1292</v>
      </c>
      <c r="B1293" t="s">
        <v>16</v>
      </c>
      <c r="C1293" t="s">
        <v>17</v>
      </c>
      <c r="D1293">
        <v>104</v>
      </c>
      <c r="E1293">
        <v>239</v>
      </c>
      <c r="F1293" t="s">
        <v>37</v>
      </c>
      <c r="G1293">
        <v>12</v>
      </c>
      <c r="H1293">
        <v>2018</v>
      </c>
      <c r="I1293" t="s">
        <v>38</v>
      </c>
      <c r="J1293">
        <f>VLOOKUP(G1293,Currency!$G$3:$H$14,2,FALSE)</f>
        <v>0.87842254526315788</v>
      </c>
      <c r="K1293">
        <f t="shared" si="104"/>
        <v>0.87842254526315788</v>
      </c>
      <c r="L1293">
        <f t="shared" si="105"/>
        <v>209.94298831789473</v>
      </c>
      <c r="M1293" s="3">
        <f t="shared" si="106"/>
        <v>21834.070785061052</v>
      </c>
      <c r="N1293" s="3">
        <f>SUMIFS('Direct Costs'!J:J,'Direct Costs'!A:A,Sales!A1293)</f>
        <v>13222.577696640001</v>
      </c>
      <c r="O1293" s="3">
        <f t="shared" si="107"/>
        <v>8611.4930884210517</v>
      </c>
      <c r="P1293" s="7">
        <f t="shared" si="108"/>
        <v>0.39440620913957397</v>
      </c>
      <c r="Q1293" s="3"/>
      <c r="R1293" s="3"/>
      <c r="S1293" s="3"/>
      <c r="T1293" s="3"/>
      <c r="U1293" s="3"/>
      <c r="V1293" s="3"/>
    </row>
    <row r="1294" spans="1:22" x14ac:dyDescent="0.25">
      <c r="A1294">
        <v>1293</v>
      </c>
      <c r="B1294" t="s">
        <v>12</v>
      </c>
      <c r="C1294" t="s">
        <v>18</v>
      </c>
      <c r="D1294">
        <v>85</v>
      </c>
      <c r="E1294">
        <v>163</v>
      </c>
      <c r="F1294" t="s">
        <v>0</v>
      </c>
      <c r="G1294">
        <v>5</v>
      </c>
      <c r="H1294">
        <v>2018</v>
      </c>
      <c r="I1294" t="s">
        <v>39</v>
      </c>
      <c r="J1294">
        <f>VLOOKUP(G1294,Currency!$G$3:$H$14,2,FALSE)</f>
        <v>0.84667593318181822</v>
      </c>
      <c r="K1294">
        <f t="shared" si="104"/>
        <v>1</v>
      </c>
      <c r="L1294">
        <f t="shared" si="105"/>
        <v>163</v>
      </c>
      <c r="M1294" s="3">
        <f t="shared" si="106"/>
        <v>13855</v>
      </c>
      <c r="N1294" s="3">
        <f>SUMIFS('Direct Costs'!J:J,'Direct Costs'!A:A,Sales!A1294)</f>
        <v>7455.0887209727271</v>
      </c>
      <c r="O1294" s="3">
        <f t="shared" si="107"/>
        <v>6399.9112790272729</v>
      </c>
      <c r="P1294" s="7">
        <f t="shared" si="108"/>
        <v>0.46192069859453433</v>
      </c>
      <c r="Q1294" s="3"/>
      <c r="R1294" s="3"/>
      <c r="S1294" s="3"/>
      <c r="T1294" s="3"/>
      <c r="U1294" s="3"/>
      <c r="V1294" s="3"/>
    </row>
    <row r="1295" spans="1:22" x14ac:dyDescent="0.25">
      <c r="A1295">
        <v>1294</v>
      </c>
      <c r="B1295" t="s">
        <v>16</v>
      </c>
      <c r="C1295" t="s">
        <v>19</v>
      </c>
      <c r="D1295">
        <v>10</v>
      </c>
      <c r="E1295">
        <v>200</v>
      </c>
      <c r="F1295" t="s">
        <v>0</v>
      </c>
      <c r="G1295">
        <v>12</v>
      </c>
      <c r="H1295">
        <v>2018</v>
      </c>
      <c r="I1295" t="s">
        <v>40</v>
      </c>
      <c r="J1295">
        <f>VLOOKUP(G1295,Currency!$G$3:$H$14,2,FALSE)</f>
        <v>0.87842254526315788</v>
      </c>
      <c r="K1295">
        <f t="shared" si="104"/>
        <v>1</v>
      </c>
      <c r="L1295">
        <f t="shared" si="105"/>
        <v>200</v>
      </c>
      <c r="M1295" s="3">
        <f t="shared" si="106"/>
        <v>2000</v>
      </c>
      <c r="N1295" s="3">
        <f>SUMIFS('Direct Costs'!J:J,'Direct Costs'!A:A,Sales!A1295)</f>
        <v>1187.0535271578947</v>
      </c>
      <c r="O1295" s="3">
        <f t="shared" si="107"/>
        <v>812.94647284210532</v>
      </c>
      <c r="P1295" s="7">
        <f t="shared" si="108"/>
        <v>0.40647323642105265</v>
      </c>
      <c r="Q1295" s="3"/>
      <c r="R1295" s="3"/>
      <c r="S1295" s="3"/>
      <c r="T1295" s="3"/>
      <c r="U1295" s="3"/>
      <c r="V1295" s="3"/>
    </row>
    <row r="1296" spans="1:22" x14ac:dyDescent="0.25">
      <c r="A1296">
        <v>1295</v>
      </c>
      <c r="B1296" t="s">
        <v>12</v>
      </c>
      <c r="C1296" t="s">
        <v>18</v>
      </c>
      <c r="D1296">
        <v>71</v>
      </c>
      <c r="E1296">
        <v>173</v>
      </c>
      <c r="F1296" t="s">
        <v>0</v>
      </c>
      <c r="G1296">
        <v>5</v>
      </c>
      <c r="H1296">
        <v>2018</v>
      </c>
      <c r="I1296" t="s">
        <v>39</v>
      </c>
      <c r="J1296">
        <f>VLOOKUP(G1296,Currency!$G$3:$H$14,2,FALSE)</f>
        <v>0.84667593318181822</v>
      </c>
      <c r="K1296">
        <f t="shared" si="104"/>
        <v>1</v>
      </c>
      <c r="L1296">
        <f t="shared" si="105"/>
        <v>173</v>
      </c>
      <c r="M1296" s="3">
        <f t="shared" si="106"/>
        <v>12283</v>
      </c>
      <c r="N1296" s="3">
        <f>SUMIFS('Direct Costs'!J:J,'Direct Costs'!A:A,Sales!A1296)</f>
        <v>5680</v>
      </c>
      <c r="O1296" s="3">
        <f t="shared" si="107"/>
        <v>6603</v>
      </c>
      <c r="P1296" s="7">
        <f t="shared" si="108"/>
        <v>0.53757225433526012</v>
      </c>
      <c r="Q1296" s="3"/>
      <c r="R1296" s="3"/>
      <c r="S1296" s="3"/>
      <c r="T1296" s="3"/>
      <c r="U1296" s="3"/>
      <c r="V1296" s="3"/>
    </row>
    <row r="1297" spans="1:22" x14ac:dyDescent="0.25">
      <c r="A1297">
        <v>1296</v>
      </c>
      <c r="B1297" t="s">
        <v>15</v>
      </c>
      <c r="C1297" t="s">
        <v>33</v>
      </c>
      <c r="D1297">
        <v>308</v>
      </c>
      <c r="E1297">
        <v>463</v>
      </c>
      <c r="F1297" t="s">
        <v>0</v>
      </c>
      <c r="G1297">
        <v>10</v>
      </c>
      <c r="H1297">
        <v>2018</v>
      </c>
      <c r="I1297" t="s">
        <v>42</v>
      </c>
      <c r="J1297">
        <f>VLOOKUP(G1297,Currency!$G$3:$H$14,2,FALSE)</f>
        <v>0.87081632260869579</v>
      </c>
      <c r="K1297">
        <f t="shared" si="104"/>
        <v>1</v>
      </c>
      <c r="L1297">
        <f t="shared" si="105"/>
        <v>463</v>
      </c>
      <c r="M1297" s="3">
        <f t="shared" si="106"/>
        <v>142604</v>
      </c>
      <c r="N1297" s="3">
        <f>SUMIFS('Direct Costs'!J:J,'Direct Costs'!A:A,Sales!A1297)</f>
        <v>70736.914189078263</v>
      </c>
      <c r="O1297" s="3">
        <f t="shared" si="107"/>
        <v>71867.085810921737</v>
      </c>
      <c r="P1297" s="7">
        <f t="shared" si="108"/>
        <v>0.50396262244342194</v>
      </c>
      <c r="Q1297" s="3"/>
      <c r="R1297" s="3"/>
      <c r="S1297" s="3"/>
      <c r="T1297" s="3"/>
      <c r="U1297" s="3"/>
      <c r="V1297" s="3"/>
    </row>
    <row r="1298" spans="1:22" x14ac:dyDescent="0.25">
      <c r="A1298">
        <v>1297</v>
      </c>
      <c r="B1298" t="s">
        <v>14</v>
      </c>
      <c r="C1298" t="s">
        <v>25</v>
      </c>
      <c r="D1298">
        <v>57</v>
      </c>
      <c r="E1298">
        <v>144</v>
      </c>
      <c r="F1298" t="s">
        <v>0</v>
      </c>
      <c r="G1298">
        <v>2</v>
      </c>
      <c r="H1298">
        <v>2018</v>
      </c>
      <c r="I1298" t="s">
        <v>43</v>
      </c>
      <c r="J1298">
        <f>VLOOKUP(G1298,Currency!$G$3:$H$14,2,FALSE)</f>
        <v>0.80989594699999989</v>
      </c>
      <c r="K1298">
        <f t="shared" si="104"/>
        <v>1</v>
      </c>
      <c r="L1298">
        <f t="shared" si="105"/>
        <v>144</v>
      </c>
      <c r="M1298" s="3">
        <f t="shared" si="106"/>
        <v>8208</v>
      </c>
      <c r="N1298" s="3">
        <f>SUMIFS('Direct Costs'!J:J,'Direct Costs'!A:A,Sales!A1298)</f>
        <v>5529</v>
      </c>
      <c r="O1298" s="3">
        <f t="shared" si="107"/>
        <v>2679</v>
      </c>
      <c r="P1298" s="7">
        <f t="shared" si="108"/>
        <v>0.3263888888888889</v>
      </c>
      <c r="Q1298" s="3"/>
      <c r="R1298" s="3"/>
      <c r="S1298" s="3"/>
      <c r="T1298" s="3"/>
      <c r="U1298" s="3"/>
      <c r="V1298" s="3"/>
    </row>
    <row r="1299" spans="1:22" x14ac:dyDescent="0.25">
      <c r="A1299">
        <v>1298</v>
      </c>
      <c r="B1299" t="s">
        <v>14</v>
      </c>
      <c r="C1299" t="s">
        <v>26</v>
      </c>
      <c r="D1299">
        <v>44</v>
      </c>
      <c r="E1299">
        <v>141</v>
      </c>
      <c r="F1299" t="s">
        <v>0</v>
      </c>
      <c r="G1299">
        <v>10</v>
      </c>
      <c r="H1299">
        <v>2018</v>
      </c>
      <c r="I1299" t="s">
        <v>44</v>
      </c>
      <c r="J1299">
        <f>VLOOKUP(G1299,Currency!$G$3:$H$14,2,FALSE)</f>
        <v>0.87081632260869579</v>
      </c>
      <c r="K1299">
        <f t="shared" si="104"/>
        <v>1</v>
      </c>
      <c r="L1299">
        <f t="shared" si="105"/>
        <v>141</v>
      </c>
      <c r="M1299" s="3">
        <f t="shared" si="106"/>
        <v>6204</v>
      </c>
      <c r="N1299" s="3">
        <f>SUMIFS('Direct Costs'!J:J,'Direct Costs'!A:A,Sales!A1299)</f>
        <v>4400</v>
      </c>
      <c r="O1299" s="3">
        <f t="shared" si="107"/>
        <v>1804</v>
      </c>
      <c r="P1299" s="7">
        <f t="shared" si="108"/>
        <v>0.29078014184397161</v>
      </c>
      <c r="Q1299" s="3"/>
      <c r="R1299" s="3"/>
      <c r="S1299" s="3"/>
      <c r="T1299" s="3"/>
      <c r="U1299" s="3"/>
      <c r="V1299" s="3"/>
    </row>
    <row r="1300" spans="1:22" x14ac:dyDescent="0.25">
      <c r="A1300">
        <v>1299</v>
      </c>
      <c r="B1300" t="s">
        <v>13</v>
      </c>
      <c r="C1300" t="s">
        <v>18</v>
      </c>
      <c r="D1300">
        <v>111</v>
      </c>
      <c r="E1300">
        <v>124</v>
      </c>
      <c r="F1300" t="s">
        <v>0</v>
      </c>
      <c r="G1300">
        <v>8</v>
      </c>
      <c r="H1300">
        <v>2018</v>
      </c>
      <c r="I1300" t="s">
        <v>39</v>
      </c>
      <c r="J1300">
        <f>VLOOKUP(G1300,Currency!$G$3:$H$14,2,FALSE)</f>
        <v>0.86596289695652162</v>
      </c>
      <c r="K1300">
        <f t="shared" si="104"/>
        <v>1</v>
      </c>
      <c r="L1300">
        <f t="shared" si="105"/>
        <v>124</v>
      </c>
      <c r="M1300" s="3">
        <f t="shared" si="106"/>
        <v>13764</v>
      </c>
      <c r="N1300" s="3">
        <f>SUMIFS('Direct Costs'!J:J,'Direct Costs'!A:A,Sales!A1300)</f>
        <v>9102</v>
      </c>
      <c r="O1300" s="3">
        <f t="shared" si="107"/>
        <v>4662</v>
      </c>
      <c r="P1300" s="7">
        <f t="shared" si="108"/>
        <v>0.33870967741935482</v>
      </c>
      <c r="Q1300" s="3"/>
      <c r="R1300" s="3"/>
      <c r="S1300" s="3"/>
      <c r="T1300" s="3"/>
      <c r="U1300" s="3"/>
      <c r="V1300" s="3"/>
    </row>
    <row r="1301" spans="1:22" x14ac:dyDescent="0.25">
      <c r="A1301">
        <v>1300</v>
      </c>
      <c r="B1301" t="s">
        <v>14</v>
      </c>
      <c r="C1301" t="s">
        <v>35</v>
      </c>
      <c r="D1301">
        <v>109</v>
      </c>
      <c r="E1301">
        <v>135</v>
      </c>
      <c r="F1301" t="s">
        <v>0</v>
      </c>
      <c r="G1301">
        <v>9</v>
      </c>
      <c r="H1301">
        <v>2018</v>
      </c>
      <c r="I1301" t="s">
        <v>43</v>
      </c>
      <c r="J1301">
        <f>VLOOKUP(G1301,Currency!$G$3:$H$14,2,FALSE)</f>
        <v>0.85776296200000002</v>
      </c>
      <c r="K1301">
        <f t="shared" si="104"/>
        <v>1</v>
      </c>
      <c r="L1301">
        <f t="shared" si="105"/>
        <v>135</v>
      </c>
      <c r="M1301" s="3">
        <f t="shared" si="106"/>
        <v>14715</v>
      </c>
      <c r="N1301" s="3">
        <f>SUMIFS('Direct Costs'!J:J,'Direct Costs'!A:A,Sales!A1301)</f>
        <v>8646.739074344001</v>
      </c>
      <c r="O1301" s="3">
        <f t="shared" si="107"/>
        <v>6068.260925655999</v>
      </c>
      <c r="P1301" s="7">
        <f t="shared" si="108"/>
        <v>0.41238606358518509</v>
      </c>
      <c r="Q1301" s="3"/>
      <c r="R1301" s="3"/>
      <c r="S1301" s="3"/>
      <c r="T1301" s="3"/>
      <c r="U1301" s="3"/>
      <c r="V1301" s="3"/>
    </row>
    <row r="1302" spans="1:22" x14ac:dyDescent="0.25">
      <c r="A1302">
        <v>1301</v>
      </c>
      <c r="B1302" t="s">
        <v>13</v>
      </c>
      <c r="C1302" t="s">
        <v>28</v>
      </c>
      <c r="D1302">
        <v>73</v>
      </c>
      <c r="E1302">
        <v>131</v>
      </c>
      <c r="F1302" t="s">
        <v>0</v>
      </c>
      <c r="G1302">
        <v>4</v>
      </c>
      <c r="H1302">
        <v>2018</v>
      </c>
      <c r="I1302" t="s">
        <v>44</v>
      </c>
      <c r="J1302">
        <f>VLOOKUP(G1302,Currency!$G$3:$H$14,2,FALSE)</f>
        <v>0.81462485449999988</v>
      </c>
      <c r="K1302">
        <f t="shared" si="104"/>
        <v>1</v>
      </c>
      <c r="L1302">
        <f t="shared" si="105"/>
        <v>131</v>
      </c>
      <c r="M1302" s="3">
        <f t="shared" si="106"/>
        <v>9563</v>
      </c>
      <c r="N1302" s="3">
        <f>SUMIFS('Direct Costs'!J:J,'Direct Costs'!A:A,Sales!A1302)</f>
        <v>5964.2733006495</v>
      </c>
      <c r="O1302" s="3">
        <f t="shared" si="107"/>
        <v>3598.7266993505</v>
      </c>
      <c r="P1302" s="7">
        <f t="shared" si="108"/>
        <v>0.3763177558664122</v>
      </c>
      <c r="Q1302" s="3"/>
      <c r="R1302" s="3"/>
      <c r="S1302" s="3"/>
      <c r="T1302" s="3"/>
      <c r="U1302" s="3"/>
      <c r="V1302" s="3"/>
    </row>
    <row r="1303" spans="1:22" x14ac:dyDescent="0.25">
      <c r="A1303">
        <v>1302</v>
      </c>
      <c r="B1303" t="s">
        <v>12</v>
      </c>
      <c r="C1303" t="s">
        <v>17</v>
      </c>
      <c r="D1303">
        <v>70</v>
      </c>
      <c r="E1303">
        <v>189</v>
      </c>
      <c r="F1303" t="s">
        <v>37</v>
      </c>
      <c r="G1303">
        <v>5</v>
      </c>
      <c r="H1303">
        <v>2018</v>
      </c>
      <c r="I1303" t="s">
        <v>38</v>
      </c>
      <c r="J1303">
        <f>VLOOKUP(G1303,Currency!$G$3:$H$14,2,FALSE)</f>
        <v>0.84667593318181822</v>
      </c>
      <c r="K1303">
        <f t="shared" si="104"/>
        <v>0.84667593318181822</v>
      </c>
      <c r="L1303">
        <f t="shared" si="105"/>
        <v>160.02175137136365</v>
      </c>
      <c r="M1303" s="3">
        <f t="shared" si="106"/>
        <v>11201.522595995455</v>
      </c>
      <c r="N1303" s="3">
        <f>SUMIFS('Direct Costs'!J:J,'Direct Costs'!A:A,Sales!A1303)</f>
        <v>4956.0389193636365</v>
      </c>
      <c r="O1303" s="3">
        <f t="shared" si="107"/>
        <v>6245.4836766318185</v>
      </c>
      <c r="P1303" s="7">
        <f t="shared" si="108"/>
        <v>0.55755667348870763</v>
      </c>
      <c r="Q1303" s="3"/>
      <c r="R1303" s="3"/>
      <c r="S1303" s="3"/>
      <c r="T1303" s="3"/>
      <c r="U1303" s="3"/>
      <c r="V1303" s="3"/>
    </row>
    <row r="1304" spans="1:22" x14ac:dyDescent="0.25">
      <c r="A1304">
        <v>1303</v>
      </c>
      <c r="B1304" t="s">
        <v>14</v>
      </c>
      <c r="C1304" t="s">
        <v>35</v>
      </c>
      <c r="D1304">
        <v>1</v>
      </c>
      <c r="E1304">
        <v>150</v>
      </c>
      <c r="F1304" t="s">
        <v>0</v>
      </c>
      <c r="G1304">
        <v>8</v>
      </c>
      <c r="H1304">
        <v>2018</v>
      </c>
      <c r="I1304" t="s">
        <v>43</v>
      </c>
      <c r="J1304">
        <f>VLOOKUP(G1304,Currency!$G$3:$H$14,2,FALSE)</f>
        <v>0.86596289695652162</v>
      </c>
      <c r="K1304">
        <f t="shared" si="104"/>
        <v>1</v>
      </c>
      <c r="L1304">
        <f t="shared" si="105"/>
        <v>150</v>
      </c>
      <c r="M1304" s="3">
        <f t="shared" si="106"/>
        <v>150</v>
      </c>
      <c r="N1304" s="3">
        <f>SUMIFS('Direct Costs'!J:J,'Direct Costs'!A:A,Sales!A1304)</f>
        <v>78.802623623043473</v>
      </c>
      <c r="O1304" s="3">
        <f t="shared" si="107"/>
        <v>71.197376376956527</v>
      </c>
      <c r="P1304" s="7">
        <f t="shared" si="108"/>
        <v>0.47464917584637684</v>
      </c>
      <c r="Q1304" s="3"/>
      <c r="R1304" s="3"/>
      <c r="S1304" s="3"/>
      <c r="T1304" s="3"/>
      <c r="U1304" s="3"/>
      <c r="V1304" s="3"/>
    </row>
    <row r="1305" spans="1:22" x14ac:dyDescent="0.25">
      <c r="A1305">
        <v>1304</v>
      </c>
      <c r="B1305" t="s">
        <v>12</v>
      </c>
      <c r="C1305" t="s">
        <v>19</v>
      </c>
      <c r="D1305">
        <v>49</v>
      </c>
      <c r="E1305">
        <v>164</v>
      </c>
      <c r="F1305" t="s">
        <v>0</v>
      </c>
      <c r="G1305">
        <v>6</v>
      </c>
      <c r="H1305">
        <v>2018</v>
      </c>
      <c r="I1305" t="s">
        <v>40</v>
      </c>
      <c r="J1305">
        <f>VLOOKUP(G1305,Currency!$G$3:$H$14,2,FALSE)</f>
        <v>0.85633569142857147</v>
      </c>
      <c r="K1305">
        <f t="shared" si="104"/>
        <v>1</v>
      </c>
      <c r="L1305">
        <f t="shared" si="105"/>
        <v>164</v>
      </c>
      <c r="M1305" s="3">
        <f t="shared" si="106"/>
        <v>8036</v>
      </c>
      <c r="N1305" s="3">
        <f>SUMIFS('Direct Costs'!J:J,'Direct Costs'!A:A,Sales!A1305)</f>
        <v>3918.8925686399998</v>
      </c>
      <c r="O1305" s="3">
        <f t="shared" si="107"/>
        <v>4117.1074313600002</v>
      </c>
      <c r="P1305" s="7">
        <f t="shared" si="108"/>
        <v>0.51233293073170738</v>
      </c>
      <c r="Q1305" s="3"/>
      <c r="R1305" s="3"/>
      <c r="S1305" s="3"/>
      <c r="T1305" s="3"/>
      <c r="U1305" s="3"/>
      <c r="V1305" s="3"/>
    </row>
    <row r="1306" spans="1:22" x14ac:dyDescent="0.25">
      <c r="A1306">
        <v>1305</v>
      </c>
      <c r="B1306" t="s">
        <v>13</v>
      </c>
      <c r="C1306" t="s">
        <v>17</v>
      </c>
      <c r="D1306">
        <v>104</v>
      </c>
      <c r="E1306">
        <v>147</v>
      </c>
      <c r="F1306" t="s">
        <v>37</v>
      </c>
      <c r="G1306">
        <v>3</v>
      </c>
      <c r="H1306">
        <v>2018</v>
      </c>
      <c r="I1306" t="s">
        <v>38</v>
      </c>
      <c r="J1306">
        <f>VLOOKUP(G1306,Currency!$G$3:$H$14,2,FALSE)</f>
        <v>0.81064183952380953</v>
      </c>
      <c r="K1306">
        <f t="shared" si="104"/>
        <v>0.81064183952380953</v>
      </c>
      <c r="L1306">
        <f t="shared" si="105"/>
        <v>119.16435041</v>
      </c>
      <c r="M1306" s="3">
        <f t="shared" si="106"/>
        <v>12393.09244264</v>
      </c>
      <c r="N1306" s="3">
        <f>SUMIFS('Direct Costs'!J:J,'Direct Costs'!A:A,Sales!A1306)</f>
        <v>7166.7240629028565</v>
      </c>
      <c r="O1306" s="3">
        <f t="shared" si="107"/>
        <v>5226.3683797371432</v>
      </c>
      <c r="P1306" s="7">
        <f t="shared" si="108"/>
        <v>0.42171624265104024</v>
      </c>
      <c r="Q1306" s="3"/>
      <c r="R1306" s="3"/>
      <c r="S1306" s="3"/>
      <c r="T1306" s="3"/>
      <c r="U1306" s="3"/>
      <c r="V1306" s="3"/>
    </row>
    <row r="1307" spans="1:22" x14ac:dyDescent="0.25">
      <c r="A1307">
        <v>1306</v>
      </c>
      <c r="B1307" t="s">
        <v>13</v>
      </c>
      <c r="C1307" t="s">
        <v>18</v>
      </c>
      <c r="D1307">
        <v>120</v>
      </c>
      <c r="E1307">
        <v>118</v>
      </c>
      <c r="F1307" t="s">
        <v>0</v>
      </c>
      <c r="G1307">
        <v>6</v>
      </c>
      <c r="H1307">
        <v>2018</v>
      </c>
      <c r="I1307" t="s">
        <v>39</v>
      </c>
      <c r="J1307">
        <f>VLOOKUP(G1307,Currency!$G$3:$H$14,2,FALSE)</f>
        <v>0.85633569142857147</v>
      </c>
      <c r="K1307">
        <f t="shared" si="104"/>
        <v>1</v>
      </c>
      <c r="L1307">
        <f t="shared" si="105"/>
        <v>118</v>
      </c>
      <c r="M1307" s="3">
        <f t="shared" si="106"/>
        <v>14160</v>
      </c>
      <c r="N1307" s="3">
        <f>SUMIFS('Direct Costs'!J:J,'Direct Costs'!A:A,Sales!A1307)</f>
        <v>10080</v>
      </c>
      <c r="O1307" s="3">
        <f t="shared" si="107"/>
        <v>4080</v>
      </c>
      <c r="P1307" s="7">
        <f t="shared" si="108"/>
        <v>0.28813559322033899</v>
      </c>
      <c r="Q1307" s="3"/>
      <c r="R1307" s="3"/>
      <c r="S1307" s="3"/>
      <c r="T1307" s="3"/>
      <c r="U1307" s="3"/>
      <c r="V1307" s="3"/>
    </row>
    <row r="1308" spans="1:22" x14ac:dyDescent="0.25">
      <c r="A1308">
        <v>1307</v>
      </c>
      <c r="B1308" t="s">
        <v>14</v>
      </c>
      <c r="C1308" t="s">
        <v>27</v>
      </c>
      <c r="D1308">
        <v>238</v>
      </c>
      <c r="E1308">
        <v>144</v>
      </c>
      <c r="F1308" t="s">
        <v>0</v>
      </c>
      <c r="G1308">
        <v>7</v>
      </c>
      <c r="H1308">
        <v>2018</v>
      </c>
      <c r="I1308" t="s">
        <v>42</v>
      </c>
      <c r="J1308">
        <f>VLOOKUP(G1308,Currency!$G$3:$H$14,2,FALSE)</f>
        <v>0.85575857954545465</v>
      </c>
      <c r="K1308">
        <f t="shared" si="104"/>
        <v>1</v>
      </c>
      <c r="L1308">
        <f t="shared" si="105"/>
        <v>144</v>
      </c>
      <c r="M1308" s="3">
        <f t="shared" si="106"/>
        <v>34272</v>
      </c>
      <c r="N1308" s="3">
        <f>SUMIFS('Direct Costs'!J:J,'Direct Costs'!A:A,Sales!A1308)</f>
        <v>22848</v>
      </c>
      <c r="O1308" s="3">
        <f t="shared" si="107"/>
        <v>11424</v>
      </c>
      <c r="P1308" s="7">
        <f t="shared" si="108"/>
        <v>0.33333333333333331</v>
      </c>
      <c r="Q1308" s="3"/>
      <c r="R1308" s="3"/>
      <c r="S1308" s="3"/>
      <c r="T1308" s="3"/>
      <c r="U1308" s="3"/>
      <c r="V1308" s="3"/>
    </row>
    <row r="1309" spans="1:22" x14ac:dyDescent="0.25">
      <c r="A1309">
        <v>1308</v>
      </c>
      <c r="B1309" t="s">
        <v>13</v>
      </c>
      <c r="C1309" t="s">
        <v>17</v>
      </c>
      <c r="D1309">
        <v>99</v>
      </c>
      <c r="E1309">
        <v>142</v>
      </c>
      <c r="F1309" t="s">
        <v>37</v>
      </c>
      <c r="G1309">
        <v>4</v>
      </c>
      <c r="H1309">
        <v>2018</v>
      </c>
      <c r="I1309" t="s">
        <v>38</v>
      </c>
      <c r="J1309">
        <f>VLOOKUP(G1309,Currency!$G$3:$H$14,2,FALSE)</f>
        <v>0.81462485449999988</v>
      </c>
      <c r="K1309">
        <f t="shared" si="104"/>
        <v>0.81462485449999988</v>
      </c>
      <c r="L1309">
        <f t="shared" si="105"/>
        <v>115.67672933899999</v>
      </c>
      <c r="M1309" s="3">
        <f t="shared" si="106"/>
        <v>11451.996204560999</v>
      </c>
      <c r="N1309" s="3">
        <f>SUMIFS('Direct Costs'!J:J,'Direct Costs'!A:A,Sales!A1309)</f>
        <v>6599.1537267975</v>
      </c>
      <c r="O1309" s="3">
        <f t="shared" si="107"/>
        <v>4852.8424777634991</v>
      </c>
      <c r="P1309" s="7">
        <f t="shared" si="108"/>
        <v>0.42375515945689468</v>
      </c>
      <c r="Q1309" s="3"/>
      <c r="R1309" s="3"/>
      <c r="S1309" s="3"/>
      <c r="T1309" s="3"/>
      <c r="U1309" s="3"/>
      <c r="V1309" s="3"/>
    </row>
    <row r="1310" spans="1:22" x14ac:dyDescent="0.25">
      <c r="A1310">
        <v>1309</v>
      </c>
      <c r="B1310" t="s">
        <v>13</v>
      </c>
      <c r="C1310" t="s">
        <v>17</v>
      </c>
      <c r="D1310">
        <v>87</v>
      </c>
      <c r="E1310">
        <v>143</v>
      </c>
      <c r="F1310" t="s">
        <v>37</v>
      </c>
      <c r="G1310">
        <v>8</v>
      </c>
      <c r="H1310">
        <v>2018</v>
      </c>
      <c r="I1310" t="s">
        <v>38</v>
      </c>
      <c r="J1310">
        <f>VLOOKUP(G1310,Currency!$G$3:$H$14,2,FALSE)</f>
        <v>0.86596289695652162</v>
      </c>
      <c r="K1310">
        <f t="shared" si="104"/>
        <v>0.86596289695652162</v>
      </c>
      <c r="L1310">
        <f t="shared" si="105"/>
        <v>123.83269426478259</v>
      </c>
      <c r="M1310" s="3">
        <f t="shared" si="106"/>
        <v>10773.444401036086</v>
      </c>
      <c r="N1310" s="3">
        <f>SUMIFS('Direct Costs'!J:J,'Direct Costs'!A:A,Sales!A1310)</f>
        <v>7835.3714042465217</v>
      </c>
      <c r="O1310" s="3">
        <f t="shared" si="107"/>
        <v>2938.0729967895641</v>
      </c>
      <c r="P1310" s="7">
        <f t="shared" si="108"/>
        <v>0.27271436018243234</v>
      </c>
      <c r="Q1310" s="3"/>
      <c r="R1310" s="3"/>
      <c r="S1310" s="3"/>
      <c r="T1310" s="3"/>
      <c r="U1310" s="3"/>
      <c r="V1310" s="3"/>
    </row>
    <row r="1311" spans="1:22" x14ac:dyDescent="0.25">
      <c r="A1311">
        <v>1310</v>
      </c>
      <c r="B1311" t="s">
        <v>14</v>
      </c>
      <c r="C1311" t="s">
        <v>19</v>
      </c>
      <c r="D1311">
        <v>75</v>
      </c>
      <c r="E1311">
        <v>133</v>
      </c>
      <c r="F1311" t="s">
        <v>0</v>
      </c>
      <c r="G1311">
        <v>12</v>
      </c>
      <c r="H1311">
        <v>2018</v>
      </c>
      <c r="I1311" t="s">
        <v>40</v>
      </c>
      <c r="J1311">
        <f>VLOOKUP(G1311,Currency!$G$3:$H$14,2,FALSE)</f>
        <v>0.87842254526315788</v>
      </c>
      <c r="K1311">
        <f t="shared" si="104"/>
        <v>1</v>
      </c>
      <c r="L1311">
        <f t="shared" si="105"/>
        <v>133</v>
      </c>
      <c r="M1311" s="3">
        <f t="shared" si="106"/>
        <v>9975</v>
      </c>
      <c r="N1311" s="3">
        <f>SUMIFS('Direct Costs'!J:J,'Direct Costs'!A:A,Sales!A1311)</f>
        <v>6300</v>
      </c>
      <c r="O1311" s="3">
        <f t="shared" si="107"/>
        <v>3675</v>
      </c>
      <c r="P1311" s="7">
        <f t="shared" si="108"/>
        <v>0.36842105263157893</v>
      </c>
      <c r="Q1311" s="3"/>
      <c r="R1311" s="3"/>
      <c r="S1311" s="3"/>
      <c r="T1311" s="3"/>
      <c r="U1311" s="3"/>
      <c r="V1311" s="3"/>
    </row>
    <row r="1312" spans="1:22" x14ac:dyDescent="0.25">
      <c r="A1312">
        <v>1311</v>
      </c>
      <c r="B1312" t="s">
        <v>13</v>
      </c>
      <c r="C1312" t="s">
        <v>17</v>
      </c>
      <c r="D1312">
        <v>94</v>
      </c>
      <c r="E1312">
        <v>140</v>
      </c>
      <c r="F1312" t="s">
        <v>37</v>
      </c>
      <c r="G1312">
        <v>5</v>
      </c>
      <c r="H1312">
        <v>2018</v>
      </c>
      <c r="I1312" t="s">
        <v>38</v>
      </c>
      <c r="J1312">
        <f>VLOOKUP(G1312,Currency!$G$3:$H$14,2,FALSE)</f>
        <v>0.84667593318181822</v>
      </c>
      <c r="K1312">
        <f t="shared" si="104"/>
        <v>0.84667593318181822</v>
      </c>
      <c r="L1312">
        <f t="shared" si="105"/>
        <v>118.53463064545456</v>
      </c>
      <c r="M1312" s="3">
        <f t="shared" si="106"/>
        <v>11142.255280672729</v>
      </c>
      <c r="N1312" s="3">
        <f>SUMIFS('Direct Costs'!J:J,'Direct Costs'!A:A,Sales!A1312)</f>
        <v>7715.5252263145458</v>
      </c>
      <c r="O1312" s="3">
        <f t="shared" si="107"/>
        <v>3426.7300543581832</v>
      </c>
      <c r="P1312" s="7">
        <f t="shared" si="108"/>
        <v>0.30754366760041507</v>
      </c>
      <c r="Q1312" s="3"/>
      <c r="R1312" s="3"/>
      <c r="S1312" s="3"/>
      <c r="T1312" s="3"/>
      <c r="U1312" s="3"/>
      <c r="V1312" s="3"/>
    </row>
    <row r="1313" spans="1:22" x14ac:dyDescent="0.25">
      <c r="A1313">
        <v>1312</v>
      </c>
      <c r="B1313" t="s">
        <v>15</v>
      </c>
      <c r="C1313" t="s">
        <v>17</v>
      </c>
      <c r="D1313">
        <v>240</v>
      </c>
      <c r="E1313">
        <v>482</v>
      </c>
      <c r="F1313" t="s">
        <v>37</v>
      </c>
      <c r="G1313">
        <v>10</v>
      </c>
      <c r="H1313">
        <v>2018</v>
      </c>
      <c r="I1313" t="s">
        <v>38</v>
      </c>
      <c r="J1313">
        <f>VLOOKUP(G1313,Currency!$G$3:$H$14,2,FALSE)</f>
        <v>0.87081632260869579</v>
      </c>
      <c r="K1313">
        <f t="shared" si="104"/>
        <v>0.87081632260869579</v>
      </c>
      <c r="L1313">
        <f t="shared" si="105"/>
        <v>419.73346749739136</v>
      </c>
      <c r="M1313" s="3">
        <f t="shared" si="106"/>
        <v>100736.03219937392</v>
      </c>
      <c r="N1313" s="3">
        <f>SUMIFS('Direct Costs'!J:J,'Direct Costs'!A:A,Sales!A1313)</f>
        <v>56878.873440208699</v>
      </c>
      <c r="O1313" s="3">
        <f t="shared" si="107"/>
        <v>43857.158759165221</v>
      </c>
      <c r="P1313" s="7">
        <f t="shared" si="108"/>
        <v>0.43536714521735742</v>
      </c>
      <c r="Q1313" s="3"/>
      <c r="R1313" s="3"/>
      <c r="S1313" s="3"/>
      <c r="T1313" s="3"/>
      <c r="U1313" s="3"/>
      <c r="V1313" s="3"/>
    </row>
    <row r="1314" spans="1:22" x14ac:dyDescent="0.25">
      <c r="A1314">
        <v>1313</v>
      </c>
      <c r="B1314" t="s">
        <v>12</v>
      </c>
      <c r="C1314" t="s">
        <v>19</v>
      </c>
      <c r="D1314">
        <v>10</v>
      </c>
      <c r="E1314">
        <v>154</v>
      </c>
      <c r="F1314" t="s">
        <v>0</v>
      </c>
      <c r="G1314">
        <v>4</v>
      </c>
      <c r="H1314">
        <v>2018</v>
      </c>
      <c r="I1314" t="s">
        <v>40</v>
      </c>
      <c r="J1314">
        <f>VLOOKUP(G1314,Currency!$G$3:$H$14,2,FALSE)</f>
        <v>0.81462485449999988</v>
      </c>
      <c r="K1314">
        <f t="shared" si="104"/>
        <v>1</v>
      </c>
      <c r="L1314">
        <f t="shared" si="105"/>
        <v>154</v>
      </c>
      <c r="M1314" s="3">
        <f t="shared" si="106"/>
        <v>1540</v>
      </c>
      <c r="N1314" s="3">
        <f>SUMIFS('Direct Costs'!J:J,'Direct Costs'!A:A,Sales!A1314)</f>
        <v>840</v>
      </c>
      <c r="O1314" s="3">
        <f t="shared" si="107"/>
        <v>700</v>
      </c>
      <c r="P1314" s="7">
        <f t="shared" si="108"/>
        <v>0.45454545454545453</v>
      </c>
      <c r="Q1314" s="3"/>
      <c r="R1314" s="3"/>
      <c r="S1314" s="3"/>
      <c r="T1314" s="3"/>
      <c r="U1314" s="3"/>
      <c r="V1314" s="3"/>
    </row>
    <row r="1315" spans="1:22" x14ac:dyDescent="0.25">
      <c r="A1315">
        <v>1314</v>
      </c>
      <c r="B1315" t="s">
        <v>13</v>
      </c>
      <c r="C1315" t="s">
        <v>19</v>
      </c>
      <c r="D1315">
        <v>78</v>
      </c>
      <c r="E1315">
        <v>130</v>
      </c>
      <c r="F1315" t="s">
        <v>0</v>
      </c>
      <c r="G1315">
        <v>6</v>
      </c>
      <c r="H1315">
        <v>2018</v>
      </c>
      <c r="I1315" t="s">
        <v>40</v>
      </c>
      <c r="J1315">
        <f>VLOOKUP(G1315,Currency!$G$3:$H$14,2,FALSE)</f>
        <v>0.85633569142857147</v>
      </c>
      <c r="K1315">
        <f t="shared" si="104"/>
        <v>1</v>
      </c>
      <c r="L1315">
        <f t="shared" si="105"/>
        <v>130</v>
      </c>
      <c r="M1315" s="3">
        <f t="shared" si="106"/>
        <v>10140</v>
      </c>
      <c r="N1315" s="3">
        <f>SUMIFS('Direct Costs'!J:J,'Direct Costs'!A:A,Sales!A1315)</f>
        <v>4954.416139474286</v>
      </c>
      <c r="O1315" s="3">
        <f t="shared" si="107"/>
        <v>5185.583860525714</v>
      </c>
      <c r="P1315" s="7">
        <f t="shared" si="108"/>
        <v>0.51139880281318684</v>
      </c>
      <c r="Q1315" s="3"/>
      <c r="R1315" s="3"/>
      <c r="S1315" s="3"/>
      <c r="T1315" s="3"/>
      <c r="U1315" s="3"/>
      <c r="V1315" s="3"/>
    </row>
    <row r="1316" spans="1:22" x14ac:dyDescent="0.25">
      <c r="A1316">
        <v>1315</v>
      </c>
      <c r="B1316" t="s">
        <v>15</v>
      </c>
      <c r="C1316" t="s">
        <v>23</v>
      </c>
      <c r="D1316">
        <v>1</v>
      </c>
      <c r="E1316">
        <v>439</v>
      </c>
      <c r="F1316" t="s">
        <v>0</v>
      </c>
      <c r="G1316">
        <v>10</v>
      </c>
      <c r="H1316">
        <v>2018</v>
      </c>
      <c r="I1316" t="s">
        <v>41</v>
      </c>
      <c r="J1316">
        <f>VLOOKUP(G1316,Currency!$G$3:$H$14,2,FALSE)</f>
        <v>0.87081632260869579</v>
      </c>
      <c r="K1316">
        <f t="shared" si="104"/>
        <v>1</v>
      </c>
      <c r="L1316">
        <f t="shared" si="105"/>
        <v>439</v>
      </c>
      <c r="M1316" s="3">
        <f t="shared" si="106"/>
        <v>439</v>
      </c>
      <c r="N1316" s="3">
        <f>SUMIFS('Direct Costs'!J:J,'Direct Costs'!A:A,Sales!A1316)</f>
        <v>219</v>
      </c>
      <c r="O1316" s="3">
        <f t="shared" si="107"/>
        <v>220</v>
      </c>
      <c r="P1316" s="7">
        <f t="shared" si="108"/>
        <v>0.50113895216400917</v>
      </c>
      <c r="Q1316" s="3"/>
      <c r="R1316" s="3"/>
      <c r="S1316" s="3"/>
      <c r="T1316" s="3"/>
      <c r="U1316" s="3"/>
      <c r="V1316" s="3"/>
    </row>
    <row r="1317" spans="1:22" x14ac:dyDescent="0.25">
      <c r="A1317">
        <v>1316</v>
      </c>
      <c r="B1317" t="s">
        <v>16</v>
      </c>
      <c r="C1317" t="s">
        <v>17</v>
      </c>
      <c r="D1317">
        <v>110</v>
      </c>
      <c r="E1317">
        <v>238</v>
      </c>
      <c r="F1317" t="s">
        <v>37</v>
      </c>
      <c r="G1317">
        <v>12</v>
      </c>
      <c r="H1317">
        <v>2018</v>
      </c>
      <c r="I1317" t="s">
        <v>38</v>
      </c>
      <c r="J1317">
        <f>VLOOKUP(G1317,Currency!$G$3:$H$14,2,FALSE)</f>
        <v>0.87842254526315788</v>
      </c>
      <c r="K1317">
        <f t="shared" si="104"/>
        <v>0.87842254526315788</v>
      </c>
      <c r="L1317">
        <f t="shared" si="105"/>
        <v>209.06456577263157</v>
      </c>
      <c r="M1317" s="3">
        <f t="shared" si="106"/>
        <v>22997.102234989474</v>
      </c>
      <c r="N1317" s="3">
        <f>SUMIFS('Direct Costs'!J:J,'Direct Costs'!A:A,Sales!A1317)</f>
        <v>17384.69751896842</v>
      </c>
      <c r="O1317" s="3">
        <f t="shared" si="107"/>
        <v>5612.4047160210539</v>
      </c>
      <c r="P1317" s="7">
        <f t="shared" si="108"/>
        <v>0.24404834394665301</v>
      </c>
      <c r="Q1317" s="3"/>
      <c r="R1317" s="3"/>
      <c r="S1317" s="3"/>
      <c r="T1317" s="3"/>
      <c r="U1317" s="3"/>
      <c r="V1317" s="3"/>
    </row>
    <row r="1318" spans="1:22" x14ac:dyDescent="0.25">
      <c r="A1318">
        <v>1317</v>
      </c>
      <c r="B1318" t="s">
        <v>14</v>
      </c>
      <c r="C1318" t="s">
        <v>28</v>
      </c>
      <c r="D1318">
        <v>143</v>
      </c>
      <c r="E1318">
        <v>137</v>
      </c>
      <c r="F1318" t="s">
        <v>0</v>
      </c>
      <c r="G1318">
        <v>10</v>
      </c>
      <c r="H1318">
        <v>2018</v>
      </c>
      <c r="I1318" t="s">
        <v>44</v>
      </c>
      <c r="J1318">
        <f>VLOOKUP(G1318,Currency!$G$3:$H$14,2,FALSE)</f>
        <v>0.87081632260869579</v>
      </c>
      <c r="K1318">
        <f t="shared" si="104"/>
        <v>1</v>
      </c>
      <c r="L1318">
        <f t="shared" si="105"/>
        <v>137</v>
      </c>
      <c r="M1318" s="3">
        <f t="shared" si="106"/>
        <v>19591</v>
      </c>
      <c r="N1318" s="3">
        <f>SUMIFS('Direct Costs'!J:J,'Direct Costs'!A:A,Sales!A1318)</f>
        <v>10548.497111450437</v>
      </c>
      <c r="O1318" s="3">
        <f t="shared" si="107"/>
        <v>9042.5028885495631</v>
      </c>
      <c r="P1318" s="7">
        <f t="shared" si="108"/>
        <v>0.46156413090447468</v>
      </c>
      <c r="Q1318" s="3"/>
      <c r="R1318" s="3"/>
      <c r="S1318" s="3"/>
      <c r="T1318" s="3"/>
      <c r="U1318" s="3"/>
      <c r="V1318" s="3"/>
    </row>
    <row r="1319" spans="1:22" x14ac:dyDescent="0.25">
      <c r="A1319">
        <v>1318</v>
      </c>
      <c r="B1319" t="s">
        <v>16</v>
      </c>
      <c r="C1319" t="s">
        <v>19</v>
      </c>
      <c r="D1319">
        <v>77</v>
      </c>
      <c r="E1319">
        <v>207</v>
      </c>
      <c r="F1319" t="s">
        <v>0</v>
      </c>
      <c r="G1319">
        <v>1</v>
      </c>
      <c r="H1319">
        <v>2018</v>
      </c>
      <c r="I1319" t="s">
        <v>40</v>
      </c>
      <c r="J1319">
        <f>VLOOKUP(G1319,Currency!$G$3:$H$14,2,FALSE)</f>
        <v>0.8198508345454546</v>
      </c>
      <c r="K1319">
        <f t="shared" si="104"/>
        <v>1</v>
      </c>
      <c r="L1319">
        <f t="shared" si="105"/>
        <v>207</v>
      </c>
      <c r="M1319" s="3">
        <f t="shared" si="106"/>
        <v>15939</v>
      </c>
      <c r="N1319" s="3">
        <f>SUMIFS('Direct Costs'!J:J,'Direct Costs'!A:A,Sales!A1319)</f>
        <v>9360.2931969399997</v>
      </c>
      <c r="O1319" s="3">
        <f t="shared" si="107"/>
        <v>6578.7068030600003</v>
      </c>
      <c r="P1319" s="7">
        <f t="shared" si="108"/>
        <v>0.41274275695213003</v>
      </c>
      <c r="Q1319" s="3"/>
      <c r="R1319" s="3"/>
      <c r="S1319" s="3"/>
      <c r="T1319" s="3"/>
      <c r="U1319" s="3"/>
      <c r="V1319" s="3"/>
    </row>
    <row r="1320" spans="1:22" x14ac:dyDescent="0.25">
      <c r="A1320">
        <v>1319</v>
      </c>
      <c r="B1320" t="s">
        <v>14</v>
      </c>
      <c r="C1320" t="s">
        <v>33</v>
      </c>
      <c r="D1320">
        <v>40</v>
      </c>
      <c r="E1320">
        <v>147</v>
      </c>
      <c r="F1320" t="s">
        <v>0</v>
      </c>
      <c r="G1320">
        <v>2</v>
      </c>
      <c r="H1320">
        <v>2018</v>
      </c>
      <c r="I1320" t="s">
        <v>42</v>
      </c>
      <c r="J1320">
        <f>VLOOKUP(G1320,Currency!$G$3:$H$14,2,FALSE)</f>
        <v>0.80989594699999989</v>
      </c>
      <c r="K1320">
        <f t="shared" si="104"/>
        <v>1</v>
      </c>
      <c r="L1320">
        <f t="shared" si="105"/>
        <v>147</v>
      </c>
      <c r="M1320" s="3">
        <f t="shared" si="106"/>
        <v>5880</v>
      </c>
      <c r="N1320" s="3">
        <f>SUMIFS('Direct Costs'!J:J,'Direct Costs'!A:A,Sales!A1320)</f>
        <v>3840</v>
      </c>
      <c r="O1320" s="3">
        <f t="shared" si="107"/>
        <v>2040</v>
      </c>
      <c r="P1320" s="7">
        <f t="shared" si="108"/>
        <v>0.34693877551020408</v>
      </c>
      <c r="Q1320" s="3"/>
      <c r="R1320" s="3"/>
      <c r="S1320" s="3"/>
      <c r="T1320" s="3"/>
      <c r="U1320" s="3"/>
      <c r="V1320" s="3"/>
    </row>
    <row r="1321" spans="1:22" x14ac:dyDescent="0.25">
      <c r="A1321">
        <v>1320</v>
      </c>
      <c r="B1321" t="s">
        <v>12</v>
      </c>
      <c r="C1321" t="s">
        <v>17</v>
      </c>
      <c r="D1321">
        <v>53</v>
      </c>
      <c r="E1321">
        <v>184</v>
      </c>
      <c r="F1321" t="s">
        <v>37</v>
      </c>
      <c r="G1321">
        <v>5</v>
      </c>
      <c r="H1321">
        <v>2018</v>
      </c>
      <c r="I1321" t="s">
        <v>38</v>
      </c>
      <c r="J1321">
        <f>VLOOKUP(G1321,Currency!$G$3:$H$14,2,FALSE)</f>
        <v>0.84667593318181822</v>
      </c>
      <c r="K1321">
        <f t="shared" si="104"/>
        <v>0.84667593318181822</v>
      </c>
      <c r="L1321">
        <f t="shared" si="105"/>
        <v>155.78837170545455</v>
      </c>
      <c r="M1321" s="3">
        <f t="shared" si="106"/>
        <v>8256.7837003890909</v>
      </c>
      <c r="N1321" s="3">
        <f>SUMIFS('Direct Costs'!J:J,'Direct Costs'!A:A,Sales!A1321)</f>
        <v>4314.2147337590904</v>
      </c>
      <c r="O1321" s="3">
        <f t="shared" si="107"/>
        <v>3942.5689666300004</v>
      </c>
      <c r="P1321" s="7">
        <f t="shared" si="108"/>
        <v>0.47749451962078304</v>
      </c>
      <c r="Q1321" s="3"/>
      <c r="R1321" s="3"/>
      <c r="S1321" s="3"/>
      <c r="T1321" s="3"/>
      <c r="U1321" s="3"/>
      <c r="V1321" s="3"/>
    </row>
    <row r="1322" spans="1:22" x14ac:dyDescent="0.25">
      <c r="A1322">
        <v>1321</v>
      </c>
      <c r="B1322" t="s">
        <v>14</v>
      </c>
      <c r="C1322" t="s">
        <v>29</v>
      </c>
      <c r="D1322">
        <v>149</v>
      </c>
      <c r="E1322">
        <v>143</v>
      </c>
      <c r="F1322" t="s">
        <v>0</v>
      </c>
      <c r="G1322">
        <v>11</v>
      </c>
      <c r="H1322">
        <v>2018</v>
      </c>
      <c r="I1322" t="s">
        <v>42</v>
      </c>
      <c r="J1322">
        <f>VLOOKUP(G1322,Currency!$G$3:$H$14,2,FALSE)</f>
        <v>0.87977327500000013</v>
      </c>
      <c r="K1322">
        <f t="shared" si="104"/>
        <v>1</v>
      </c>
      <c r="L1322">
        <f t="shared" si="105"/>
        <v>143</v>
      </c>
      <c r="M1322" s="3">
        <f t="shared" si="106"/>
        <v>21307</v>
      </c>
      <c r="N1322" s="3">
        <f>SUMIFS('Direct Costs'!J:J,'Direct Costs'!A:A,Sales!A1322)</f>
        <v>15347</v>
      </c>
      <c r="O1322" s="3">
        <f t="shared" si="107"/>
        <v>5960</v>
      </c>
      <c r="P1322" s="7">
        <f t="shared" si="108"/>
        <v>0.27972027972027974</v>
      </c>
      <c r="Q1322" s="3"/>
      <c r="R1322" s="3"/>
      <c r="S1322" s="3"/>
      <c r="T1322" s="3"/>
      <c r="U1322" s="3"/>
      <c r="V1322" s="3"/>
    </row>
    <row r="1323" spans="1:22" x14ac:dyDescent="0.25">
      <c r="A1323">
        <v>1322</v>
      </c>
      <c r="B1323" t="s">
        <v>15</v>
      </c>
      <c r="C1323" t="s">
        <v>21</v>
      </c>
      <c r="D1323">
        <v>162</v>
      </c>
      <c r="E1323">
        <v>450</v>
      </c>
      <c r="F1323" t="s">
        <v>0</v>
      </c>
      <c r="G1323">
        <v>10</v>
      </c>
      <c r="H1323">
        <v>2018</v>
      </c>
      <c r="I1323" t="s">
        <v>41</v>
      </c>
      <c r="J1323">
        <f>VLOOKUP(G1323,Currency!$G$3:$H$14,2,FALSE)</f>
        <v>0.87081632260869579</v>
      </c>
      <c r="K1323">
        <f t="shared" si="104"/>
        <v>1</v>
      </c>
      <c r="L1323">
        <f t="shared" si="105"/>
        <v>450</v>
      </c>
      <c r="M1323" s="3">
        <f t="shared" si="106"/>
        <v>72900</v>
      </c>
      <c r="N1323" s="3">
        <f>SUMIFS('Direct Costs'!J:J,'Direct Costs'!A:A,Sales!A1323)</f>
        <v>34218.53251646088</v>
      </c>
      <c r="O1323" s="3">
        <f t="shared" si="107"/>
        <v>38681.46748353912</v>
      </c>
      <c r="P1323" s="7">
        <f t="shared" si="108"/>
        <v>0.53060997919806752</v>
      </c>
      <c r="Q1323" s="3"/>
      <c r="R1323" s="3"/>
      <c r="S1323" s="3"/>
      <c r="T1323" s="3"/>
      <c r="U1323" s="3"/>
      <c r="V1323" s="3"/>
    </row>
    <row r="1324" spans="1:22" x14ac:dyDescent="0.25">
      <c r="A1324">
        <v>1323</v>
      </c>
      <c r="B1324" t="s">
        <v>16</v>
      </c>
      <c r="C1324" t="s">
        <v>17</v>
      </c>
      <c r="D1324">
        <v>51</v>
      </c>
      <c r="E1324">
        <v>240</v>
      </c>
      <c r="F1324" t="s">
        <v>37</v>
      </c>
      <c r="G1324">
        <v>11</v>
      </c>
      <c r="H1324">
        <v>2018</v>
      </c>
      <c r="I1324" t="s">
        <v>38</v>
      </c>
      <c r="J1324">
        <f>VLOOKUP(G1324,Currency!$G$3:$H$14,2,FALSE)</f>
        <v>0.87977327500000013</v>
      </c>
      <c r="K1324">
        <f t="shared" si="104"/>
        <v>0.87977327500000013</v>
      </c>
      <c r="L1324">
        <f t="shared" si="105"/>
        <v>211.14558600000004</v>
      </c>
      <c r="M1324" s="3">
        <f t="shared" si="106"/>
        <v>10768.424886000003</v>
      </c>
      <c r="N1324" s="3">
        <f>SUMIFS('Direct Costs'!J:J,'Direct Costs'!A:A,Sales!A1324)</f>
        <v>6831.1852806750012</v>
      </c>
      <c r="O1324" s="3">
        <f t="shared" si="107"/>
        <v>3937.2396053250013</v>
      </c>
      <c r="P1324" s="7">
        <f t="shared" si="108"/>
        <v>0.36562818118774221</v>
      </c>
      <c r="Q1324" s="3"/>
      <c r="R1324" s="3"/>
      <c r="S1324" s="3"/>
      <c r="T1324" s="3"/>
      <c r="U1324" s="3"/>
      <c r="V1324" s="3"/>
    </row>
    <row r="1325" spans="1:22" x14ac:dyDescent="0.25">
      <c r="A1325">
        <v>1324</v>
      </c>
      <c r="B1325" t="s">
        <v>14</v>
      </c>
      <c r="C1325" t="s">
        <v>19</v>
      </c>
      <c r="D1325">
        <v>41</v>
      </c>
      <c r="E1325">
        <v>141</v>
      </c>
      <c r="F1325" t="s">
        <v>0</v>
      </c>
      <c r="G1325">
        <v>7</v>
      </c>
      <c r="H1325">
        <v>2018</v>
      </c>
      <c r="I1325" t="s">
        <v>40</v>
      </c>
      <c r="J1325">
        <f>VLOOKUP(G1325,Currency!$G$3:$H$14,2,FALSE)</f>
        <v>0.85575857954545465</v>
      </c>
      <c r="K1325">
        <f t="shared" si="104"/>
        <v>1</v>
      </c>
      <c r="L1325">
        <f t="shared" si="105"/>
        <v>141</v>
      </c>
      <c r="M1325" s="3">
        <f t="shared" si="106"/>
        <v>5781</v>
      </c>
      <c r="N1325" s="3">
        <f>SUMIFS('Direct Costs'!J:J,'Direct Costs'!A:A,Sales!A1325)</f>
        <v>3052.4908532386366</v>
      </c>
      <c r="O1325" s="3">
        <f t="shared" si="107"/>
        <v>2728.5091467613634</v>
      </c>
      <c r="P1325" s="7">
        <f t="shared" si="108"/>
        <v>0.47197874879110246</v>
      </c>
      <c r="Q1325" s="3"/>
      <c r="R1325" s="3"/>
      <c r="S1325" s="3"/>
      <c r="T1325" s="3"/>
      <c r="U1325" s="3"/>
      <c r="V1325" s="3"/>
    </row>
    <row r="1326" spans="1:22" x14ac:dyDescent="0.25">
      <c r="A1326">
        <v>1325</v>
      </c>
      <c r="B1326" t="s">
        <v>12</v>
      </c>
      <c r="C1326" t="s">
        <v>17</v>
      </c>
      <c r="D1326">
        <v>40</v>
      </c>
      <c r="E1326">
        <v>194</v>
      </c>
      <c r="F1326" t="s">
        <v>37</v>
      </c>
      <c r="G1326">
        <v>5</v>
      </c>
      <c r="H1326">
        <v>2018</v>
      </c>
      <c r="I1326" t="s">
        <v>38</v>
      </c>
      <c r="J1326">
        <f>VLOOKUP(G1326,Currency!$G$3:$H$14,2,FALSE)</f>
        <v>0.84667593318181822</v>
      </c>
      <c r="K1326">
        <f t="shared" si="104"/>
        <v>0.84667593318181822</v>
      </c>
      <c r="L1326">
        <f t="shared" si="105"/>
        <v>164.25513103727275</v>
      </c>
      <c r="M1326" s="3">
        <f t="shared" si="106"/>
        <v>6570.2052414909103</v>
      </c>
      <c r="N1326" s="3">
        <f>SUMIFS('Direct Costs'!J:J,'Direct Costs'!A:A,Sales!A1326)</f>
        <v>3080</v>
      </c>
      <c r="O1326" s="3">
        <f t="shared" si="107"/>
        <v>3490.2052414909103</v>
      </c>
      <c r="P1326" s="7">
        <f t="shared" si="108"/>
        <v>0.53121707971163978</v>
      </c>
      <c r="Q1326" s="3"/>
      <c r="R1326" s="3"/>
      <c r="S1326" s="3"/>
      <c r="T1326" s="3"/>
      <c r="U1326" s="3"/>
      <c r="V1326" s="3"/>
    </row>
    <row r="1327" spans="1:22" x14ac:dyDescent="0.25">
      <c r="A1327">
        <v>1326</v>
      </c>
      <c r="B1327" t="s">
        <v>16</v>
      </c>
      <c r="C1327" t="s">
        <v>25</v>
      </c>
      <c r="D1327">
        <v>31</v>
      </c>
      <c r="E1327">
        <v>217</v>
      </c>
      <c r="F1327" t="s">
        <v>0</v>
      </c>
      <c r="G1327">
        <v>12</v>
      </c>
      <c r="H1327">
        <v>2018</v>
      </c>
      <c r="I1327" t="s">
        <v>43</v>
      </c>
      <c r="J1327">
        <f>VLOOKUP(G1327,Currency!$G$3:$H$14,2,FALSE)</f>
        <v>0.87842254526315788</v>
      </c>
      <c r="K1327">
        <f t="shared" si="104"/>
        <v>1</v>
      </c>
      <c r="L1327">
        <f t="shared" si="105"/>
        <v>217</v>
      </c>
      <c r="M1327" s="3">
        <f t="shared" si="106"/>
        <v>6727</v>
      </c>
      <c r="N1327" s="3">
        <f>SUMIFS('Direct Costs'!J:J,'Direct Costs'!A:A,Sales!A1327)</f>
        <v>4132.8117585073687</v>
      </c>
      <c r="O1327" s="3">
        <f t="shared" si="107"/>
        <v>2594.1882414926313</v>
      </c>
      <c r="P1327" s="7">
        <f t="shared" si="108"/>
        <v>0.38563821041959734</v>
      </c>
      <c r="Q1327" s="3"/>
      <c r="R1327" s="3"/>
      <c r="S1327" s="3"/>
      <c r="T1327" s="3"/>
      <c r="U1327" s="3"/>
      <c r="V1327" s="3"/>
    </row>
    <row r="1328" spans="1:22" x14ac:dyDescent="0.25">
      <c r="A1328">
        <v>1327</v>
      </c>
      <c r="B1328" t="s">
        <v>14</v>
      </c>
      <c r="C1328" t="s">
        <v>28</v>
      </c>
      <c r="D1328">
        <v>100</v>
      </c>
      <c r="E1328">
        <v>140</v>
      </c>
      <c r="F1328" t="s">
        <v>0</v>
      </c>
      <c r="G1328">
        <v>6</v>
      </c>
      <c r="H1328">
        <v>2018</v>
      </c>
      <c r="I1328" t="s">
        <v>44</v>
      </c>
      <c r="J1328">
        <f>VLOOKUP(G1328,Currency!$G$3:$H$14,2,FALSE)</f>
        <v>0.85633569142857147</v>
      </c>
      <c r="K1328">
        <f t="shared" si="104"/>
        <v>1</v>
      </c>
      <c r="L1328">
        <f t="shared" si="105"/>
        <v>140</v>
      </c>
      <c r="M1328" s="3">
        <f t="shared" si="106"/>
        <v>14000</v>
      </c>
      <c r="N1328" s="3">
        <f>SUMIFS('Direct Costs'!J:J,'Direct Costs'!A:A,Sales!A1328)</f>
        <v>8000</v>
      </c>
      <c r="O1328" s="3">
        <f t="shared" si="107"/>
        <v>6000</v>
      </c>
      <c r="P1328" s="7">
        <f t="shared" si="108"/>
        <v>0.42857142857142855</v>
      </c>
      <c r="Q1328" s="3"/>
      <c r="R1328" s="3"/>
      <c r="S1328" s="3"/>
      <c r="T1328" s="3"/>
      <c r="U1328" s="3"/>
      <c r="V1328" s="3"/>
    </row>
    <row r="1329" spans="1:22" x14ac:dyDescent="0.25">
      <c r="A1329">
        <v>1328</v>
      </c>
      <c r="B1329" t="s">
        <v>14</v>
      </c>
      <c r="C1329" t="s">
        <v>32</v>
      </c>
      <c r="D1329">
        <v>18</v>
      </c>
      <c r="E1329">
        <v>169</v>
      </c>
      <c r="F1329" t="s">
        <v>37</v>
      </c>
      <c r="G1329">
        <v>6</v>
      </c>
      <c r="H1329">
        <v>2018</v>
      </c>
      <c r="I1329" t="s">
        <v>43</v>
      </c>
      <c r="J1329">
        <f>VLOOKUP(G1329,Currency!$G$3:$H$14,2,FALSE)</f>
        <v>0.85633569142857147</v>
      </c>
      <c r="K1329">
        <f t="shared" si="104"/>
        <v>0.85633569142857147</v>
      </c>
      <c r="L1329">
        <f t="shared" si="105"/>
        <v>144.72073185142858</v>
      </c>
      <c r="M1329" s="3">
        <f t="shared" si="106"/>
        <v>2604.9731733257145</v>
      </c>
      <c r="N1329" s="3">
        <f>SUMIFS('Direct Costs'!J:J,'Direct Costs'!A:A,Sales!A1329)</f>
        <v>1422</v>
      </c>
      <c r="O1329" s="3">
        <f t="shared" si="107"/>
        <v>1182.9731733257145</v>
      </c>
      <c r="P1329" s="7">
        <f t="shared" si="108"/>
        <v>0.45412105792069923</v>
      </c>
      <c r="Q1329" s="3"/>
      <c r="R1329" s="3"/>
      <c r="S1329" s="3"/>
      <c r="T1329" s="3"/>
      <c r="U1329" s="3"/>
      <c r="V1329" s="3"/>
    </row>
    <row r="1330" spans="1:22" x14ac:dyDescent="0.25">
      <c r="A1330">
        <v>1329</v>
      </c>
      <c r="B1330" t="s">
        <v>16</v>
      </c>
      <c r="C1330" t="s">
        <v>17</v>
      </c>
      <c r="D1330">
        <v>10</v>
      </c>
      <c r="E1330">
        <v>243</v>
      </c>
      <c r="F1330" t="s">
        <v>37</v>
      </c>
      <c r="G1330">
        <v>12</v>
      </c>
      <c r="H1330">
        <v>2018</v>
      </c>
      <c r="I1330" t="s">
        <v>38</v>
      </c>
      <c r="J1330">
        <f>VLOOKUP(G1330,Currency!$G$3:$H$14,2,FALSE)</f>
        <v>0.87842254526315788</v>
      </c>
      <c r="K1330">
        <f t="shared" si="104"/>
        <v>0.87842254526315788</v>
      </c>
      <c r="L1330">
        <f t="shared" si="105"/>
        <v>213.45667849894735</v>
      </c>
      <c r="M1330" s="3">
        <f t="shared" si="106"/>
        <v>2134.5667849894735</v>
      </c>
      <c r="N1330" s="3">
        <f>SUMIFS('Direct Costs'!J:J,'Direct Costs'!A:A,Sales!A1330)</f>
        <v>1298.8169089473686</v>
      </c>
      <c r="O1330" s="3">
        <f t="shared" si="107"/>
        <v>835.74987604210492</v>
      </c>
      <c r="P1330" s="7">
        <f t="shared" si="108"/>
        <v>0.39153137860065895</v>
      </c>
      <c r="Q1330" s="3"/>
      <c r="R1330" s="3"/>
      <c r="S1330" s="3"/>
      <c r="T1330" s="3"/>
      <c r="U1330" s="3"/>
      <c r="V1330" s="3"/>
    </row>
    <row r="1331" spans="1:22" x14ac:dyDescent="0.25">
      <c r="A1331">
        <v>1330</v>
      </c>
      <c r="B1331" t="s">
        <v>13</v>
      </c>
      <c r="C1331" t="s">
        <v>19</v>
      </c>
      <c r="D1331">
        <v>65</v>
      </c>
      <c r="E1331">
        <v>118</v>
      </c>
      <c r="F1331" t="s">
        <v>0</v>
      </c>
      <c r="G1331">
        <v>8</v>
      </c>
      <c r="H1331">
        <v>2018</v>
      </c>
      <c r="I1331" t="s">
        <v>40</v>
      </c>
      <c r="J1331">
        <f>VLOOKUP(G1331,Currency!$G$3:$H$14,2,FALSE)</f>
        <v>0.86596289695652162</v>
      </c>
      <c r="K1331">
        <f t="shared" si="104"/>
        <v>1</v>
      </c>
      <c r="L1331">
        <f t="shared" si="105"/>
        <v>118</v>
      </c>
      <c r="M1331" s="3">
        <f t="shared" si="106"/>
        <v>7670</v>
      </c>
      <c r="N1331" s="3">
        <f>SUMIFS('Direct Costs'!J:J,'Direct Costs'!A:A,Sales!A1331)</f>
        <v>4680</v>
      </c>
      <c r="O1331" s="3">
        <f t="shared" si="107"/>
        <v>2990</v>
      </c>
      <c r="P1331" s="7">
        <f t="shared" si="108"/>
        <v>0.38983050847457629</v>
      </c>
      <c r="Q1331" s="3"/>
      <c r="R1331" s="3"/>
      <c r="S1331" s="3"/>
      <c r="T1331" s="3"/>
      <c r="U1331" s="3"/>
      <c r="V1331" s="3"/>
    </row>
    <row r="1332" spans="1:22" x14ac:dyDescent="0.25">
      <c r="A1332">
        <v>1331</v>
      </c>
      <c r="B1332" t="s">
        <v>13</v>
      </c>
      <c r="C1332" t="s">
        <v>19</v>
      </c>
      <c r="D1332">
        <v>117</v>
      </c>
      <c r="E1332">
        <v>119</v>
      </c>
      <c r="F1332" t="s">
        <v>0</v>
      </c>
      <c r="G1332">
        <v>6</v>
      </c>
      <c r="H1332">
        <v>2018</v>
      </c>
      <c r="I1332" t="s">
        <v>40</v>
      </c>
      <c r="J1332">
        <f>VLOOKUP(G1332,Currency!$G$3:$H$14,2,FALSE)</f>
        <v>0.85633569142857147</v>
      </c>
      <c r="K1332">
        <f t="shared" si="104"/>
        <v>1</v>
      </c>
      <c r="L1332">
        <f t="shared" si="105"/>
        <v>119</v>
      </c>
      <c r="M1332" s="3">
        <f t="shared" si="106"/>
        <v>13923</v>
      </c>
      <c r="N1332" s="3">
        <f>SUMIFS('Direct Costs'!J:J,'Direct Costs'!A:A,Sales!A1332)</f>
        <v>8908.1476553828579</v>
      </c>
      <c r="O1332" s="3">
        <f t="shared" si="107"/>
        <v>5014.8523446171421</v>
      </c>
      <c r="P1332" s="7">
        <f t="shared" si="108"/>
        <v>0.36018475505402153</v>
      </c>
      <c r="Q1332" s="3"/>
      <c r="R1332" s="3"/>
      <c r="S1332" s="3"/>
      <c r="T1332" s="3"/>
      <c r="U1332" s="3"/>
      <c r="V1332" s="3"/>
    </row>
    <row r="1333" spans="1:22" x14ac:dyDescent="0.25">
      <c r="A1333">
        <v>1332</v>
      </c>
      <c r="B1333" t="s">
        <v>14</v>
      </c>
      <c r="C1333" t="s">
        <v>23</v>
      </c>
      <c r="D1333">
        <v>83</v>
      </c>
      <c r="E1333">
        <v>144</v>
      </c>
      <c r="F1333" t="s">
        <v>0</v>
      </c>
      <c r="G1333">
        <v>3</v>
      </c>
      <c r="H1333">
        <v>2018</v>
      </c>
      <c r="I1333" t="s">
        <v>41</v>
      </c>
      <c r="J1333">
        <f>VLOOKUP(G1333,Currency!$G$3:$H$14,2,FALSE)</f>
        <v>0.81064183952380953</v>
      </c>
      <c r="K1333">
        <f t="shared" si="104"/>
        <v>1</v>
      </c>
      <c r="L1333">
        <f t="shared" si="105"/>
        <v>144</v>
      </c>
      <c r="M1333" s="3">
        <f t="shared" si="106"/>
        <v>11952</v>
      </c>
      <c r="N1333" s="3">
        <f>SUMIFS('Direct Costs'!J:J,'Direct Costs'!A:A,Sales!A1333)</f>
        <v>4911.6789056747621</v>
      </c>
      <c r="O1333" s="3">
        <f t="shared" si="107"/>
        <v>7040.3210943252379</v>
      </c>
      <c r="P1333" s="7">
        <f t="shared" si="108"/>
        <v>0.58904962301917985</v>
      </c>
      <c r="Q1333" s="3"/>
      <c r="R1333" s="3"/>
      <c r="S1333" s="3"/>
      <c r="T1333" s="3"/>
      <c r="U1333" s="3"/>
      <c r="V1333" s="3"/>
    </row>
    <row r="1334" spans="1:22" x14ac:dyDescent="0.25">
      <c r="A1334">
        <v>1333</v>
      </c>
      <c r="B1334" t="s">
        <v>14</v>
      </c>
      <c r="C1334" t="s">
        <v>32</v>
      </c>
      <c r="D1334">
        <v>116</v>
      </c>
      <c r="E1334">
        <v>174</v>
      </c>
      <c r="F1334" t="s">
        <v>37</v>
      </c>
      <c r="G1334">
        <v>6</v>
      </c>
      <c r="H1334">
        <v>2018</v>
      </c>
      <c r="I1334" t="s">
        <v>43</v>
      </c>
      <c r="J1334">
        <f>VLOOKUP(G1334,Currency!$G$3:$H$14,2,FALSE)</f>
        <v>0.85633569142857147</v>
      </c>
      <c r="K1334">
        <f t="shared" si="104"/>
        <v>0.85633569142857147</v>
      </c>
      <c r="L1334">
        <f t="shared" si="105"/>
        <v>149.00241030857143</v>
      </c>
      <c r="M1334" s="3">
        <f t="shared" si="106"/>
        <v>17284.279595794287</v>
      </c>
      <c r="N1334" s="3">
        <f>SUMIFS('Direct Costs'!J:J,'Direct Costs'!A:A,Sales!A1334)</f>
        <v>9886.7759339885706</v>
      </c>
      <c r="O1334" s="3">
        <f t="shared" si="107"/>
        <v>7397.5036618057165</v>
      </c>
      <c r="P1334" s="7">
        <f t="shared" si="108"/>
        <v>0.42799027988448651</v>
      </c>
      <c r="Q1334" s="3"/>
      <c r="R1334" s="3"/>
      <c r="S1334" s="3"/>
      <c r="T1334" s="3"/>
      <c r="U1334" s="3"/>
      <c r="V1334" s="3"/>
    </row>
    <row r="1335" spans="1:22" x14ac:dyDescent="0.25">
      <c r="A1335">
        <v>1334</v>
      </c>
      <c r="B1335" t="s">
        <v>16</v>
      </c>
      <c r="C1335" t="s">
        <v>19</v>
      </c>
      <c r="D1335">
        <v>102</v>
      </c>
      <c r="E1335">
        <v>208</v>
      </c>
      <c r="F1335" t="s">
        <v>0</v>
      </c>
      <c r="G1335">
        <v>12</v>
      </c>
      <c r="H1335">
        <v>2018</v>
      </c>
      <c r="I1335" t="s">
        <v>40</v>
      </c>
      <c r="J1335">
        <f>VLOOKUP(G1335,Currency!$G$3:$H$14,2,FALSE)</f>
        <v>0.87842254526315788</v>
      </c>
      <c r="K1335">
        <f t="shared" si="104"/>
        <v>1</v>
      </c>
      <c r="L1335">
        <f t="shared" si="105"/>
        <v>208</v>
      </c>
      <c r="M1335" s="3">
        <f t="shared" si="106"/>
        <v>21216</v>
      </c>
      <c r="N1335" s="3">
        <f>SUMIFS('Direct Costs'!J:J,'Direct Costs'!A:A,Sales!A1335)</f>
        <v>13553.932471263157</v>
      </c>
      <c r="O1335" s="3">
        <f t="shared" si="107"/>
        <v>7662.0675287368431</v>
      </c>
      <c r="P1335" s="7">
        <f t="shared" si="108"/>
        <v>0.36114571685222679</v>
      </c>
      <c r="Q1335" s="3"/>
      <c r="R1335" s="3"/>
      <c r="S1335" s="3"/>
      <c r="T1335" s="3"/>
      <c r="U1335" s="3"/>
      <c r="V1335" s="3"/>
    </row>
    <row r="1336" spans="1:22" x14ac:dyDescent="0.25">
      <c r="A1336">
        <v>1335</v>
      </c>
      <c r="B1336" t="s">
        <v>13</v>
      </c>
      <c r="C1336" t="s">
        <v>19</v>
      </c>
      <c r="D1336">
        <v>104</v>
      </c>
      <c r="E1336">
        <v>124</v>
      </c>
      <c r="F1336" t="s">
        <v>0</v>
      </c>
      <c r="G1336">
        <v>8</v>
      </c>
      <c r="H1336">
        <v>2018</v>
      </c>
      <c r="I1336" t="s">
        <v>40</v>
      </c>
      <c r="J1336">
        <f>VLOOKUP(G1336,Currency!$G$3:$H$14,2,FALSE)</f>
        <v>0.86596289695652162</v>
      </c>
      <c r="K1336">
        <f t="shared" si="104"/>
        <v>1</v>
      </c>
      <c r="L1336">
        <f t="shared" si="105"/>
        <v>124</v>
      </c>
      <c r="M1336" s="3">
        <f t="shared" si="106"/>
        <v>12896</v>
      </c>
      <c r="N1336" s="3">
        <f>SUMIFS('Direct Costs'!J:J,'Direct Costs'!A:A,Sales!A1336)</f>
        <v>8112</v>
      </c>
      <c r="O1336" s="3">
        <f t="shared" si="107"/>
        <v>4784</v>
      </c>
      <c r="P1336" s="7">
        <f t="shared" si="108"/>
        <v>0.37096774193548387</v>
      </c>
      <c r="Q1336" s="3"/>
      <c r="R1336" s="3"/>
      <c r="S1336" s="3"/>
      <c r="T1336" s="3"/>
      <c r="U1336" s="3"/>
      <c r="V1336" s="3"/>
    </row>
    <row r="1337" spans="1:22" x14ac:dyDescent="0.25">
      <c r="A1337">
        <v>1336</v>
      </c>
      <c r="B1337" t="s">
        <v>12</v>
      </c>
      <c r="C1337" t="s">
        <v>17</v>
      </c>
      <c r="D1337">
        <v>123</v>
      </c>
      <c r="E1337">
        <v>193</v>
      </c>
      <c r="F1337" t="s">
        <v>37</v>
      </c>
      <c r="G1337">
        <v>5</v>
      </c>
      <c r="H1337">
        <v>2018</v>
      </c>
      <c r="I1337" t="s">
        <v>38</v>
      </c>
      <c r="J1337">
        <f>VLOOKUP(G1337,Currency!$G$3:$H$14,2,FALSE)</f>
        <v>0.84667593318181822</v>
      </c>
      <c r="K1337">
        <f t="shared" si="104"/>
        <v>0.84667593318181822</v>
      </c>
      <c r="L1337">
        <f t="shared" si="105"/>
        <v>163.4084551040909</v>
      </c>
      <c r="M1337" s="3">
        <f t="shared" si="106"/>
        <v>20099.239977803179</v>
      </c>
      <c r="N1337" s="3">
        <f>SUMIFS('Direct Costs'!J:J,'Direct Costs'!A:A,Sales!A1337)</f>
        <v>9102</v>
      </c>
      <c r="O1337" s="3">
        <f t="shared" si="107"/>
        <v>10997.239977803179</v>
      </c>
      <c r="P1337" s="7">
        <f t="shared" si="108"/>
        <v>0.54714705580649337</v>
      </c>
      <c r="Q1337" s="3"/>
      <c r="R1337" s="3"/>
      <c r="S1337" s="3"/>
      <c r="T1337" s="3"/>
      <c r="U1337" s="3"/>
      <c r="V1337" s="3"/>
    </row>
    <row r="1338" spans="1:22" x14ac:dyDescent="0.25">
      <c r="A1338">
        <v>1337</v>
      </c>
      <c r="B1338" t="s">
        <v>13</v>
      </c>
      <c r="C1338" t="s">
        <v>19</v>
      </c>
      <c r="D1338">
        <v>105</v>
      </c>
      <c r="E1338">
        <v>124</v>
      </c>
      <c r="F1338" t="s">
        <v>0</v>
      </c>
      <c r="G1338">
        <v>6</v>
      </c>
      <c r="H1338">
        <v>2018</v>
      </c>
      <c r="I1338" t="s">
        <v>40</v>
      </c>
      <c r="J1338">
        <f>VLOOKUP(G1338,Currency!$G$3:$H$14,2,FALSE)</f>
        <v>0.85633569142857147</v>
      </c>
      <c r="K1338">
        <f t="shared" si="104"/>
        <v>1</v>
      </c>
      <c r="L1338">
        <f t="shared" si="105"/>
        <v>124</v>
      </c>
      <c r="M1338" s="3">
        <f t="shared" si="106"/>
        <v>13020</v>
      </c>
      <c r="N1338" s="3">
        <f>SUMIFS('Direct Costs'!J:J,'Direct Costs'!A:A,Sales!A1338)</f>
        <v>9087.3726755999996</v>
      </c>
      <c r="O1338" s="3">
        <f t="shared" si="107"/>
        <v>3932.6273244000004</v>
      </c>
      <c r="P1338" s="7">
        <f t="shared" si="108"/>
        <v>0.30204510940092166</v>
      </c>
      <c r="Q1338" s="3"/>
      <c r="R1338" s="3"/>
      <c r="S1338" s="3"/>
      <c r="T1338" s="3"/>
      <c r="U1338" s="3"/>
      <c r="V1338" s="3"/>
    </row>
    <row r="1339" spans="1:22" x14ac:dyDescent="0.25">
      <c r="A1339">
        <v>1338</v>
      </c>
      <c r="B1339" t="s">
        <v>13</v>
      </c>
      <c r="C1339" t="s">
        <v>17</v>
      </c>
      <c r="D1339">
        <v>129</v>
      </c>
      <c r="E1339">
        <v>144</v>
      </c>
      <c r="F1339" t="s">
        <v>37</v>
      </c>
      <c r="G1339">
        <v>8</v>
      </c>
      <c r="H1339">
        <v>2018</v>
      </c>
      <c r="I1339" t="s">
        <v>38</v>
      </c>
      <c r="J1339">
        <f>VLOOKUP(G1339,Currency!$G$3:$H$14,2,FALSE)</f>
        <v>0.86596289695652162</v>
      </c>
      <c r="K1339">
        <f t="shared" si="104"/>
        <v>0.86596289695652162</v>
      </c>
      <c r="L1339">
        <f t="shared" si="105"/>
        <v>124.69865716173911</v>
      </c>
      <c r="M1339" s="3">
        <f t="shared" si="106"/>
        <v>16086.126773864346</v>
      </c>
      <c r="N1339" s="3">
        <f>SUMIFS('Direct Costs'!J:J,'Direct Costs'!A:A,Sales!A1339)</f>
        <v>10714.964495951739</v>
      </c>
      <c r="O1339" s="3">
        <f t="shared" si="107"/>
        <v>5371.1622779126064</v>
      </c>
      <c r="P1339" s="7">
        <f t="shared" si="108"/>
        <v>0.33390028273551275</v>
      </c>
      <c r="Q1339" s="3"/>
      <c r="R1339" s="3"/>
      <c r="S1339" s="3"/>
      <c r="T1339" s="3"/>
      <c r="U1339" s="3"/>
      <c r="V1339" s="3"/>
    </row>
    <row r="1340" spans="1:22" x14ac:dyDescent="0.25">
      <c r="A1340">
        <v>1339</v>
      </c>
      <c r="B1340" t="s">
        <v>13</v>
      </c>
      <c r="C1340" t="s">
        <v>17</v>
      </c>
      <c r="D1340">
        <v>125</v>
      </c>
      <c r="E1340">
        <v>138</v>
      </c>
      <c r="F1340" t="s">
        <v>37</v>
      </c>
      <c r="G1340">
        <v>4</v>
      </c>
      <c r="H1340">
        <v>2018</v>
      </c>
      <c r="I1340" t="s">
        <v>38</v>
      </c>
      <c r="J1340">
        <f>VLOOKUP(G1340,Currency!$G$3:$H$14,2,FALSE)</f>
        <v>0.81462485449999988</v>
      </c>
      <c r="K1340">
        <f t="shared" si="104"/>
        <v>0.81462485449999988</v>
      </c>
      <c r="L1340">
        <f t="shared" si="105"/>
        <v>112.41822992099998</v>
      </c>
      <c r="M1340" s="3">
        <f t="shared" si="106"/>
        <v>14052.278740124997</v>
      </c>
      <c r="N1340" s="3">
        <f>SUMIFS('Direct Costs'!J:J,'Direct Costs'!A:A,Sales!A1340)</f>
        <v>8451.7328654374978</v>
      </c>
      <c r="O1340" s="3">
        <f t="shared" si="107"/>
        <v>5600.5458746874992</v>
      </c>
      <c r="P1340" s="7">
        <f t="shared" si="108"/>
        <v>0.39855072463768121</v>
      </c>
      <c r="Q1340" s="3"/>
      <c r="R1340" s="3"/>
      <c r="S1340" s="3"/>
      <c r="T1340" s="3"/>
      <c r="U1340" s="3"/>
      <c r="V1340" s="3"/>
    </row>
    <row r="1341" spans="1:22" x14ac:dyDescent="0.25">
      <c r="A1341">
        <v>1340</v>
      </c>
      <c r="B1341" t="s">
        <v>12</v>
      </c>
      <c r="C1341" t="s">
        <v>17</v>
      </c>
      <c r="D1341">
        <v>91</v>
      </c>
      <c r="E1341">
        <v>194</v>
      </c>
      <c r="F1341" t="s">
        <v>37</v>
      </c>
      <c r="G1341">
        <v>6</v>
      </c>
      <c r="H1341">
        <v>2018</v>
      </c>
      <c r="I1341" t="s">
        <v>38</v>
      </c>
      <c r="J1341">
        <f>VLOOKUP(G1341,Currency!$G$3:$H$14,2,FALSE)</f>
        <v>0.85633569142857147</v>
      </c>
      <c r="K1341">
        <f t="shared" si="104"/>
        <v>0.85633569142857147</v>
      </c>
      <c r="L1341">
        <f t="shared" si="105"/>
        <v>166.12912413714287</v>
      </c>
      <c r="M1341" s="3">
        <f t="shared" si="106"/>
        <v>15117.750296480001</v>
      </c>
      <c r="N1341" s="3">
        <f>SUMIFS('Direct Costs'!J:J,'Direct Costs'!A:A,Sales!A1341)</f>
        <v>7368.9433417600003</v>
      </c>
      <c r="O1341" s="3">
        <f t="shared" si="107"/>
        <v>7748.8069547200002</v>
      </c>
      <c r="P1341" s="7">
        <f t="shared" si="108"/>
        <v>0.51256349673431389</v>
      </c>
      <c r="Q1341" s="3"/>
      <c r="R1341" s="3"/>
      <c r="S1341" s="3"/>
      <c r="T1341" s="3"/>
      <c r="U1341" s="3"/>
      <c r="V1341" s="3"/>
    </row>
    <row r="1342" spans="1:22" x14ac:dyDescent="0.25">
      <c r="A1342">
        <v>1341</v>
      </c>
      <c r="B1342" t="s">
        <v>12</v>
      </c>
      <c r="C1342" t="s">
        <v>33</v>
      </c>
      <c r="D1342">
        <v>127</v>
      </c>
      <c r="E1342">
        <v>175</v>
      </c>
      <c r="F1342" t="s">
        <v>0</v>
      </c>
      <c r="G1342">
        <v>5</v>
      </c>
      <c r="H1342">
        <v>2018</v>
      </c>
      <c r="I1342" t="s">
        <v>42</v>
      </c>
      <c r="J1342">
        <f>VLOOKUP(G1342,Currency!$G$3:$H$14,2,FALSE)</f>
        <v>0.84667593318181822</v>
      </c>
      <c r="K1342">
        <f t="shared" si="104"/>
        <v>1</v>
      </c>
      <c r="L1342">
        <f t="shared" si="105"/>
        <v>175</v>
      </c>
      <c r="M1342" s="3">
        <f t="shared" si="106"/>
        <v>22225</v>
      </c>
      <c r="N1342" s="3">
        <f>SUMIFS('Direct Costs'!J:J,'Direct Costs'!A:A,Sales!A1342)</f>
        <v>11265.779618394547</v>
      </c>
      <c r="O1342" s="3">
        <f t="shared" si="107"/>
        <v>10959.220381605453</v>
      </c>
      <c r="P1342" s="7">
        <f t="shared" si="108"/>
        <v>0.4931032792623376</v>
      </c>
      <c r="Q1342" s="3"/>
      <c r="R1342" s="3"/>
      <c r="S1342" s="3"/>
      <c r="T1342" s="3"/>
      <c r="U1342" s="3"/>
      <c r="V1342" s="3"/>
    </row>
    <row r="1343" spans="1:22" x14ac:dyDescent="0.25">
      <c r="A1343">
        <v>1342</v>
      </c>
      <c r="B1343" t="s">
        <v>14</v>
      </c>
      <c r="C1343" t="s">
        <v>36</v>
      </c>
      <c r="D1343">
        <v>206</v>
      </c>
      <c r="E1343">
        <v>150</v>
      </c>
      <c r="F1343" t="s">
        <v>0</v>
      </c>
      <c r="G1343">
        <v>8</v>
      </c>
      <c r="H1343">
        <v>2018</v>
      </c>
      <c r="I1343" t="s">
        <v>43</v>
      </c>
      <c r="J1343">
        <f>VLOOKUP(G1343,Currency!$G$3:$H$14,2,FALSE)</f>
        <v>0.86596289695652162</v>
      </c>
      <c r="K1343">
        <f t="shared" si="104"/>
        <v>1</v>
      </c>
      <c r="L1343">
        <f t="shared" si="105"/>
        <v>150</v>
      </c>
      <c r="M1343" s="3">
        <f t="shared" si="106"/>
        <v>30900</v>
      </c>
      <c r="N1343" s="3">
        <f>SUMIFS('Direct Costs'!J:J,'Direct Costs'!A:A,Sales!A1343)</f>
        <v>19776</v>
      </c>
      <c r="O1343" s="3">
        <f t="shared" si="107"/>
        <v>11124</v>
      </c>
      <c r="P1343" s="7">
        <f t="shared" si="108"/>
        <v>0.36</v>
      </c>
      <c r="Q1343" s="3"/>
      <c r="R1343" s="3"/>
      <c r="S1343" s="3"/>
      <c r="T1343" s="3"/>
      <c r="U1343" s="3"/>
      <c r="V1343" s="3"/>
    </row>
    <row r="1344" spans="1:22" x14ac:dyDescent="0.25">
      <c r="A1344">
        <v>1343</v>
      </c>
      <c r="B1344" t="s">
        <v>12</v>
      </c>
      <c r="C1344" t="s">
        <v>17</v>
      </c>
      <c r="D1344">
        <v>12</v>
      </c>
      <c r="E1344">
        <v>192</v>
      </c>
      <c r="F1344" t="s">
        <v>37</v>
      </c>
      <c r="G1344">
        <v>6</v>
      </c>
      <c r="H1344">
        <v>2018</v>
      </c>
      <c r="I1344" t="s">
        <v>38</v>
      </c>
      <c r="J1344">
        <f>VLOOKUP(G1344,Currency!$G$3:$H$14,2,FALSE)</f>
        <v>0.85633569142857147</v>
      </c>
      <c r="K1344">
        <f t="shared" si="104"/>
        <v>0.85633569142857147</v>
      </c>
      <c r="L1344">
        <f t="shared" si="105"/>
        <v>164.41645275428573</v>
      </c>
      <c r="M1344" s="3">
        <f t="shared" si="106"/>
        <v>1972.9974330514287</v>
      </c>
      <c r="N1344" s="3">
        <f>SUMIFS('Direct Costs'!J:J,'Direct Costs'!A:A,Sales!A1344)</f>
        <v>848.2808489142858</v>
      </c>
      <c r="O1344" s="3">
        <f t="shared" si="107"/>
        <v>1124.7165841371429</v>
      </c>
      <c r="P1344" s="7">
        <f t="shared" si="108"/>
        <v>0.57005476301997082</v>
      </c>
      <c r="Q1344" s="3"/>
      <c r="R1344" s="3"/>
      <c r="S1344" s="3"/>
      <c r="T1344" s="3"/>
      <c r="U1344" s="3"/>
      <c r="V1344" s="3"/>
    </row>
    <row r="1345" spans="1:22" x14ac:dyDescent="0.25">
      <c r="A1345">
        <v>1344</v>
      </c>
      <c r="B1345" t="s">
        <v>13</v>
      </c>
      <c r="C1345" t="s">
        <v>19</v>
      </c>
      <c r="D1345">
        <v>116</v>
      </c>
      <c r="E1345">
        <v>124</v>
      </c>
      <c r="F1345" t="s">
        <v>0</v>
      </c>
      <c r="G1345">
        <v>8</v>
      </c>
      <c r="H1345">
        <v>2018</v>
      </c>
      <c r="I1345" t="s">
        <v>40</v>
      </c>
      <c r="J1345">
        <f>VLOOKUP(G1345,Currency!$G$3:$H$14,2,FALSE)</f>
        <v>0.86596289695652162</v>
      </c>
      <c r="K1345">
        <f t="shared" si="104"/>
        <v>1</v>
      </c>
      <c r="L1345">
        <f t="shared" si="105"/>
        <v>124</v>
      </c>
      <c r="M1345" s="3">
        <f t="shared" si="106"/>
        <v>14384</v>
      </c>
      <c r="N1345" s="3">
        <f>SUMIFS('Direct Costs'!J:J,'Direct Costs'!A:A,Sales!A1345)</f>
        <v>9048</v>
      </c>
      <c r="O1345" s="3">
        <f t="shared" si="107"/>
        <v>5336</v>
      </c>
      <c r="P1345" s="7">
        <f t="shared" si="108"/>
        <v>0.37096774193548387</v>
      </c>
      <c r="Q1345" s="3"/>
      <c r="R1345" s="3"/>
      <c r="S1345" s="3"/>
      <c r="T1345" s="3"/>
      <c r="U1345" s="3"/>
      <c r="V1345" s="3"/>
    </row>
    <row r="1346" spans="1:22" x14ac:dyDescent="0.25">
      <c r="A1346">
        <v>1345</v>
      </c>
      <c r="B1346" t="s">
        <v>14</v>
      </c>
      <c r="C1346" t="s">
        <v>36</v>
      </c>
      <c r="D1346">
        <v>112</v>
      </c>
      <c r="E1346">
        <v>136</v>
      </c>
      <c r="F1346" t="s">
        <v>0</v>
      </c>
      <c r="G1346">
        <v>8</v>
      </c>
      <c r="H1346">
        <v>2018</v>
      </c>
      <c r="I1346" t="s">
        <v>43</v>
      </c>
      <c r="J1346">
        <f>VLOOKUP(G1346,Currency!$G$3:$H$14,2,FALSE)</f>
        <v>0.86596289695652162</v>
      </c>
      <c r="K1346">
        <f t="shared" si="104"/>
        <v>1</v>
      </c>
      <c r="L1346">
        <f t="shared" si="105"/>
        <v>136</v>
      </c>
      <c r="M1346" s="3">
        <f t="shared" si="106"/>
        <v>15232</v>
      </c>
      <c r="N1346" s="3">
        <f>SUMIFS('Direct Costs'!J:J,'Direct Costs'!A:A,Sales!A1346)</f>
        <v>9856</v>
      </c>
      <c r="O1346" s="3">
        <f t="shared" si="107"/>
        <v>5376</v>
      </c>
      <c r="P1346" s="7">
        <f t="shared" si="108"/>
        <v>0.35294117647058826</v>
      </c>
      <c r="Q1346" s="3"/>
      <c r="R1346" s="3"/>
      <c r="S1346" s="3"/>
      <c r="T1346" s="3"/>
      <c r="U1346" s="3"/>
      <c r="V1346" s="3"/>
    </row>
    <row r="1347" spans="1:22" x14ac:dyDescent="0.25">
      <c r="A1347">
        <v>1346</v>
      </c>
      <c r="B1347" t="s">
        <v>12</v>
      </c>
      <c r="C1347" t="s">
        <v>33</v>
      </c>
      <c r="D1347">
        <v>10</v>
      </c>
      <c r="E1347">
        <v>172</v>
      </c>
      <c r="F1347" t="s">
        <v>0</v>
      </c>
      <c r="G1347">
        <v>5</v>
      </c>
      <c r="H1347">
        <v>2018</v>
      </c>
      <c r="I1347" t="s">
        <v>42</v>
      </c>
      <c r="J1347">
        <f>VLOOKUP(G1347,Currency!$G$3:$H$14,2,FALSE)</f>
        <v>0.84667593318181822</v>
      </c>
      <c r="K1347">
        <f t="shared" ref="K1347:K1410" si="109">IF(F1347="Dollar",J1347,1)</f>
        <v>1</v>
      </c>
      <c r="L1347">
        <f t="shared" ref="L1347:L1410" si="110">E1347*K1347</f>
        <v>172</v>
      </c>
      <c r="M1347" s="3">
        <f t="shared" ref="M1347:M1410" si="111">D1347*L1347</f>
        <v>1720</v>
      </c>
      <c r="N1347" s="3">
        <f>SUMIFS('Direct Costs'!J:J,'Direct Costs'!A:A,Sales!A1347)</f>
        <v>827.06926129090914</v>
      </c>
      <c r="O1347" s="3">
        <f t="shared" ref="O1347:O1410" si="112">M1347-N1347</f>
        <v>892.93073870909086</v>
      </c>
      <c r="P1347" s="7">
        <f t="shared" ref="P1347:P1410" si="113">O1347/M1347</f>
        <v>0.51914577831923892</v>
      </c>
      <c r="Q1347" s="3"/>
      <c r="R1347" s="3"/>
      <c r="S1347" s="3"/>
      <c r="T1347" s="3"/>
      <c r="U1347" s="3"/>
      <c r="V1347" s="3"/>
    </row>
    <row r="1348" spans="1:22" x14ac:dyDescent="0.25">
      <c r="A1348">
        <v>1347</v>
      </c>
      <c r="B1348" t="s">
        <v>13</v>
      </c>
      <c r="C1348" t="s">
        <v>17</v>
      </c>
      <c r="D1348">
        <v>112</v>
      </c>
      <c r="E1348">
        <v>145</v>
      </c>
      <c r="F1348" t="s">
        <v>37</v>
      </c>
      <c r="G1348">
        <v>5</v>
      </c>
      <c r="H1348">
        <v>2018</v>
      </c>
      <c r="I1348" t="s">
        <v>38</v>
      </c>
      <c r="J1348">
        <f>VLOOKUP(G1348,Currency!$G$3:$H$14,2,FALSE)</f>
        <v>0.84667593318181822</v>
      </c>
      <c r="K1348">
        <f t="shared" si="109"/>
        <v>0.84667593318181822</v>
      </c>
      <c r="L1348">
        <f t="shared" si="110"/>
        <v>122.76801031136364</v>
      </c>
      <c r="M1348" s="3">
        <f t="shared" si="111"/>
        <v>13750.017154872727</v>
      </c>
      <c r="N1348" s="3">
        <f>SUMIFS('Direct Costs'!J:J,'Direct Costs'!A:A,Sales!A1348)</f>
        <v>8644.2129303345464</v>
      </c>
      <c r="O1348" s="3">
        <f t="shared" si="112"/>
        <v>5105.8042245381803</v>
      </c>
      <c r="P1348" s="7">
        <f t="shared" si="113"/>
        <v>0.37133075304773616</v>
      </c>
      <c r="Q1348" s="3"/>
      <c r="R1348" s="3"/>
      <c r="S1348" s="3"/>
      <c r="T1348" s="3"/>
      <c r="U1348" s="3"/>
      <c r="V1348" s="3"/>
    </row>
    <row r="1349" spans="1:22" x14ac:dyDescent="0.25">
      <c r="A1349">
        <v>1348</v>
      </c>
      <c r="B1349" t="s">
        <v>14</v>
      </c>
      <c r="C1349" t="s">
        <v>36</v>
      </c>
      <c r="D1349">
        <v>167</v>
      </c>
      <c r="E1349">
        <v>142</v>
      </c>
      <c r="F1349" t="s">
        <v>0</v>
      </c>
      <c r="G1349">
        <v>3</v>
      </c>
      <c r="H1349">
        <v>2018</v>
      </c>
      <c r="I1349" t="s">
        <v>43</v>
      </c>
      <c r="J1349">
        <f>VLOOKUP(G1349,Currency!$G$3:$H$14,2,FALSE)</f>
        <v>0.81064183952380953</v>
      </c>
      <c r="K1349">
        <f t="shared" si="109"/>
        <v>1</v>
      </c>
      <c r="L1349">
        <f t="shared" si="110"/>
        <v>142</v>
      </c>
      <c r="M1349" s="3">
        <f t="shared" si="111"/>
        <v>23714</v>
      </c>
      <c r="N1349" s="3">
        <f>SUMIFS('Direct Costs'!J:J,'Direct Costs'!A:A,Sales!A1349)</f>
        <v>15531</v>
      </c>
      <c r="O1349" s="3">
        <f t="shared" si="112"/>
        <v>8183</v>
      </c>
      <c r="P1349" s="7">
        <f t="shared" si="113"/>
        <v>0.34507042253521125</v>
      </c>
      <c r="Q1349" s="3"/>
      <c r="R1349" s="3"/>
      <c r="S1349" s="3"/>
      <c r="T1349" s="3"/>
      <c r="U1349" s="3"/>
      <c r="V1349" s="3"/>
    </row>
    <row r="1350" spans="1:22" x14ac:dyDescent="0.25">
      <c r="A1350">
        <v>1349</v>
      </c>
      <c r="B1350" t="s">
        <v>16</v>
      </c>
      <c r="C1350" t="s">
        <v>17</v>
      </c>
      <c r="D1350">
        <v>24</v>
      </c>
      <c r="E1350">
        <v>242</v>
      </c>
      <c r="F1350" t="s">
        <v>37</v>
      </c>
      <c r="G1350">
        <v>1</v>
      </c>
      <c r="H1350">
        <v>2018</v>
      </c>
      <c r="I1350" t="s">
        <v>38</v>
      </c>
      <c r="J1350">
        <f>VLOOKUP(G1350,Currency!$G$3:$H$14,2,FALSE)</f>
        <v>0.8198508345454546</v>
      </c>
      <c r="K1350">
        <f t="shared" si="109"/>
        <v>0.8198508345454546</v>
      </c>
      <c r="L1350">
        <f t="shared" si="110"/>
        <v>198.40390196000001</v>
      </c>
      <c r="M1350" s="3">
        <f t="shared" si="111"/>
        <v>4761.6936470400005</v>
      </c>
      <c r="N1350" s="3">
        <f>SUMIFS('Direct Costs'!J:J,'Direct Costs'!A:A,Sales!A1350)</f>
        <v>3648</v>
      </c>
      <c r="O1350" s="3">
        <f t="shared" si="112"/>
        <v>1113.6936470400005</v>
      </c>
      <c r="P1350" s="7">
        <f t="shared" si="113"/>
        <v>0.23388603501031677</v>
      </c>
      <c r="Q1350" s="3"/>
      <c r="R1350" s="3"/>
      <c r="S1350" s="3"/>
      <c r="T1350" s="3"/>
      <c r="U1350" s="3"/>
      <c r="V1350" s="3"/>
    </row>
    <row r="1351" spans="1:22" x14ac:dyDescent="0.25">
      <c r="A1351">
        <v>1350</v>
      </c>
      <c r="B1351" t="s">
        <v>14</v>
      </c>
      <c r="C1351" t="s">
        <v>24</v>
      </c>
      <c r="D1351">
        <v>199</v>
      </c>
      <c r="E1351">
        <v>136</v>
      </c>
      <c r="F1351" t="s">
        <v>0</v>
      </c>
      <c r="G1351">
        <v>2</v>
      </c>
      <c r="H1351">
        <v>2018</v>
      </c>
      <c r="I1351" t="s">
        <v>43</v>
      </c>
      <c r="J1351">
        <f>VLOOKUP(G1351,Currency!$G$3:$H$14,2,FALSE)</f>
        <v>0.80989594699999989</v>
      </c>
      <c r="K1351">
        <f t="shared" si="109"/>
        <v>1</v>
      </c>
      <c r="L1351">
        <f t="shared" si="110"/>
        <v>136</v>
      </c>
      <c r="M1351" s="3">
        <f t="shared" si="111"/>
        <v>27064</v>
      </c>
      <c r="N1351" s="3">
        <f>SUMIFS('Direct Costs'!J:J,'Direct Costs'!A:A,Sales!A1351)</f>
        <v>18905</v>
      </c>
      <c r="O1351" s="3">
        <f t="shared" si="112"/>
        <v>8159</v>
      </c>
      <c r="P1351" s="7">
        <f t="shared" si="113"/>
        <v>0.3014705882352941</v>
      </c>
      <c r="Q1351" s="3"/>
      <c r="R1351" s="3"/>
      <c r="S1351" s="3"/>
      <c r="T1351" s="3"/>
      <c r="U1351" s="3"/>
      <c r="V1351" s="3"/>
    </row>
    <row r="1352" spans="1:22" x14ac:dyDescent="0.25">
      <c r="A1352">
        <v>1351</v>
      </c>
      <c r="B1352" t="s">
        <v>12</v>
      </c>
      <c r="C1352" t="s">
        <v>17</v>
      </c>
      <c r="D1352">
        <v>110</v>
      </c>
      <c r="E1352">
        <v>191</v>
      </c>
      <c r="F1352" t="s">
        <v>37</v>
      </c>
      <c r="G1352">
        <v>6</v>
      </c>
      <c r="H1352">
        <v>2018</v>
      </c>
      <c r="I1352" t="s">
        <v>38</v>
      </c>
      <c r="J1352">
        <f>VLOOKUP(G1352,Currency!$G$3:$H$14,2,FALSE)</f>
        <v>0.85633569142857147</v>
      </c>
      <c r="K1352">
        <f t="shared" si="109"/>
        <v>0.85633569142857147</v>
      </c>
      <c r="L1352">
        <f t="shared" si="110"/>
        <v>163.56011706285716</v>
      </c>
      <c r="M1352" s="3">
        <f t="shared" si="111"/>
        <v>17991.612876914289</v>
      </c>
      <c r="N1352" s="3">
        <f>SUMIFS('Direct Costs'!J:J,'Direct Costs'!A:A,Sales!A1352)</f>
        <v>8042.695485942857</v>
      </c>
      <c r="O1352" s="3">
        <f t="shared" si="112"/>
        <v>9948.9173909714318</v>
      </c>
      <c r="P1352" s="7">
        <f t="shared" si="113"/>
        <v>0.55297529237844256</v>
      </c>
      <c r="Q1352" s="3"/>
      <c r="R1352" s="3"/>
      <c r="S1352" s="3"/>
      <c r="T1352" s="3"/>
      <c r="U1352" s="3"/>
      <c r="V1352" s="3"/>
    </row>
    <row r="1353" spans="1:22" x14ac:dyDescent="0.25">
      <c r="A1353">
        <v>1352</v>
      </c>
      <c r="B1353" t="s">
        <v>12</v>
      </c>
      <c r="C1353" t="s">
        <v>18</v>
      </c>
      <c r="D1353">
        <v>84</v>
      </c>
      <c r="E1353">
        <v>171</v>
      </c>
      <c r="F1353" t="s">
        <v>0</v>
      </c>
      <c r="G1353">
        <v>6</v>
      </c>
      <c r="H1353">
        <v>2018</v>
      </c>
      <c r="I1353" t="s">
        <v>39</v>
      </c>
      <c r="J1353">
        <f>VLOOKUP(G1353,Currency!$G$3:$H$14,2,FALSE)</f>
        <v>0.85633569142857147</v>
      </c>
      <c r="K1353">
        <f t="shared" si="109"/>
        <v>1</v>
      </c>
      <c r="L1353">
        <f t="shared" si="110"/>
        <v>171</v>
      </c>
      <c r="M1353" s="3">
        <f t="shared" si="111"/>
        <v>14364</v>
      </c>
      <c r="N1353" s="3">
        <f>SUMIFS('Direct Costs'!J:J,'Direct Costs'!A:A,Sales!A1353)</f>
        <v>6729.6947347200003</v>
      </c>
      <c r="O1353" s="3">
        <f t="shared" si="112"/>
        <v>7634.3052652799997</v>
      </c>
      <c r="P1353" s="7">
        <f t="shared" si="113"/>
        <v>0.53148880989139513</v>
      </c>
      <c r="Q1353" s="3"/>
      <c r="R1353" s="3"/>
      <c r="S1353" s="3"/>
      <c r="T1353" s="3"/>
      <c r="U1353" s="3"/>
      <c r="V1353" s="3"/>
    </row>
    <row r="1354" spans="1:22" x14ac:dyDescent="0.25">
      <c r="A1354">
        <v>1353</v>
      </c>
      <c r="B1354" t="s">
        <v>14</v>
      </c>
      <c r="C1354" t="s">
        <v>26</v>
      </c>
      <c r="D1354">
        <v>115</v>
      </c>
      <c r="E1354">
        <v>138</v>
      </c>
      <c r="F1354" t="s">
        <v>0</v>
      </c>
      <c r="G1354">
        <v>9</v>
      </c>
      <c r="H1354">
        <v>2018</v>
      </c>
      <c r="I1354" t="s">
        <v>44</v>
      </c>
      <c r="J1354">
        <f>VLOOKUP(G1354,Currency!$G$3:$H$14,2,FALSE)</f>
        <v>0.85776296200000002</v>
      </c>
      <c r="K1354">
        <f t="shared" si="109"/>
        <v>1</v>
      </c>
      <c r="L1354">
        <f t="shared" si="110"/>
        <v>138</v>
      </c>
      <c r="M1354" s="3">
        <f t="shared" si="111"/>
        <v>15870</v>
      </c>
      <c r="N1354" s="3">
        <f>SUMIFS('Direct Costs'!J:J,'Direct Costs'!A:A,Sales!A1354)</f>
        <v>10810</v>
      </c>
      <c r="O1354" s="3">
        <f t="shared" si="112"/>
        <v>5060</v>
      </c>
      <c r="P1354" s="7">
        <f t="shared" si="113"/>
        <v>0.3188405797101449</v>
      </c>
      <c r="Q1354" s="3"/>
      <c r="R1354" s="3"/>
      <c r="S1354" s="3"/>
      <c r="T1354" s="3"/>
      <c r="U1354" s="3"/>
      <c r="V1354" s="3"/>
    </row>
    <row r="1355" spans="1:22" x14ac:dyDescent="0.25">
      <c r="A1355">
        <v>1354</v>
      </c>
      <c r="B1355" t="s">
        <v>14</v>
      </c>
      <c r="C1355" t="s">
        <v>33</v>
      </c>
      <c r="D1355">
        <v>61</v>
      </c>
      <c r="E1355">
        <v>145</v>
      </c>
      <c r="F1355" t="s">
        <v>0</v>
      </c>
      <c r="G1355">
        <v>4</v>
      </c>
      <c r="H1355">
        <v>2018</v>
      </c>
      <c r="I1355" t="s">
        <v>42</v>
      </c>
      <c r="J1355">
        <f>VLOOKUP(G1355,Currency!$G$3:$H$14,2,FALSE)</f>
        <v>0.81462485449999988</v>
      </c>
      <c r="K1355">
        <f t="shared" si="109"/>
        <v>1</v>
      </c>
      <c r="L1355">
        <f t="shared" si="110"/>
        <v>145</v>
      </c>
      <c r="M1355" s="3">
        <f t="shared" si="111"/>
        <v>8845</v>
      </c>
      <c r="N1355" s="3">
        <f>SUMIFS('Direct Costs'!J:J,'Direct Costs'!A:A,Sales!A1355)</f>
        <v>4445.5269674699994</v>
      </c>
      <c r="O1355" s="3">
        <f t="shared" si="112"/>
        <v>4399.4730325300006</v>
      </c>
      <c r="P1355" s="7">
        <f t="shared" si="113"/>
        <v>0.49739661193103457</v>
      </c>
      <c r="Q1355" s="3"/>
      <c r="R1355" s="3"/>
      <c r="S1355" s="3"/>
      <c r="T1355" s="3"/>
      <c r="U1355" s="3"/>
      <c r="V1355" s="3"/>
    </row>
    <row r="1356" spans="1:22" x14ac:dyDescent="0.25">
      <c r="A1356">
        <v>1355</v>
      </c>
      <c r="B1356" t="s">
        <v>13</v>
      </c>
      <c r="C1356" t="s">
        <v>29</v>
      </c>
      <c r="D1356">
        <v>111</v>
      </c>
      <c r="E1356">
        <v>128</v>
      </c>
      <c r="F1356" t="s">
        <v>0</v>
      </c>
      <c r="G1356">
        <v>7</v>
      </c>
      <c r="H1356">
        <v>2018</v>
      </c>
      <c r="I1356" t="s">
        <v>42</v>
      </c>
      <c r="J1356">
        <f>VLOOKUP(G1356,Currency!$G$3:$H$14,2,FALSE)</f>
        <v>0.85575857954545465</v>
      </c>
      <c r="K1356">
        <f t="shared" si="109"/>
        <v>1</v>
      </c>
      <c r="L1356">
        <f t="shared" si="110"/>
        <v>128</v>
      </c>
      <c r="M1356" s="3">
        <f t="shared" si="111"/>
        <v>14208</v>
      </c>
      <c r="N1356" s="3">
        <f>SUMIFS('Direct Costs'!J:J,'Direct Costs'!A:A,Sales!A1356)</f>
        <v>8511.7516535795457</v>
      </c>
      <c r="O1356" s="3">
        <f t="shared" si="112"/>
        <v>5696.2483464204543</v>
      </c>
      <c r="P1356" s="7">
        <f t="shared" si="113"/>
        <v>0.40091838023792614</v>
      </c>
      <c r="Q1356" s="3"/>
      <c r="R1356" s="3"/>
      <c r="S1356" s="3"/>
      <c r="T1356" s="3"/>
      <c r="U1356" s="3"/>
      <c r="V1356" s="3"/>
    </row>
    <row r="1357" spans="1:22" x14ac:dyDescent="0.25">
      <c r="A1357">
        <v>1356</v>
      </c>
      <c r="B1357" t="s">
        <v>13</v>
      </c>
      <c r="C1357" t="s">
        <v>19</v>
      </c>
      <c r="D1357">
        <v>116</v>
      </c>
      <c r="E1357">
        <v>120</v>
      </c>
      <c r="F1357" t="s">
        <v>0</v>
      </c>
      <c r="G1357">
        <v>6</v>
      </c>
      <c r="H1357">
        <v>2018</v>
      </c>
      <c r="I1357" t="s">
        <v>40</v>
      </c>
      <c r="J1357">
        <f>VLOOKUP(G1357,Currency!$G$3:$H$14,2,FALSE)</f>
        <v>0.85633569142857147</v>
      </c>
      <c r="K1357">
        <f t="shared" si="109"/>
        <v>1</v>
      </c>
      <c r="L1357">
        <f t="shared" si="110"/>
        <v>120</v>
      </c>
      <c r="M1357" s="3">
        <f t="shared" si="111"/>
        <v>13920</v>
      </c>
      <c r="N1357" s="3">
        <f>SUMIFS('Direct Costs'!J:J,'Direct Costs'!A:A,Sales!A1357)</f>
        <v>8414.0723092571425</v>
      </c>
      <c r="O1357" s="3">
        <f t="shared" si="112"/>
        <v>5505.9276907428575</v>
      </c>
      <c r="P1357" s="7">
        <f t="shared" si="113"/>
        <v>0.39554078238095242</v>
      </c>
      <c r="Q1357" s="3"/>
      <c r="R1357" s="3"/>
      <c r="S1357" s="3"/>
      <c r="T1357" s="3"/>
      <c r="U1357" s="3"/>
      <c r="V1357" s="3"/>
    </row>
    <row r="1358" spans="1:22" x14ac:dyDescent="0.25">
      <c r="A1358">
        <v>1357</v>
      </c>
      <c r="B1358" t="s">
        <v>14</v>
      </c>
      <c r="C1358" t="s">
        <v>34</v>
      </c>
      <c r="D1358">
        <v>141</v>
      </c>
      <c r="E1358">
        <v>143</v>
      </c>
      <c r="F1358" t="s">
        <v>0</v>
      </c>
      <c r="G1358">
        <v>7</v>
      </c>
      <c r="H1358">
        <v>2018</v>
      </c>
      <c r="I1358" t="s">
        <v>43</v>
      </c>
      <c r="J1358">
        <f>VLOOKUP(G1358,Currency!$G$3:$H$14,2,FALSE)</f>
        <v>0.85575857954545465</v>
      </c>
      <c r="K1358">
        <f t="shared" si="109"/>
        <v>1</v>
      </c>
      <c r="L1358">
        <f t="shared" si="110"/>
        <v>143</v>
      </c>
      <c r="M1358" s="3">
        <f t="shared" si="111"/>
        <v>20163</v>
      </c>
      <c r="N1358" s="3">
        <f>SUMIFS('Direct Costs'!J:J,'Direct Costs'!A:A,Sales!A1358)</f>
        <v>11166.013260681819</v>
      </c>
      <c r="O1358" s="3">
        <f t="shared" si="112"/>
        <v>8996.9867393181812</v>
      </c>
      <c r="P1358" s="7">
        <f t="shared" si="113"/>
        <v>0.44621270343293068</v>
      </c>
      <c r="Q1358" s="3"/>
      <c r="R1358" s="3"/>
      <c r="S1358" s="3"/>
      <c r="T1358" s="3"/>
      <c r="U1358" s="3"/>
      <c r="V1358" s="3"/>
    </row>
    <row r="1359" spans="1:22" x14ac:dyDescent="0.25">
      <c r="A1359">
        <v>1358</v>
      </c>
      <c r="B1359" t="s">
        <v>14</v>
      </c>
      <c r="C1359" t="s">
        <v>31</v>
      </c>
      <c r="D1359">
        <v>57</v>
      </c>
      <c r="E1359">
        <v>140</v>
      </c>
      <c r="F1359" t="s">
        <v>0</v>
      </c>
      <c r="G1359">
        <v>5</v>
      </c>
      <c r="H1359">
        <v>2018</v>
      </c>
      <c r="I1359" t="s">
        <v>43</v>
      </c>
      <c r="J1359">
        <f>VLOOKUP(G1359,Currency!$G$3:$H$14,2,FALSE)</f>
        <v>0.84667593318181822</v>
      </c>
      <c r="K1359">
        <f t="shared" si="109"/>
        <v>1</v>
      </c>
      <c r="L1359">
        <f t="shared" si="110"/>
        <v>140</v>
      </c>
      <c r="M1359" s="3">
        <f t="shared" si="111"/>
        <v>7980</v>
      </c>
      <c r="N1359" s="3">
        <f>SUMIFS('Direct Costs'!J:J,'Direct Costs'!A:A,Sales!A1359)</f>
        <v>4263.6316914818181</v>
      </c>
      <c r="O1359" s="3">
        <f t="shared" si="112"/>
        <v>3716.3683085181819</v>
      </c>
      <c r="P1359" s="7">
        <f t="shared" si="113"/>
        <v>0.46571031435064936</v>
      </c>
      <c r="Q1359" s="3"/>
      <c r="R1359" s="3"/>
      <c r="S1359" s="3"/>
      <c r="T1359" s="3"/>
      <c r="U1359" s="3"/>
      <c r="V1359" s="3"/>
    </row>
    <row r="1360" spans="1:22" x14ac:dyDescent="0.25">
      <c r="A1360">
        <v>1359</v>
      </c>
      <c r="B1360" t="s">
        <v>13</v>
      </c>
      <c r="C1360" t="s">
        <v>18</v>
      </c>
      <c r="D1360">
        <v>111</v>
      </c>
      <c r="E1360">
        <v>126</v>
      </c>
      <c r="F1360" t="s">
        <v>0</v>
      </c>
      <c r="G1360">
        <v>6</v>
      </c>
      <c r="H1360">
        <v>2018</v>
      </c>
      <c r="I1360" t="s">
        <v>39</v>
      </c>
      <c r="J1360">
        <f>VLOOKUP(G1360,Currency!$G$3:$H$14,2,FALSE)</f>
        <v>0.85633569142857147</v>
      </c>
      <c r="K1360">
        <f t="shared" si="109"/>
        <v>1</v>
      </c>
      <c r="L1360">
        <f t="shared" si="110"/>
        <v>126</v>
      </c>
      <c r="M1360" s="3">
        <f t="shared" si="111"/>
        <v>13986</v>
      </c>
      <c r="N1360" s="3">
        <f>SUMIFS('Direct Costs'!J:J,'Direct Costs'!A:A,Sales!A1360)</f>
        <v>8991</v>
      </c>
      <c r="O1360" s="3">
        <f t="shared" si="112"/>
        <v>4995</v>
      </c>
      <c r="P1360" s="7">
        <f t="shared" si="113"/>
        <v>0.35714285714285715</v>
      </c>
      <c r="Q1360" s="3"/>
      <c r="R1360" s="3"/>
      <c r="S1360" s="3"/>
      <c r="T1360" s="3"/>
      <c r="U1360" s="3"/>
      <c r="V1360" s="3"/>
    </row>
    <row r="1361" spans="1:22" x14ac:dyDescent="0.25">
      <c r="A1361">
        <v>1360</v>
      </c>
      <c r="B1361" t="s">
        <v>13</v>
      </c>
      <c r="C1361" t="s">
        <v>18</v>
      </c>
      <c r="D1361">
        <v>89</v>
      </c>
      <c r="E1361">
        <v>129</v>
      </c>
      <c r="F1361" t="s">
        <v>0</v>
      </c>
      <c r="G1361">
        <v>7</v>
      </c>
      <c r="H1361">
        <v>2018</v>
      </c>
      <c r="I1361" t="s">
        <v>39</v>
      </c>
      <c r="J1361">
        <f>VLOOKUP(G1361,Currency!$G$3:$H$14,2,FALSE)</f>
        <v>0.85575857954545465</v>
      </c>
      <c r="K1361">
        <f t="shared" si="109"/>
        <v>1</v>
      </c>
      <c r="L1361">
        <f t="shared" si="110"/>
        <v>129</v>
      </c>
      <c r="M1361" s="3">
        <f t="shared" si="111"/>
        <v>11481</v>
      </c>
      <c r="N1361" s="3">
        <f>SUMIFS('Direct Costs'!J:J,'Direct Costs'!A:A,Sales!A1361)</f>
        <v>5968.9382468750009</v>
      </c>
      <c r="O1361" s="3">
        <f t="shared" si="112"/>
        <v>5512.0617531249991</v>
      </c>
      <c r="P1361" s="7">
        <f t="shared" si="113"/>
        <v>0.48010293120155029</v>
      </c>
      <c r="Q1361" s="3"/>
      <c r="R1361" s="3"/>
      <c r="S1361" s="3"/>
      <c r="T1361" s="3"/>
      <c r="U1361" s="3"/>
      <c r="V1361" s="3"/>
    </row>
    <row r="1362" spans="1:22" x14ac:dyDescent="0.25">
      <c r="A1362">
        <v>1361</v>
      </c>
      <c r="B1362" t="s">
        <v>13</v>
      </c>
      <c r="C1362" t="s">
        <v>17</v>
      </c>
      <c r="D1362">
        <v>99</v>
      </c>
      <c r="E1362">
        <v>149</v>
      </c>
      <c r="F1362" t="s">
        <v>37</v>
      </c>
      <c r="G1362">
        <v>3</v>
      </c>
      <c r="H1362">
        <v>2018</v>
      </c>
      <c r="I1362" t="s">
        <v>38</v>
      </c>
      <c r="J1362">
        <f>VLOOKUP(G1362,Currency!$G$3:$H$14,2,FALSE)</f>
        <v>0.81064183952380953</v>
      </c>
      <c r="K1362">
        <f t="shared" si="109"/>
        <v>0.81064183952380953</v>
      </c>
      <c r="L1362">
        <f t="shared" si="110"/>
        <v>120.78563408904762</v>
      </c>
      <c r="M1362" s="3">
        <f t="shared" si="111"/>
        <v>11957.777774815715</v>
      </c>
      <c r="N1362" s="3">
        <f>SUMIFS('Direct Costs'!J:J,'Direct Costs'!A:A,Sales!A1362)</f>
        <v>7317.1700214171433</v>
      </c>
      <c r="O1362" s="3">
        <f t="shared" si="112"/>
        <v>4640.6077533985717</v>
      </c>
      <c r="P1362" s="7">
        <f t="shared" si="113"/>
        <v>0.38808278936008989</v>
      </c>
      <c r="Q1362" s="3"/>
      <c r="R1362" s="3"/>
      <c r="S1362" s="3"/>
      <c r="T1362" s="3"/>
      <c r="U1362" s="3"/>
      <c r="V1362" s="3"/>
    </row>
    <row r="1363" spans="1:22" x14ac:dyDescent="0.25">
      <c r="A1363">
        <v>1362</v>
      </c>
      <c r="B1363" t="s">
        <v>13</v>
      </c>
      <c r="C1363" t="s">
        <v>19</v>
      </c>
      <c r="D1363">
        <v>98</v>
      </c>
      <c r="E1363">
        <v>125</v>
      </c>
      <c r="F1363" t="s">
        <v>0</v>
      </c>
      <c r="G1363">
        <v>6</v>
      </c>
      <c r="H1363">
        <v>2018</v>
      </c>
      <c r="I1363" t="s">
        <v>40</v>
      </c>
      <c r="J1363">
        <f>VLOOKUP(G1363,Currency!$G$3:$H$14,2,FALSE)</f>
        <v>0.85633569142857147</v>
      </c>
      <c r="K1363">
        <f t="shared" si="109"/>
        <v>1</v>
      </c>
      <c r="L1363">
        <f t="shared" si="110"/>
        <v>125</v>
      </c>
      <c r="M1363" s="3">
        <f t="shared" si="111"/>
        <v>12250</v>
      </c>
      <c r="N1363" s="3">
        <f>SUMIFS('Direct Costs'!J:J,'Direct Costs'!A:A,Sales!A1363)</f>
        <v>8230.3388529599997</v>
      </c>
      <c r="O1363" s="3">
        <f t="shared" si="112"/>
        <v>4019.6611470400003</v>
      </c>
      <c r="P1363" s="7">
        <f t="shared" si="113"/>
        <v>0.32813560384000001</v>
      </c>
      <c r="Q1363" s="3"/>
      <c r="R1363" s="3"/>
      <c r="S1363" s="3"/>
      <c r="T1363" s="3"/>
      <c r="U1363" s="3"/>
      <c r="V1363" s="3"/>
    </row>
    <row r="1364" spans="1:22" x14ac:dyDescent="0.25">
      <c r="A1364">
        <v>1363</v>
      </c>
      <c r="B1364" t="s">
        <v>12</v>
      </c>
      <c r="C1364" t="s">
        <v>17</v>
      </c>
      <c r="D1364">
        <v>10</v>
      </c>
      <c r="E1364">
        <v>185</v>
      </c>
      <c r="F1364" t="s">
        <v>37</v>
      </c>
      <c r="G1364">
        <v>7</v>
      </c>
      <c r="H1364">
        <v>2018</v>
      </c>
      <c r="I1364" t="s">
        <v>38</v>
      </c>
      <c r="J1364">
        <f>VLOOKUP(G1364,Currency!$G$3:$H$14,2,FALSE)</f>
        <v>0.85575857954545465</v>
      </c>
      <c r="K1364">
        <f t="shared" si="109"/>
        <v>0.85575857954545465</v>
      </c>
      <c r="L1364">
        <f t="shared" si="110"/>
        <v>158.3153372159091</v>
      </c>
      <c r="M1364" s="3">
        <f t="shared" si="111"/>
        <v>1583.1533721590908</v>
      </c>
      <c r="N1364" s="3">
        <f>SUMIFS('Direct Costs'!J:J,'Direct Costs'!A:A,Sales!A1364)</f>
        <v>830</v>
      </c>
      <c r="O1364" s="3">
        <f t="shared" si="112"/>
        <v>753.15337215909085</v>
      </c>
      <c r="P1364" s="7">
        <f t="shared" si="113"/>
        <v>0.47572988530602489</v>
      </c>
      <c r="Q1364" s="3"/>
      <c r="R1364" s="3"/>
      <c r="S1364" s="3"/>
      <c r="T1364" s="3"/>
      <c r="U1364" s="3"/>
      <c r="V1364" s="3"/>
    </row>
    <row r="1365" spans="1:22" x14ac:dyDescent="0.25">
      <c r="A1365">
        <v>1364</v>
      </c>
      <c r="B1365" t="s">
        <v>12</v>
      </c>
      <c r="C1365" t="s">
        <v>23</v>
      </c>
      <c r="D1365">
        <v>138</v>
      </c>
      <c r="E1365">
        <v>168</v>
      </c>
      <c r="F1365" t="s">
        <v>0</v>
      </c>
      <c r="G1365">
        <v>5</v>
      </c>
      <c r="H1365">
        <v>2018</v>
      </c>
      <c r="I1365" t="s">
        <v>41</v>
      </c>
      <c r="J1365">
        <f>VLOOKUP(G1365,Currency!$G$3:$H$14,2,FALSE)</f>
        <v>0.84667593318181822</v>
      </c>
      <c r="K1365">
        <f t="shared" si="109"/>
        <v>1</v>
      </c>
      <c r="L1365">
        <f t="shared" si="110"/>
        <v>168</v>
      </c>
      <c r="M1365" s="3">
        <f t="shared" si="111"/>
        <v>23184</v>
      </c>
      <c r="N1365" s="3">
        <f>SUMIFS('Direct Costs'!J:J,'Direct Costs'!A:A,Sales!A1365)</f>
        <v>12006</v>
      </c>
      <c r="O1365" s="3">
        <f t="shared" si="112"/>
        <v>11178</v>
      </c>
      <c r="P1365" s="7">
        <f t="shared" si="113"/>
        <v>0.48214285714285715</v>
      </c>
      <c r="Q1365" s="3"/>
      <c r="R1365" s="3"/>
      <c r="S1365" s="3"/>
      <c r="T1365" s="3"/>
      <c r="U1365" s="3"/>
      <c r="V1365" s="3"/>
    </row>
    <row r="1366" spans="1:22" x14ac:dyDescent="0.25">
      <c r="A1366">
        <v>1365</v>
      </c>
      <c r="B1366" t="s">
        <v>12</v>
      </c>
      <c r="C1366" t="s">
        <v>29</v>
      </c>
      <c r="D1366">
        <v>35</v>
      </c>
      <c r="E1366">
        <v>170</v>
      </c>
      <c r="F1366" t="s">
        <v>0</v>
      </c>
      <c r="G1366">
        <v>6</v>
      </c>
      <c r="H1366">
        <v>2018</v>
      </c>
      <c r="I1366" t="s">
        <v>42</v>
      </c>
      <c r="J1366">
        <f>VLOOKUP(G1366,Currency!$G$3:$H$14,2,FALSE)</f>
        <v>0.85633569142857147</v>
      </c>
      <c r="K1366">
        <f t="shared" si="109"/>
        <v>1</v>
      </c>
      <c r="L1366">
        <f t="shared" si="110"/>
        <v>170</v>
      </c>
      <c r="M1366" s="3">
        <f t="shared" si="111"/>
        <v>5950</v>
      </c>
      <c r="N1366" s="3">
        <f>SUMIFS('Direct Costs'!J:J,'Direct Costs'!A:A,Sales!A1366)</f>
        <v>2779.0959744000002</v>
      </c>
      <c r="O1366" s="3">
        <f t="shared" si="112"/>
        <v>3170.9040255999998</v>
      </c>
      <c r="P1366" s="7">
        <f t="shared" si="113"/>
        <v>0.53292504631932769</v>
      </c>
      <c r="Q1366" s="3"/>
      <c r="R1366" s="3"/>
      <c r="S1366" s="3"/>
      <c r="T1366" s="3"/>
      <c r="U1366" s="3"/>
      <c r="V1366" s="3"/>
    </row>
    <row r="1367" spans="1:22" x14ac:dyDescent="0.25">
      <c r="A1367">
        <v>1366</v>
      </c>
      <c r="B1367" t="s">
        <v>12</v>
      </c>
      <c r="C1367" t="s">
        <v>19</v>
      </c>
      <c r="D1367">
        <v>75</v>
      </c>
      <c r="E1367">
        <v>163</v>
      </c>
      <c r="F1367" t="s">
        <v>0</v>
      </c>
      <c r="G1367">
        <v>4</v>
      </c>
      <c r="H1367">
        <v>2018</v>
      </c>
      <c r="I1367" t="s">
        <v>40</v>
      </c>
      <c r="J1367">
        <f>VLOOKUP(G1367,Currency!$G$3:$H$14,2,FALSE)</f>
        <v>0.81462485449999988</v>
      </c>
      <c r="K1367">
        <f t="shared" si="109"/>
        <v>1</v>
      </c>
      <c r="L1367">
        <f t="shared" si="110"/>
        <v>163</v>
      </c>
      <c r="M1367" s="3">
        <f t="shared" si="111"/>
        <v>12225</v>
      </c>
      <c r="N1367" s="3">
        <f>SUMIFS('Direct Costs'!J:J,'Direct Costs'!A:A,Sales!A1367)</f>
        <v>5633.0341458374996</v>
      </c>
      <c r="O1367" s="3">
        <f t="shared" si="112"/>
        <v>6591.9658541625004</v>
      </c>
      <c r="P1367" s="7">
        <f t="shared" si="113"/>
        <v>0.5392201107699387</v>
      </c>
      <c r="Q1367" s="3"/>
      <c r="R1367" s="3"/>
      <c r="S1367" s="3"/>
      <c r="T1367" s="3"/>
      <c r="U1367" s="3"/>
      <c r="V1367" s="3"/>
    </row>
    <row r="1368" spans="1:22" x14ac:dyDescent="0.25">
      <c r="A1368">
        <v>1367</v>
      </c>
      <c r="B1368" t="s">
        <v>14</v>
      </c>
      <c r="C1368" t="s">
        <v>26</v>
      </c>
      <c r="D1368">
        <v>66</v>
      </c>
      <c r="E1368">
        <v>145</v>
      </c>
      <c r="F1368" t="s">
        <v>0</v>
      </c>
      <c r="G1368">
        <v>12</v>
      </c>
      <c r="H1368">
        <v>2018</v>
      </c>
      <c r="I1368" t="s">
        <v>44</v>
      </c>
      <c r="J1368">
        <f>VLOOKUP(G1368,Currency!$G$3:$H$14,2,FALSE)</f>
        <v>0.87842254526315788</v>
      </c>
      <c r="K1368">
        <f t="shared" si="109"/>
        <v>1</v>
      </c>
      <c r="L1368">
        <f t="shared" si="110"/>
        <v>145</v>
      </c>
      <c r="M1368" s="3">
        <f t="shared" si="111"/>
        <v>9570</v>
      </c>
      <c r="N1368" s="3">
        <f>SUMIFS('Direct Costs'!J:J,'Direct Costs'!A:A,Sales!A1368)</f>
        <v>6138</v>
      </c>
      <c r="O1368" s="3">
        <f t="shared" si="112"/>
        <v>3432</v>
      </c>
      <c r="P1368" s="7">
        <f t="shared" si="113"/>
        <v>0.35862068965517241</v>
      </c>
      <c r="Q1368" s="3"/>
      <c r="R1368" s="3"/>
      <c r="S1368" s="3"/>
      <c r="T1368" s="3"/>
      <c r="U1368" s="3"/>
      <c r="V1368" s="3"/>
    </row>
    <row r="1369" spans="1:22" x14ac:dyDescent="0.25">
      <c r="A1369">
        <v>1368</v>
      </c>
      <c r="B1369" t="s">
        <v>14</v>
      </c>
      <c r="C1369" t="s">
        <v>31</v>
      </c>
      <c r="D1369">
        <v>95</v>
      </c>
      <c r="E1369">
        <v>149</v>
      </c>
      <c r="F1369" t="s">
        <v>0</v>
      </c>
      <c r="G1369">
        <v>12</v>
      </c>
      <c r="H1369">
        <v>2018</v>
      </c>
      <c r="I1369" t="s">
        <v>43</v>
      </c>
      <c r="J1369">
        <f>VLOOKUP(G1369,Currency!$G$3:$H$14,2,FALSE)</f>
        <v>0.87842254526315788</v>
      </c>
      <c r="K1369">
        <f t="shared" si="109"/>
        <v>1</v>
      </c>
      <c r="L1369">
        <f t="shared" si="110"/>
        <v>149</v>
      </c>
      <c r="M1369" s="3">
        <f t="shared" si="111"/>
        <v>14155</v>
      </c>
      <c r="N1369" s="3">
        <f>SUMIFS('Direct Costs'!J:J,'Direct Costs'!A:A,Sales!A1369)</f>
        <v>7905.8090751999998</v>
      </c>
      <c r="O1369" s="3">
        <f t="shared" si="112"/>
        <v>6249.1909248000002</v>
      </c>
      <c r="P1369" s="7">
        <f t="shared" si="113"/>
        <v>0.44148293357824092</v>
      </c>
      <c r="Q1369" s="3"/>
      <c r="R1369" s="3"/>
      <c r="S1369" s="3"/>
      <c r="T1369" s="3"/>
      <c r="U1369" s="3"/>
      <c r="V1369" s="3"/>
    </row>
    <row r="1370" spans="1:22" x14ac:dyDescent="0.25">
      <c r="A1370">
        <v>1369</v>
      </c>
      <c r="B1370" t="s">
        <v>14</v>
      </c>
      <c r="C1370" t="s">
        <v>20</v>
      </c>
      <c r="D1370">
        <v>121</v>
      </c>
      <c r="E1370">
        <v>179</v>
      </c>
      <c r="F1370" t="s">
        <v>37</v>
      </c>
      <c r="G1370">
        <v>9</v>
      </c>
      <c r="H1370">
        <v>2018</v>
      </c>
      <c r="I1370" t="s">
        <v>39</v>
      </c>
      <c r="J1370">
        <f>VLOOKUP(G1370,Currency!$G$3:$H$14,2,FALSE)</f>
        <v>0.85776296200000002</v>
      </c>
      <c r="K1370">
        <f t="shared" si="109"/>
        <v>0.85776296200000002</v>
      </c>
      <c r="L1370">
        <f t="shared" si="110"/>
        <v>153.53957019800001</v>
      </c>
      <c r="M1370" s="3">
        <f t="shared" si="111"/>
        <v>18578.287993958002</v>
      </c>
      <c r="N1370" s="3">
        <f>SUMIFS('Direct Costs'!J:J,'Direct Costs'!A:A,Sales!A1370)</f>
        <v>9252.3591041199998</v>
      </c>
      <c r="O1370" s="3">
        <f t="shared" si="112"/>
        <v>9325.9288898380019</v>
      </c>
      <c r="P1370" s="7">
        <f t="shared" si="113"/>
        <v>0.50197999368246227</v>
      </c>
      <c r="Q1370" s="3"/>
      <c r="R1370" s="3"/>
      <c r="S1370" s="3"/>
      <c r="T1370" s="3"/>
      <c r="U1370" s="3"/>
      <c r="V1370" s="3"/>
    </row>
    <row r="1371" spans="1:22" x14ac:dyDescent="0.25">
      <c r="A1371">
        <v>1370</v>
      </c>
      <c r="B1371" t="s">
        <v>14</v>
      </c>
      <c r="C1371" t="s">
        <v>25</v>
      </c>
      <c r="D1371">
        <v>136</v>
      </c>
      <c r="E1371">
        <v>142</v>
      </c>
      <c r="F1371" t="s">
        <v>0</v>
      </c>
      <c r="G1371">
        <v>1</v>
      </c>
      <c r="H1371">
        <v>2018</v>
      </c>
      <c r="I1371" t="s">
        <v>43</v>
      </c>
      <c r="J1371">
        <f>VLOOKUP(G1371,Currency!$G$3:$H$14,2,FALSE)</f>
        <v>0.8198508345454546</v>
      </c>
      <c r="K1371">
        <f t="shared" si="109"/>
        <v>1</v>
      </c>
      <c r="L1371">
        <f t="shared" si="110"/>
        <v>142</v>
      </c>
      <c r="M1371" s="3">
        <f t="shared" si="111"/>
        <v>19312</v>
      </c>
      <c r="N1371" s="3">
        <f>SUMIFS('Direct Costs'!J:J,'Direct Costs'!A:A,Sales!A1371)</f>
        <v>11038.47163632</v>
      </c>
      <c r="O1371" s="3">
        <f t="shared" si="112"/>
        <v>8273.5283636799995</v>
      </c>
      <c r="P1371" s="7">
        <f t="shared" si="113"/>
        <v>0.4284138547887324</v>
      </c>
      <c r="Q1371" s="3"/>
      <c r="R1371" s="3"/>
      <c r="S1371" s="3"/>
      <c r="T1371" s="3"/>
      <c r="U1371" s="3"/>
      <c r="V1371" s="3"/>
    </row>
    <row r="1372" spans="1:22" x14ac:dyDescent="0.25">
      <c r="A1372">
        <v>1371</v>
      </c>
      <c r="B1372" t="s">
        <v>13</v>
      </c>
      <c r="C1372" t="s">
        <v>29</v>
      </c>
      <c r="D1372">
        <v>65</v>
      </c>
      <c r="E1372">
        <v>127</v>
      </c>
      <c r="F1372" t="s">
        <v>0</v>
      </c>
      <c r="G1372">
        <v>6</v>
      </c>
      <c r="H1372">
        <v>2018</v>
      </c>
      <c r="I1372" t="s">
        <v>42</v>
      </c>
      <c r="J1372">
        <f>VLOOKUP(G1372,Currency!$G$3:$H$14,2,FALSE)</f>
        <v>0.85633569142857147</v>
      </c>
      <c r="K1372">
        <f t="shared" si="109"/>
        <v>1</v>
      </c>
      <c r="L1372">
        <f t="shared" si="110"/>
        <v>127</v>
      </c>
      <c r="M1372" s="3">
        <f t="shared" si="111"/>
        <v>8255</v>
      </c>
      <c r="N1372" s="3">
        <f>SUMIFS('Direct Costs'!J:J,'Direct Costs'!A:A,Sales!A1372)</f>
        <v>4818.970919657143</v>
      </c>
      <c r="O1372" s="3">
        <f t="shared" si="112"/>
        <v>3436.029080342857</v>
      </c>
      <c r="P1372" s="7">
        <f t="shared" si="113"/>
        <v>0.41623610906636671</v>
      </c>
      <c r="Q1372" s="3"/>
      <c r="R1372" s="3"/>
      <c r="S1372" s="3"/>
      <c r="T1372" s="3"/>
      <c r="U1372" s="3"/>
      <c r="V1372" s="3"/>
    </row>
    <row r="1373" spans="1:22" x14ac:dyDescent="0.25">
      <c r="A1373">
        <v>1372</v>
      </c>
      <c r="B1373" t="s">
        <v>14</v>
      </c>
      <c r="C1373" t="s">
        <v>19</v>
      </c>
      <c r="D1373">
        <v>18</v>
      </c>
      <c r="E1373">
        <v>135</v>
      </c>
      <c r="F1373" t="s">
        <v>0</v>
      </c>
      <c r="G1373">
        <v>8</v>
      </c>
      <c r="H1373">
        <v>2018</v>
      </c>
      <c r="I1373" t="s">
        <v>40</v>
      </c>
      <c r="J1373">
        <f>VLOOKUP(G1373,Currency!$G$3:$H$14,2,FALSE)</f>
        <v>0.86596289695652162</v>
      </c>
      <c r="K1373">
        <f t="shared" si="109"/>
        <v>1</v>
      </c>
      <c r="L1373">
        <f t="shared" si="110"/>
        <v>135</v>
      </c>
      <c r="M1373" s="3">
        <f t="shared" si="111"/>
        <v>2430</v>
      </c>
      <c r="N1373" s="3">
        <f>SUMIFS('Direct Costs'!J:J,'Direct Costs'!A:A,Sales!A1373)</f>
        <v>1455.9385858747826</v>
      </c>
      <c r="O1373" s="3">
        <f t="shared" si="112"/>
        <v>974.06141412521742</v>
      </c>
      <c r="P1373" s="7">
        <f t="shared" si="113"/>
        <v>0.40084831857004832</v>
      </c>
      <c r="Q1373" s="3"/>
      <c r="R1373" s="3"/>
      <c r="S1373" s="3"/>
      <c r="T1373" s="3"/>
      <c r="U1373" s="3"/>
      <c r="V1373" s="3"/>
    </row>
    <row r="1374" spans="1:22" x14ac:dyDescent="0.25">
      <c r="A1374">
        <v>1373</v>
      </c>
      <c r="B1374" t="s">
        <v>12</v>
      </c>
      <c r="C1374" t="s">
        <v>17</v>
      </c>
      <c r="D1374">
        <v>145</v>
      </c>
      <c r="E1374">
        <v>192</v>
      </c>
      <c r="F1374" t="s">
        <v>37</v>
      </c>
      <c r="G1374">
        <v>6</v>
      </c>
      <c r="H1374">
        <v>2018</v>
      </c>
      <c r="I1374" t="s">
        <v>38</v>
      </c>
      <c r="J1374">
        <f>VLOOKUP(G1374,Currency!$G$3:$H$14,2,FALSE)</f>
        <v>0.85633569142857147</v>
      </c>
      <c r="K1374">
        <f t="shared" si="109"/>
        <v>0.85633569142857147</v>
      </c>
      <c r="L1374">
        <f t="shared" si="110"/>
        <v>164.41645275428573</v>
      </c>
      <c r="M1374" s="3">
        <f t="shared" si="111"/>
        <v>23840.38564937143</v>
      </c>
      <c r="N1374" s="3">
        <f>SUMIFS('Direct Costs'!J:J,'Direct Costs'!A:A,Sales!A1374)</f>
        <v>10802.674747371429</v>
      </c>
      <c r="O1374" s="3">
        <f t="shared" si="112"/>
        <v>13037.710902000001</v>
      </c>
      <c r="P1374" s="7">
        <f t="shared" si="113"/>
        <v>0.546875</v>
      </c>
      <c r="Q1374" s="3"/>
      <c r="R1374" s="3"/>
      <c r="S1374" s="3"/>
      <c r="T1374" s="3"/>
      <c r="U1374" s="3"/>
      <c r="V1374" s="3"/>
    </row>
    <row r="1375" spans="1:22" x14ac:dyDescent="0.25">
      <c r="A1375">
        <v>1374</v>
      </c>
      <c r="B1375" t="s">
        <v>13</v>
      </c>
      <c r="C1375" t="s">
        <v>19</v>
      </c>
      <c r="D1375">
        <v>121</v>
      </c>
      <c r="E1375">
        <v>124</v>
      </c>
      <c r="F1375" t="s">
        <v>0</v>
      </c>
      <c r="G1375">
        <v>4</v>
      </c>
      <c r="H1375">
        <v>2018</v>
      </c>
      <c r="I1375" t="s">
        <v>40</v>
      </c>
      <c r="J1375">
        <f>VLOOKUP(G1375,Currency!$G$3:$H$14,2,FALSE)</f>
        <v>0.81462485449999988</v>
      </c>
      <c r="K1375">
        <f t="shared" si="109"/>
        <v>1</v>
      </c>
      <c r="L1375">
        <f t="shared" si="110"/>
        <v>124</v>
      </c>
      <c r="M1375" s="3">
        <f t="shared" si="111"/>
        <v>15004</v>
      </c>
      <c r="N1375" s="3">
        <f>SUMIFS('Direct Costs'!J:J,'Direct Costs'!A:A,Sales!A1375)</f>
        <v>7249.910762330499</v>
      </c>
      <c r="O1375" s="3">
        <f t="shared" si="112"/>
        <v>7754.089237669501</v>
      </c>
      <c r="P1375" s="7">
        <f t="shared" si="113"/>
        <v>0.51680146878629041</v>
      </c>
      <c r="Q1375" s="3"/>
      <c r="R1375" s="3"/>
      <c r="S1375" s="3"/>
      <c r="T1375" s="3"/>
      <c r="U1375" s="3"/>
      <c r="V1375" s="3"/>
    </row>
    <row r="1376" spans="1:22" x14ac:dyDescent="0.25">
      <c r="A1376">
        <v>1375</v>
      </c>
      <c r="B1376" t="s">
        <v>15</v>
      </c>
      <c r="C1376" t="s">
        <v>18</v>
      </c>
      <c r="D1376">
        <v>1</v>
      </c>
      <c r="E1376">
        <v>439</v>
      </c>
      <c r="F1376" t="s">
        <v>0</v>
      </c>
      <c r="G1376">
        <v>10</v>
      </c>
      <c r="H1376">
        <v>2018</v>
      </c>
      <c r="I1376" t="s">
        <v>39</v>
      </c>
      <c r="J1376">
        <f>VLOOKUP(G1376,Currency!$G$3:$H$14,2,FALSE)</f>
        <v>0.87081632260869579</v>
      </c>
      <c r="K1376">
        <f t="shared" si="109"/>
        <v>1</v>
      </c>
      <c r="L1376">
        <f t="shared" si="110"/>
        <v>439</v>
      </c>
      <c r="M1376" s="3">
        <f t="shared" si="111"/>
        <v>439</v>
      </c>
      <c r="N1376" s="3">
        <f>SUMIFS('Direct Costs'!J:J,'Direct Costs'!A:A,Sales!A1376)</f>
        <v>193.80918290869567</v>
      </c>
      <c r="O1376" s="3">
        <f t="shared" si="112"/>
        <v>245.19081709130433</v>
      </c>
      <c r="P1376" s="7">
        <f t="shared" si="113"/>
        <v>0.55852122344260668</v>
      </c>
      <c r="Q1376" s="3"/>
      <c r="R1376" s="3"/>
      <c r="S1376" s="3"/>
      <c r="T1376" s="3"/>
      <c r="U1376" s="3"/>
      <c r="V1376" s="3"/>
    </row>
    <row r="1377" spans="1:22" x14ac:dyDescent="0.25">
      <c r="A1377">
        <v>1376</v>
      </c>
      <c r="B1377" t="s">
        <v>14</v>
      </c>
      <c r="C1377" t="s">
        <v>24</v>
      </c>
      <c r="D1377">
        <v>52</v>
      </c>
      <c r="E1377">
        <v>140</v>
      </c>
      <c r="F1377" t="s">
        <v>0</v>
      </c>
      <c r="G1377">
        <v>7</v>
      </c>
      <c r="H1377">
        <v>2018</v>
      </c>
      <c r="I1377" t="s">
        <v>43</v>
      </c>
      <c r="J1377">
        <f>VLOOKUP(G1377,Currency!$G$3:$H$14,2,FALSE)</f>
        <v>0.85575857954545465</v>
      </c>
      <c r="K1377">
        <f t="shared" si="109"/>
        <v>1</v>
      </c>
      <c r="L1377">
        <f t="shared" si="110"/>
        <v>140</v>
      </c>
      <c r="M1377" s="3">
        <f t="shared" si="111"/>
        <v>7280</v>
      </c>
      <c r="N1377" s="3">
        <f>SUMIFS('Direct Costs'!J:J,'Direct Costs'!A:A,Sales!A1377)</f>
        <v>4429.9623372727274</v>
      </c>
      <c r="O1377" s="3">
        <f t="shared" si="112"/>
        <v>2850.0376627272726</v>
      </c>
      <c r="P1377" s="7">
        <f t="shared" si="113"/>
        <v>0.39148868993506492</v>
      </c>
      <c r="Q1377" s="3"/>
      <c r="R1377" s="3"/>
      <c r="S1377" s="3"/>
      <c r="T1377" s="3"/>
      <c r="U1377" s="3"/>
      <c r="V1377" s="3"/>
    </row>
    <row r="1378" spans="1:22" x14ac:dyDescent="0.25">
      <c r="A1378">
        <v>1377</v>
      </c>
      <c r="B1378" t="s">
        <v>16</v>
      </c>
      <c r="C1378" t="s">
        <v>19</v>
      </c>
      <c r="D1378">
        <v>97</v>
      </c>
      <c r="E1378">
        <v>206</v>
      </c>
      <c r="F1378" t="s">
        <v>0</v>
      </c>
      <c r="G1378">
        <v>12</v>
      </c>
      <c r="H1378">
        <v>2018</v>
      </c>
      <c r="I1378" t="s">
        <v>40</v>
      </c>
      <c r="J1378">
        <f>VLOOKUP(G1378,Currency!$G$3:$H$14,2,FALSE)</f>
        <v>0.87842254526315788</v>
      </c>
      <c r="K1378">
        <f t="shared" si="109"/>
        <v>1</v>
      </c>
      <c r="L1378">
        <f t="shared" si="110"/>
        <v>206</v>
      </c>
      <c r="M1378" s="3">
        <f t="shared" si="111"/>
        <v>19982</v>
      </c>
      <c r="N1378" s="3">
        <f>SUMIFS('Direct Costs'!J:J,'Direct Costs'!A:A,Sales!A1378)</f>
        <v>13450.593885694736</v>
      </c>
      <c r="O1378" s="3">
        <f t="shared" si="112"/>
        <v>6531.4061143052641</v>
      </c>
      <c r="P1378" s="7">
        <f t="shared" si="113"/>
        <v>0.32686448375063876</v>
      </c>
      <c r="Q1378" s="3"/>
      <c r="R1378" s="3"/>
      <c r="S1378" s="3"/>
      <c r="T1378" s="3"/>
      <c r="U1378" s="3"/>
      <c r="V1378" s="3"/>
    </row>
    <row r="1379" spans="1:22" x14ac:dyDescent="0.25">
      <c r="A1379">
        <v>1378</v>
      </c>
      <c r="B1379" t="s">
        <v>13</v>
      </c>
      <c r="C1379" t="s">
        <v>19</v>
      </c>
      <c r="D1379">
        <v>57</v>
      </c>
      <c r="E1379">
        <v>115</v>
      </c>
      <c r="F1379" t="s">
        <v>0</v>
      </c>
      <c r="G1379">
        <v>4</v>
      </c>
      <c r="H1379">
        <v>2018</v>
      </c>
      <c r="I1379" t="s">
        <v>40</v>
      </c>
      <c r="J1379">
        <f>VLOOKUP(G1379,Currency!$G$3:$H$14,2,FALSE)</f>
        <v>0.81462485449999988</v>
      </c>
      <c r="K1379">
        <f t="shared" si="109"/>
        <v>1</v>
      </c>
      <c r="L1379">
        <f t="shared" si="110"/>
        <v>115</v>
      </c>
      <c r="M1379" s="3">
        <f t="shared" si="111"/>
        <v>6555</v>
      </c>
      <c r="N1379" s="3">
        <f>SUMIFS('Direct Costs'!J:J,'Direct Costs'!A:A,Sales!A1379)</f>
        <v>4047</v>
      </c>
      <c r="O1379" s="3">
        <f t="shared" si="112"/>
        <v>2508</v>
      </c>
      <c r="P1379" s="7">
        <f t="shared" si="113"/>
        <v>0.38260869565217392</v>
      </c>
      <c r="Q1379" s="3"/>
      <c r="R1379" s="3"/>
      <c r="S1379" s="3"/>
      <c r="T1379" s="3"/>
      <c r="U1379" s="3"/>
      <c r="V1379" s="3"/>
    </row>
    <row r="1380" spans="1:22" x14ac:dyDescent="0.25">
      <c r="A1380">
        <v>1379</v>
      </c>
      <c r="B1380" t="s">
        <v>12</v>
      </c>
      <c r="C1380" t="s">
        <v>18</v>
      </c>
      <c r="D1380">
        <v>10</v>
      </c>
      <c r="E1380">
        <v>170</v>
      </c>
      <c r="F1380" t="s">
        <v>0</v>
      </c>
      <c r="G1380">
        <v>6</v>
      </c>
      <c r="H1380">
        <v>2018</v>
      </c>
      <c r="I1380" t="s">
        <v>39</v>
      </c>
      <c r="J1380">
        <f>VLOOKUP(G1380,Currency!$G$3:$H$14,2,FALSE)</f>
        <v>0.85633569142857147</v>
      </c>
      <c r="K1380">
        <f t="shared" si="109"/>
        <v>1</v>
      </c>
      <c r="L1380">
        <f t="shared" si="110"/>
        <v>170</v>
      </c>
      <c r="M1380" s="3">
        <f t="shared" si="111"/>
        <v>1700</v>
      </c>
      <c r="N1380" s="3">
        <f>SUMIFS('Direct Costs'!J:J,'Direct Costs'!A:A,Sales!A1380)</f>
        <v>780</v>
      </c>
      <c r="O1380" s="3">
        <f t="shared" si="112"/>
        <v>920</v>
      </c>
      <c r="P1380" s="7">
        <f t="shared" si="113"/>
        <v>0.54117647058823526</v>
      </c>
      <c r="Q1380" s="3"/>
      <c r="R1380" s="3"/>
      <c r="S1380" s="3"/>
      <c r="T1380" s="3"/>
      <c r="U1380" s="3"/>
      <c r="V1380" s="3"/>
    </row>
    <row r="1381" spans="1:22" x14ac:dyDescent="0.25">
      <c r="A1381">
        <v>1380</v>
      </c>
      <c r="B1381" t="s">
        <v>14</v>
      </c>
      <c r="C1381" t="s">
        <v>27</v>
      </c>
      <c r="D1381">
        <v>76</v>
      </c>
      <c r="E1381">
        <v>148</v>
      </c>
      <c r="F1381" t="s">
        <v>0</v>
      </c>
      <c r="G1381">
        <v>4</v>
      </c>
      <c r="H1381">
        <v>2018</v>
      </c>
      <c r="I1381" t="s">
        <v>42</v>
      </c>
      <c r="J1381">
        <f>VLOOKUP(G1381,Currency!$G$3:$H$14,2,FALSE)</f>
        <v>0.81462485449999988</v>
      </c>
      <c r="K1381">
        <f t="shared" si="109"/>
        <v>1</v>
      </c>
      <c r="L1381">
        <f t="shared" si="110"/>
        <v>148</v>
      </c>
      <c r="M1381" s="3">
        <f t="shared" si="111"/>
        <v>11248</v>
      </c>
      <c r="N1381" s="3">
        <f>SUMIFS('Direct Costs'!J:J,'Direct Costs'!A:A,Sales!A1381)</f>
        <v>5482.3352922879994</v>
      </c>
      <c r="O1381" s="3">
        <f t="shared" si="112"/>
        <v>5765.6647077120006</v>
      </c>
      <c r="P1381" s="7">
        <f t="shared" si="113"/>
        <v>0.51259465751351352</v>
      </c>
      <c r="Q1381" s="3"/>
      <c r="R1381" s="3"/>
      <c r="S1381" s="3"/>
      <c r="T1381" s="3"/>
      <c r="U1381" s="3"/>
      <c r="V1381" s="3"/>
    </row>
    <row r="1382" spans="1:22" x14ac:dyDescent="0.25">
      <c r="A1382">
        <v>1381</v>
      </c>
      <c r="B1382" t="s">
        <v>13</v>
      </c>
      <c r="C1382" t="s">
        <v>18</v>
      </c>
      <c r="D1382">
        <v>113</v>
      </c>
      <c r="E1382">
        <v>127</v>
      </c>
      <c r="F1382" t="s">
        <v>0</v>
      </c>
      <c r="G1382">
        <v>6</v>
      </c>
      <c r="H1382">
        <v>2018</v>
      </c>
      <c r="I1382" t="s">
        <v>39</v>
      </c>
      <c r="J1382">
        <f>VLOOKUP(G1382,Currency!$G$3:$H$14,2,FALSE)</f>
        <v>0.85633569142857147</v>
      </c>
      <c r="K1382">
        <f t="shared" si="109"/>
        <v>1</v>
      </c>
      <c r="L1382">
        <f t="shared" si="110"/>
        <v>127</v>
      </c>
      <c r="M1382" s="3">
        <f t="shared" si="111"/>
        <v>14351</v>
      </c>
      <c r="N1382" s="3">
        <f>SUMIFS('Direct Costs'!J:J,'Direct Costs'!A:A,Sales!A1382)</f>
        <v>8486.7647903085708</v>
      </c>
      <c r="O1382" s="3">
        <f t="shared" si="112"/>
        <v>5864.2352096914292</v>
      </c>
      <c r="P1382" s="7">
        <f t="shared" si="113"/>
        <v>0.40862903001124862</v>
      </c>
      <c r="Q1382" s="3"/>
      <c r="R1382" s="3"/>
      <c r="S1382" s="3"/>
      <c r="T1382" s="3"/>
      <c r="U1382" s="3"/>
      <c r="V1382" s="3"/>
    </row>
    <row r="1383" spans="1:22" x14ac:dyDescent="0.25">
      <c r="A1383">
        <v>1382</v>
      </c>
      <c r="B1383" t="s">
        <v>13</v>
      </c>
      <c r="C1383" t="s">
        <v>17</v>
      </c>
      <c r="D1383">
        <v>110</v>
      </c>
      <c r="E1383">
        <v>144</v>
      </c>
      <c r="F1383" t="s">
        <v>37</v>
      </c>
      <c r="G1383">
        <v>6</v>
      </c>
      <c r="H1383">
        <v>2018</v>
      </c>
      <c r="I1383" t="s">
        <v>38</v>
      </c>
      <c r="J1383">
        <f>VLOOKUP(G1383,Currency!$G$3:$H$14,2,FALSE)</f>
        <v>0.85633569142857147</v>
      </c>
      <c r="K1383">
        <f t="shared" si="109"/>
        <v>0.85633569142857147</v>
      </c>
      <c r="L1383">
        <f t="shared" si="110"/>
        <v>123.3123395657143</v>
      </c>
      <c r="M1383" s="3">
        <f t="shared" si="111"/>
        <v>13564.357352228573</v>
      </c>
      <c r="N1383" s="3">
        <f>SUMIFS('Direct Costs'!J:J,'Direct Costs'!A:A,Sales!A1383)</f>
        <v>9240</v>
      </c>
      <c r="O1383" s="3">
        <f t="shared" si="112"/>
        <v>4324.3573522285733</v>
      </c>
      <c r="P1383" s="7">
        <f t="shared" si="113"/>
        <v>0.31880296573859412</v>
      </c>
      <c r="Q1383" s="3"/>
      <c r="R1383" s="3"/>
      <c r="S1383" s="3"/>
      <c r="T1383" s="3"/>
      <c r="U1383" s="3"/>
      <c r="V1383" s="3"/>
    </row>
    <row r="1384" spans="1:22" x14ac:dyDescent="0.25">
      <c r="A1384">
        <v>1383</v>
      </c>
      <c r="B1384" t="s">
        <v>14</v>
      </c>
      <c r="C1384" t="s">
        <v>19</v>
      </c>
      <c r="D1384">
        <v>51</v>
      </c>
      <c r="E1384">
        <v>133</v>
      </c>
      <c r="F1384" t="s">
        <v>0</v>
      </c>
      <c r="G1384">
        <v>1</v>
      </c>
      <c r="H1384">
        <v>2018</v>
      </c>
      <c r="I1384" t="s">
        <v>40</v>
      </c>
      <c r="J1384">
        <f>VLOOKUP(G1384,Currency!$G$3:$H$14,2,FALSE)</f>
        <v>0.8198508345454546</v>
      </c>
      <c r="K1384">
        <f t="shared" si="109"/>
        <v>1</v>
      </c>
      <c r="L1384">
        <f t="shared" si="110"/>
        <v>133</v>
      </c>
      <c r="M1384" s="3">
        <f t="shared" si="111"/>
        <v>6783</v>
      </c>
      <c r="N1384" s="3">
        <f>SUMIFS('Direct Costs'!J:J,'Direct Costs'!A:A,Sales!A1384)</f>
        <v>5304</v>
      </c>
      <c r="O1384" s="3">
        <f t="shared" si="112"/>
        <v>1479</v>
      </c>
      <c r="P1384" s="7">
        <f t="shared" si="113"/>
        <v>0.21804511278195488</v>
      </c>
      <c r="Q1384" s="3"/>
      <c r="R1384" s="3"/>
      <c r="S1384" s="3"/>
      <c r="T1384" s="3"/>
      <c r="U1384" s="3"/>
      <c r="V1384" s="3"/>
    </row>
    <row r="1385" spans="1:22" x14ac:dyDescent="0.25">
      <c r="A1385">
        <v>1384</v>
      </c>
      <c r="B1385" t="s">
        <v>13</v>
      </c>
      <c r="C1385" t="s">
        <v>19</v>
      </c>
      <c r="D1385">
        <v>120</v>
      </c>
      <c r="E1385">
        <v>119</v>
      </c>
      <c r="F1385" t="s">
        <v>0</v>
      </c>
      <c r="G1385">
        <v>5</v>
      </c>
      <c r="H1385">
        <v>2018</v>
      </c>
      <c r="I1385" t="s">
        <v>40</v>
      </c>
      <c r="J1385">
        <f>VLOOKUP(G1385,Currency!$G$3:$H$14,2,FALSE)</f>
        <v>0.84667593318181822</v>
      </c>
      <c r="K1385">
        <f t="shared" si="109"/>
        <v>1</v>
      </c>
      <c r="L1385">
        <f t="shared" si="110"/>
        <v>119</v>
      </c>
      <c r="M1385" s="3">
        <f t="shared" si="111"/>
        <v>14280</v>
      </c>
      <c r="N1385" s="3">
        <f>SUMIFS('Direct Costs'!J:J,'Direct Costs'!A:A,Sales!A1385)</f>
        <v>8661.6567110727265</v>
      </c>
      <c r="O1385" s="3">
        <f t="shared" si="112"/>
        <v>5618.3432889272735</v>
      </c>
      <c r="P1385" s="7">
        <f t="shared" si="113"/>
        <v>0.39344140678762418</v>
      </c>
      <c r="Q1385" s="3"/>
      <c r="R1385" s="3"/>
      <c r="S1385" s="3"/>
      <c r="T1385" s="3"/>
      <c r="U1385" s="3"/>
      <c r="V1385" s="3"/>
    </row>
    <row r="1386" spans="1:22" x14ac:dyDescent="0.25">
      <c r="A1386">
        <v>1385</v>
      </c>
      <c r="B1386" t="s">
        <v>16</v>
      </c>
      <c r="C1386" t="s">
        <v>19</v>
      </c>
      <c r="D1386">
        <v>118</v>
      </c>
      <c r="E1386">
        <v>208</v>
      </c>
      <c r="F1386" t="s">
        <v>0</v>
      </c>
      <c r="G1386">
        <v>12</v>
      </c>
      <c r="H1386">
        <v>2018</v>
      </c>
      <c r="I1386" t="s">
        <v>40</v>
      </c>
      <c r="J1386">
        <f>VLOOKUP(G1386,Currency!$G$3:$H$14,2,FALSE)</f>
        <v>0.87842254526315788</v>
      </c>
      <c r="K1386">
        <f t="shared" si="109"/>
        <v>1</v>
      </c>
      <c r="L1386">
        <f t="shared" si="110"/>
        <v>208</v>
      </c>
      <c r="M1386" s="3">
        <f t="shared" si="111"/>
        <v>24544</v>
      </c>
      <c r="N1386" s="3">
        <f>SUMIFS('Direct Costs'!J:J,'Direct Costs'!A:A,Sales!A1386)</f>
        <v>15528.693754787368</v>
      </c>
      <c r="O1386" s="3">
        <f t="shared" si="112"/>
        <v>9015.3062452126323</v>
      </c>
      <c r="P1386" s="7">
        <f t="shared" si="113"/>
        <v>0.36731202107287453</v>
      </c>
      <c r="Q1386" s="3"/>
      <c r="R1386" s="3"/>
      <c r="S1386" s="3"/>
      <c r="T1386" s="3"/>
      <c r="U1386" s="3"/>
      <c r="V1386" s="3"/>
    </row>
    <row r="1387" spans="1:22" x14ac:dyDescent="0.25">
      <c r="A1387">
        <v>1386</v>
      </c>
      <c r="B1387" t="s">
        <v>13</v>
      </c>
      <c r="C1387" t="s">
        <v>17</v>
      </c>
      <c r="D1387">
        <v>105</v>
      </c>
      <c r="E1387">
        <v>141</v>
      </c>
      <c r="F1387" t="s">
        <v>37</v>
      </c>
      <c r="G1387">
        <v>6</v>
      </c>
      <c r="H1387">
        <v>2018</v>
      </c>
      <c r="I1387" t="s">
        <v>38</v>
      </c>
      <c r="J1387">
        <f>VLOOKUP(G1387,Currency!$G$3:$H$14,2,FALSE)</f>
        <v>0.85633569142857147</v>
      </c>
      <c r="K1387">
        <f t="shared" si="109"/>
        <v>0.85633569142857147</v>
      </c>
      <c r="L1387">
        <f t="shared" si="110"/>
        <v>120.74333249142857</v>
      </c>
      <c r="M1387" s="3">
        <f t="shared" si="111"/>
        <v>12678.049911600001</v>
      </c>
      <c r="N1387" s="3">
        <f>SUMIFS('Direct Costs'!J:J,'Direct Costs'!A:A,Sales!A1387)</f>
        <v>8729.4914855999996</v>
      </c>
      <c r="O1387" s="3">
        <f t="shared" si="112"/>
        <v>3948.5584260000014</v>
      </c>
      <c r="P1387" s="7">
        <f t="shared" si="113"/>
        <v>0.31144840519890993</v>
      </c>
      <c r="Q1387" s="3"/>
      <c r="R1387" s="3"/>
      <c r="S1387" s="3"/>
      <c r="T1387" s="3"/>
      <c r="U1387" s="3"/>
      <c r="V1387" s="3"/>
    </row>
    <row r="1388" spans="1:22" x14ac:dyDescent="0.25">
      <c r="A1388">
        <v>1387</v>
      </c>
      <c r="B1388" t="s">
        <v>16</v>
      </c>
      <c r="C1388" t="s">
        <v>17</v>
      </c>
      <c r="D1388">
        <v>59</v>
      </c>
      <c r="E1388">
        <v>241</v>
      </c>
      <c r="F1388" t="s">
        <v>37</v>
      </c>
      <c r="G1388">
        <v>1</v>
      </c>
      <c r="H1388">
        <v>2018</v>
      </c>
      <c r="I1388" t="s">
        <v>38</v>
      </c>
      <c r="J1388">
        <f>VLOOKUP(G1388,Currency!$G$3:$H$14,2,FALSE)</f>
        <v>0.8198508345454546</v>
      </c>
      <c r="K1388">
        <f t="shared" si="109"/>
        <v>0.8198508345454546</v>
      </c>
      <c r="L1388">
        <f t="shared" si="110"/>
        <v>197.58405112545455</v>
      </c>
      <c r="M1388" s="3">
        <f t="shared" si="111"/>
        <v>11657.459016401819</v>
      </c>
      <c r="N1388" s="3">
        <f>SUMIFS('Direct Costs'!J:J,'Direct Costs'!A:A,Sales!A1388)</f>
        <v>6239.8847017254548</v>
      </c>
      <c r="O1388" s="3">
        <f t="shared" si="112"/>
        <v>5417.5743146763643</v>
      </c>
      <c r="P1388" s="7">
        <f t="shared" si="113"/>
        <v>0.46473029045643155</v>
      </c>
      <c r="Q1388" s="3"/>
      <c r="R1388" s="3"/>
      <c r="S1388" s="3"/>
      <c r="T1388" s="3"/>
      <c r="U1388" s="3"/>
      <c r="V1388" s="3"/>
    </row>
    <row r="1389" spans="1:22" x14ac:dyDescent="0.25">
      <c r="A1389">
        <v>1388</v>
      </c>
      <c r="B1389" t="s">
        <v>14</v>
      </c>
      <c r="C1389" t="s">
        <v>22</v>
      </c>
      <c r="D1389">
        <v>1</v>
      </c>
      <c r="E1389">
        <v>143</v>
      </c>
      <c r="F1389" t="s">
        <v>0</v>
      </c>
      <c r="G1389">
        <v>7</v>
      </c>
      <c r="H1389">
        <v>2018</v>
      </c>
      <c r="I1389" t="s">
        <v>42</v>
      </c>
      <c r="J1389">
        <f>VLOOKUP(G1389,Currency!$G$3:$H$14,2,FALSE)</f>
        <v>0.85575857954545465</v>
      </c>
      <c r="K1389">
        <f t="shared" si="109"/>
        <v>1</v>
      </c>
      <c r="L1389">
        <f t="shared" si="110"/>
        <v>143</v>
      </c>
      <c r="M1389" s="3">
        <f t="shared" si="111"/>
        <v>143</v>
      </c>
      <c r="N1389" s="3">
        <f>SUMIFS('Direct Costs'!J:J,'Direct Costs'!A:A,Sales!A1389)</f>
        <v>86.528515965909094</v>
      </c>
      <c r="O1389" s="3">
        <f t="shared" si="112"/>
        <v>56.471484034090906</v>
      </c>
      <c r="P1389" s="7">
        <f t="shared" si="113"/>
        <v>0.39490548275588044</v>
      </c>
      <c r="Q1389" s="3"/>
      <c r="R1389" s="3"/>
      <c r="S1389" s="3"/>
      <c r="T1389" s="3"/>
      <c r="U1389" s="3"/>
      <c r="V1389" s="3"/>
    </row>
    <row r="1390" spans="1:22" x14ac:dyDescent="0.25">
      <c r="A1390">
        <v>1389</v>
      </c>
      <c r="B1390" t="s">
        <v>12</v>
      </c>
      <c r="C1390" t="s">
        <v>17</v>
      </c>
      <c r="D1390">
        <v>72</v>
      </c>
      <c r="E1390">
        <v>190</v>
      </c>
      <c r="F1390" t="s">
        <v>37</v>
      </c>
      <c r="G1390">
        <v>6</v>
      </c>
      <c r="H1390">
        <v>2018</v>
      </c>
      <c r="I1390" t="s">
        <v>38</v>
      </c>
      <c r="J1390">
        <f>VLOOKUP(G1390,Currency!$G$3:$H$14,2,FALSE)</f>
        <v>0.85633569142857147</v>
      </c>
      <c r="K1390">
        <f t="shared" si="109"/>
        <v>0.85633569142857147</v>
      </c>
      <c r="L1390">
        <f t="shared" si="110"/>
        <v>162.70378137142859</v>
      </c>
      <c r="M1390" s="3">
        <f t="shared" si="111"/>
        <v>11714.672258742859</v>
      </c>
      <c r="N1390" s="3">
        <f>SUMIFS('Direct Costs'!J:J,'Direct Costs'!A:A,Sales!A1390)</f>
        <v>5233.6850934857139</v>
      </c>
      <c r="O1390" s="3">
        <f t="shared" si="112"/>
        <v>6480.9871652571455</v>
      </c>
      <c r="P1390" s="7">
        <f t="shared" si="113"/>
        <v>0.55323674637335885</v>
      </c>
      <c r="Q1390" s="3"/>
      <c r="R1390" s="3"/>
      <c r="S1390" s="3"/>
      <c r="T1390" s="3"/>
      <c r="U1390" s="3"/>
      <c r="V1390" s="3"/>
    </row>
    <row r="1391" spans="1:22" x14ac:dyDescent="0.25">
      <c r="A1391">
        <v>1390</v>
      </c>
      <c r="B1391" t="s">
        <v>13</v>
      </c>
      <c r="C1391" t="s">
        <v>17</v>
      </c>
      <c r="D1391">
        <v>123</v>
      </c>
      <c r="E1391">
        <v>141</v>
      </c>
      <c r="F1391" t="s">
        <v>37</v>
      </c>
      <c r="G1391">
        <v>8</v>
      </c>
      <c r="H1391">
        <v>2018</v>
      </c>
      <c r="I1391" t="s">
        <v>38</v>
      </c>
      <c r="J1391">
        <f>VLOOKUP(G1391,Currency!$G$3:$H$14,2,FALSE)</f>
        <v>0.86596289695652162</v>
      </c>
      <c r="K1391">
        <f t="shared" si="109"/>
        <v>0.86596289695652162</v>
      </c>
      <c r="L1391">
        <f t="shared" si="110"/>
        <v>122.10076847086955</v>
      </c>
      <c r="M1391" s="3">
        <f t="shared" si="111"/>
        <v>15018.394521916955</v>
      </c>
      <c r="N1391" s="3">
        <f>SUMIFS('Direct Costs'!J:J,'Direct Costs'!A:A,Sales!A1391)</f>
        <v>10320.510580374783</v>
      </c>
      <c r="O1391" s="3">
        <f t="shared" si="112"/>
        <v>4697.8839415421717</v>
      </c>
      <c r="P1391" s="7">
        <f t="shared" si="113"/>
        <v>0.31280866504647742</v>
      </c>
      <c r="Q1391" s="3"/>
      <c r="R1391" s="3"/>
      <c r="S1391" s="3"/>
      <c r="T1391" s="3"/>
      <c r="U1391" s="3"/>
      <c r="V1391" s="3"/>
    </row>
    <row r="1392" spans="1:22" x14ac:dyDescent="0.25">
      <c r="A1392">
        <v>1391</v>
      </c>
      <c r="B1392" t="s">
        <v>13</v>
      </c>
      <c r="C1392" t="s">
        <v>19</v>
      </c>
      <c r="D1392">
        <v>105</v>
      </c>
      <c r="E1392">
        <v>125</v>
      </c>
      <c r="F1392" t="s">
        <v>0</v>
      </c>
      <c r="G1392">
        <v>3</v>
      </c>
      <c r="H1392">
        <v>2018</v>
      </c>
      <c r="I1392" t="s">
        <v>40</v>
      </c>
      <c r="J1392">
        <f>VLOOKUP(G1392,Currency!$G$3:$H$14,2,FALSE)</f>
        <v>0.81064183952380953</v>
      </c>
      <c r="K1392">
        <f t="shared" si="109"/>
        <v>1</v>
      </c>
      <c r="L1392">
        <f t="shared" si="110"/>
        <v>125</v>
      </c>
      <c r="M1392" s="3">
        <f t="shared" si="111"/>
        <v>13125</v>
      </c>
      <c r="N1392" s="3">
        <f>SUMIFS('Direct Costs'!J:J,'Direct Costs'!A:A,Sales!A1392)</f>
        <v>8820</v>
      </c>
      <c r="O1392" s="3">
        <f t="shared" si="112"/>
        <v>4305</v>
      </c>
      <c r="P1392" s="7">
        <f t="shared" si="113"/>
        <v>0.32800000000000001</v>
      </c>
      <c r="Q1392" s="3"/>
      <c r="R1392" s="3"/>
      <c r="S1392" s="3"/>
      <c r="T1392" s="3"/>
      <c r="U1392" s="3"/>
      <c r="V1392" s="3"/>
    </row>
    <row r="1393" spans="1:22" x14ac:dyDescent="0.25">
      <c r="A1393">
        <v>1392</v>
      </c>
      <c r="B1393" t="s">
        <v>12</v>
      </c>
      <c r="C1393" t="s">
        <v>19</v>
      </c>
      <c r="D1393">
        <v>69</v>
      </c>
      <c r="E1393">
        <v>161</v>
      </c>
      <c r="F1393" t="s">
        <v>0</v>
      </c>
      <c r="G1393">
        <v>7</v>
      </c>
      <c r="H1393">
        <v>2018</v>
      </c>
      <c r="I1393" t="s">
        <v>40</v>
      </c>
      <c r="J1393">
        <f>VLOOKUP(G1393,Currency!$G$3:$H$14,2,FALSE)</f>
        <v>0.85575857954545465</v>
      </c>
      <c r="K1393">
        <f t="shared" si="109"/>
        <v>1</v>
      </c>
      <c r="L1393">
        <f t="shared" si="110"/>
        <v>161</v>
      </c>
      <c r="M1393" s="3">
        <f t="shared" si="111"/>
        <v>11109</v>
      </c>
      <c r="N1393" s="3">
        <f>SUMIFS('Direct Costs'!J:J,'Direct Costs'!A:A,Sales!A1393)</f>
        <v>5586.325575681818</v>
      </c>
      <c r="O1393" s="3">
        <f t="shared" si="112"/>
        <v>5522.674424318182</v>
      </c>
      <c r="P1393" s="7">
        <f t="shared" si="113"/>
        <v>0.49713515386787127</v>
      </c>
      <c r="Q1393" s="3"/>
      <c r="R1393" s="3"/>
      <c r="S1393" s="3"/>
      <c r="T1393" s="3"/>
      <c r="U1393" s="3"/>
      <c r="V1393" s="3"/>
    </row>
    <row r="1394" spans="1:22" x14ac:dyDescent="0.25">
      <c r="A1394">
        <v>1393</v>
      </c>
      <c r="B1394" t="s">
        <v>12</v>
      </c>
      <c r="C1394" t="s">
        <v>18</v>
      </c>
      <c r="D1394">
        <v>67</v>
      </c>
      <c r="E1394">
        <v>163</v>
      </c>
      <c r="F1394" t="s">
        <v>0</v>
      </c>
      <c r="G1394">
        <v>8</v>
      </c>
      <c r="H1394">
        <v>2018</v>
      </c>
      <c r="I1394" t="s">
        <v>39</v>
      </c>
      <c r="J1394">
        <f>VLOOKUP(G1394,Currency!$G$3:$H$14,2,FALSE)</f>
        <v>0.86596289695652162</v>
      </c>
      <c r="K1394">
        <f t="shared" si="109"/>
        <v>1</v>
      </c>
      <c r="L1394">
        <f t="shared" si="110"/>
        <v>163</v>
      </c>
      <c r="M1394" s="3">
        <f t="shared" si="111"/>
        <v>10921</v>
      </c>
      <c r="N1394" s="3">
        <f>SUMIFS('Direct Costs'!J:J,'Direct Costs'!A:A,Sales!A1394)</f>
        <v>4937.2098739573912</v>
      </c>
      <c r="O1394" s="3">
        <f t="shared" si="112"/>
        <v>5983.7901260426088</v>
      </c>
      <c r="P1394" s="7">
        <f t="shared" si="113"/>
        <v>0.5479159533048813</v>
      </c>
      <c r="Q1394" s="3"/>
      <c r="R1394" s="3"/>
      <c r="S1394" s="3"/>
      <c r="T1394" s="3"/>
      <c r="U1394" s="3"/>
      <c r="V1394" s="3"/>
    </row>
    <row r="1395" spans="1:22" x14ac:dyDescent="0.25">
      <c r="A1395">
        <v>1394</v>
      </c>
      <c r="B1395" t="s">
        <v>13</v>
      </c>
      <c r="C1395" t="s">
        <v>18</v>
      </c>
      <c r="D1395">
        <v>104</v>
      </c>
      <c r="E1395">
        <v>128</v>
      </c>
      <c r="F1395" t="s">
        <v>0</v>
      </c>
      <c r="G1395">
        <v>3</v>
      </c>
      <c r="H1395">
        <v>2018</v>
      </c>
      <c r="I1395" t="s">
        <v>39</v>
      </c>
      <c r="J1395">
        <f>VLOOKUP(G1395,Currency!$G$3:$H$14,2,FALSE)</f>
        <v>0.81064183952380953</v>
      </c>
      <c r="K1395">
        <f t="shared" si="109"/>
        <v>1</v>
      </c>
      <c r="L1395">
        <f t="shared" si="110"/>
        <v>128</v>
      </c>
      <c r="M1395" s="3">
        <f t="shared" si="111"/>
        <v>13312</v>
      </c>
      <c r="N1395" s="3">
        <f>SUMIFS('Direct Costs'!J:J,'Direct Costs'!A:A,Sales!A1395)</f>
        <v>9360</v>
      </c>
      <c r="O1395" s="3">
        <f t="shared" si="112"/>
        <v>3952</v>
      </c>
      <c r="P1395" s="7">
        <f t="shared" si="113"/>
        <v>0.296875</v>
      </c>
      <c r="Q1395" s="3"/>
      <c r="R1395" s="3"/>
      <c r="S1395" s="3"/>
      <c r="T1395" s="3"/>
      <c r="U1395" s="3"/>
      <c r="V1395" s="3"/>
    </row>
    <row r="1396" spans="1:22" x14ac:dyDescent="0.25">
      <c r="A1396">
        <v>1395</v>
      </c>
      <c r="B1396" t="s">
        <v>13</v>
      </c>
      <c r="C1396" t="s">
        <v>17</v>
      </c>
      <c r="D1396">
        <v>93</v>
      </c>
      <c r="E1396">
        <v>136</v>
      </c>
      <c r="F1396" t="s">
        <v>37</v>
      </c>
      <c r="G1396">
        <v>3</v>
      </c>
      <c r="H1396">
        <v>2018</v>
      </c>
      <c r="I1396" t="s">
        <v>38</v>
      </c>
      <c r="J1396">
        <f>VLOOKUP(G1396,Currency!$G$3:$H$14,2,FALSE)</f>
        <v>0.81064183952380953</v>
      </c>
      <c r="K1396">
        <f t="shared" si="109"/>
        <v>0.81064183952380953</v>
      </c>
      <c r="L1396">
        <f t="shared" si="110"/>
        <v>110.24729017523809</v>
      </c>
      <c r="M1396" s="3">
        <f t="shared" si="111"/>
        <v>10252.997986297143</v>
      </c>
      <c r="N1396" s="3">
        <f>SUMIFS('Direct Costs'!J:J,'Direct Costs'!A:A,Sales!A1396)</f>
        <v>7347</v>
      </c>
      <c r="O1396" s="3">
        <f t="shared" si="112"/>
        <v>2905.9979862971431</v>
      </c>
      <c r="P1396" s="7">
        <f t="shared" si="113"/>
        <v>0.2834290994868946</v>
      </c>
      <c r="Q1396" s="3"/>
      <c r="R1396" s="3"/>
      <c r="S1396" s="3"/>
      <c r="T1396" s="3"/>
      <c r="U1396" s="3"/>
      <c r="V1396" s="3"/>
    </row>
    <row r="1397" spans="1:22" x14ac:dyDescent="0.25">
      <c r="A1397">
        <v>1396</v>
      </c>
      <c r="B1397" t="s">
        <v>13</v>
      </c>
      <c r="C1397" t="s">
        <v>17</v>
      </c>
      <c r="D1397">
        <v>97</v>
      </c>
      <c r="E1397">
        <v>137</v>
      </c>
      <c r="F1397" t="s">
        <v>37</v>
      </c>
      <c r="G1397">
        <v>4</v>
      </c>
      <c r="H1397">
        <v>2018</v>
      </c>
      <c r="I1397" t="s">
        <v>38</v>
      </c>
      <c r="J1397">
        <f>VLOOKUP(G1397,Currency!$G$3:$H$14,2,FALSE)</f>
        <v>0.81462485449999988</v>
      </c>
      <c r="K1397">
        <f t="shared" si="109"/>
        <v>0.81462485449999988</v>
      </c>
      <c r="L1397">
        <f t="shared" si="110"/>
        <v>111.60360506649998</v>
      </c>
      <c r="M1397" s="3">
        <f t="shared" si="111"/>
        <v>10825.549691450498</v>
      </c>
      <c r="N1397" s="3">
        <f>SUMIFS('Direct Costs'!J:J,'Direct Costs'!A:A,Sales!A1397)</f>
        <v>8439</v>
      </c>
      <c r="O1397" s="3">
        <f t="shared" si="112"/>
        <v>2386.5496914504984</v>
      </c>
      <c r="P1397" s="7">
        <f t="shared" si="113"/>
        <v>0.22045528952079738</v>
      </c>
      <c r="Q1397" s="3"/>
      <c r="R1397" s="3"/>
      <c r="S1397" s="3"/>
      <c r="T1397" s="3"/>
      <c r="U1397" s="3"/>
      <c r="V1397" s="3"/>
    </row>
    <row r="1398" spans="1:22" x14ac:dyDescent="0.25">
      <c r="A1398">
        <v>1397</v>
      </c>
      <c r="B1398" t="s">
        <v>13</v>
      </c>
      <c r="C1398" t="s">
        <v>29</v>
      </c>
      <c r="D1398">
        <v>75</v>
      </c>
      <c r="E1398">
        <v>130</v>
      </c>
      <c r="F1398" t="s">
        <v>0</v>
      </c>
      <c r="G1398">
        <v>5</v>
      </c>
      <c r="H1398">
        <v>2018</v>
      </c>
      <c r="I1398" t="s">
        <v>42</v>
      </c>
      <c r="J1398">
        <f>VLOOKUP(G1398,Currency!$G$3:$H$14,2,FALSE)</f>
        <v>0.84667593318181822</v>
      </c>
      <c r="K1398">
        <f t="shared" si="109"/>
        <v>1</v>
      </c>
      <c r="L1398">
        <f t="shared" si="110"/>
        <v>130</v>
      </c>
      <c r="M1398" s="3">
        <f t="shared" si="111"/>
        <v>9750</v>
      </c>
      <c r="N1398" s="3">
        <f>SUMIFS('Direct Costs'!J:J,'Direct Costs'!A:A,Sales!A1398)</f>
        <v>7044.5048649204546</v>
      </c>
      <c r="O1398" s="3">
        <f t="shared" si="112"/>
        <v>2705.4951350795454</v>
      </c>
      <c r="P1398" s="7">
        <f t="shared" si="113"/>
        <v>0.27748668052097902</v>
      </c>
      <c r="Q1398" s="3"/>
      <c r="R1398" s="3"/>
      <c r="S1398" s="3"/>
      <c r="T1398" s="3"/>
      <c r="U1398" s="3"/>
      <c r="V1398" s="3"/>
    </row>
    <row r="1399" spans="1:22" x14ac:dyDescent="0.25">
      <c r="A1399">
        <v>1398</v>
      </c>
      <c r="B1399" t="s">
        <v>12</v>
      </c>
      <c r="C1399" t="s">
        <v>19</v>
      </c>
      <c r="D1399">
        <v>62</v>
      </c>
      <c r="E1399">
        <v>161</v>
      </c>
      <c r="F1399" t="s">
        <v>0</v>
      </c>
      <c r="G1399">
        <v>4</v>
      </c>
      <c r="H1399">
        <v>2018</v>
      </c>
      <c r="I1399" t="s">
        <v>40</v>
      </c>
      <c r="J1399">
        <f>VLOOKUP(G1399,Currency!$G$3:$H$14,2,FALSE)</f>
        <v>0.81462485449999988</v>
      </c>
      <c r="K1399">
        <f t="shared" si="109"/>
        <v>1</v>
      </c>
      <c r="L1399">
        <f t="shared" si="110"/>
        <v>161</v>
      </c>
      <c r="M1399" s="3">
        <f t="shared" si="111"/>
        <v>9982</v>
      </c>
      <c r="N1399" s="3">
        <f>SUMIFS('Direct Costs'!J:J,'Direct Costs'!A:A,Sales!A1399)</f>
        <v>4808.1617834959998</v>
      </c>
      <c r="O1399" s="3">
        <f t="shared" si="112"/>
        <v>5173.8382165040002</v>
      </c>
      <c r="P1399" s="7">
        <f t="shared" si="113"/>
        <v>0.51831679187577639</v>
      </c>
      <c r="Q1399" s="3"/>
      <c r="R1399" s="3"/>
      <c r="S1399" s="3"/>
      <c r="T1399" s="3"/>
      <c r="U1399" s="3"/>
      <c r="V1399" s="3"/>
    </row>
    <row r="1400" spans="1:22" x14ac:dyDescent="0.25">
      <c r="A1400">
        <v>1399</v>
      </c>
      <c r="B1400" t="s">
        <v>16</v>
      </c>
      <c r="C1400" t="s">
        <v>17</v>
      </c>
      <c r="D1400">
        <v>97</v>
      </c>
      <c r="E1400">
        <v>242</v>
      </c>
      <c r="F1400" t="s">
        <v>37</v>
      </c>
      <c r="G1400">
        <v>12</v>
      </c>
      <c r="H1400">
        <v>2018</v>
      </c>
      <c r="I1400" t="s">
        <v>38</v>
      </c>
      <c r="J1400">
        <f>VLOOKUP(G1400,Currency!$G$3:$H$14,2,FALSE)</f>
        <v>0.87842254526315788</v>
      </c>
      <c r="K1400">
        <f t="shared" si="109"/>
        <v>0.87842254526315788</v>
      </c>
      <c r="L1400">
        <f t="shared" si="110"/>
        <v>212.57825595368422</v>
      </c>
      <c r="M1400" s="3">
        <f t="shared" si="111"/>
        <v>20620.090827507371</v>
      </c>
      <c r="N1400" s="3">
        <f>SUMIFS('Direct Costs'!J:J,'Direct Costs'!A:A,Sales!A1400)</f>
        <v>13191.147597286315</v>
      </c>
      <c r="O1400" s="3">
        <f t="shared" si="112"/>
        <v>7428.9432302210553</v>
      </c>
      <c r="P1400" s="7">
        <f t="shared" si="113"/>
        <v>0.36027694021166889</v>
      </c>
      <c r="Q1400" s="3"/>
      <c r="R1400" s="3"/>
      <c r="S1400" s="3"/>
      <c r="T1400" s="3"/>
      <c r="U1400" s="3"/>
      <c r="V1400" s="3"/>
    </row>
    <row r="1401" spans="1:22" x14ac:dyDescent="0.25">
      <c r="A1401">
        <v>1400</v>
      </c>
      <c r="B1401" t="s">
        <v>14</v>
      </c>
      <c r="C1401" t="s">
        <v>17</v>
      </c>
      <c r="D1401">
        <v>39</v>
      </c>
      <c r="E1401">
        <v>165</v>
      </c>
      <c r="F1401" t="s">
        <v>37</v>
      </c>
      <c r="G1401">
        <v>4</v>
      </c>
      <c r="H1401">
        <v>2018</v>
      </c>
      <c r="I1401" t="s">
        <v>38</v>
      </c>
      <c r="J1401">
        <f>VLOOKUP(G1401,Currency!$G$3:$H$14,2,FALSE)</f>
        <v>0.81462485449999988</v>
      </c>
      <c r="K1401">
        <f t="shared" si="109"/>
        <v>0.81462485449999988</v>
      </c>
      <c r="L1401">
        <f t="shared" si="110"/>
        <v>134.41310099249998</v>
      </c>
      <c r="M1401" s="3">
        <f t="shared" si="111"/>
        <v>5242.1109387074994</v>
      </c>
      <c r="N1401" s="3">
        <f>SUMIFS('Direct Costs'!J:J,'Direct Costs'!A:A,Sales!A1401)</f>
        <v>3070.7184944864998</v>
      </c>
      <c r="O1401" s="3">
        <f t="shared" si="112"/>
        <v>2171.3924442209996</v>
      </c>
      <c r="P1401" s="7">
        <f t="shared" si="113"/>
        <v>0.41422100173186727</v>
      </c>
      <c r="Q1401" s="3"/>
      <c r="R1401" s="3"/>
      <c r="S1401" s="3"/>
      <c r="T1401" s="3"/>
      <c r="U1401" s="3"/>
      <c r="V1401" s="3"/>
    </row>
    <row r="1402" spans="1:22" x14ac:dyDescent="0.25">
      <c r="A1402">
        <v>1401</v>
      </c>
      <c r="B1402" t="s">
        <v>12</v>
      </c>
      <c r="C1402" t="s">
        <v>17</v>
      </c>
      <c r="D1402">
        <v>74</v>
      </c>
      <c r="E1402">
        <v>192</v>
      </c>
      <c r="F1402" t="s">
        <v>37</v>
      </c>
      <c r="G1402">
        <v>5</v>
      </c>
      <c r="H1402">
        <v>2018</v>
      </c>
      <c r="I1402" t="s">
        <v>38</v>
      </c>
      <c r="J1402">
        <f>VLOOKUP(G1402,Currency!$G$3:$H$14,2,FALSE)</f>
        <v>0.84667593318181822</v>
      </c>
      <c r="K1402">
        <f t="shared" si="109"/>
        <v>0.84667593318181822</v>
      </c>
      <c r="L1402">
        <f t="shared" si="110"/>
        <v>162.56177917090909</v>
      </c>
      <c r="M1402" s="3">
        <f t="shared" si="111"/>
        <v>12029.571658647274</v>
      </c>
      <c r="N1402" s="3">
        <f>SUMIFS('Direct Costs'!J:J,'Direct Costs'!A:A,Sales!A1402)</f>
        <v>5450.899657824546</v>
      </c>
      <c r="O1402" s="3">
        <f t="shared" si="112"/>
        <v>6578.6720008227276</v>
      </c>
      <c r="P1402" s="7">
        <f t="shared" si="113"/>
        <v>0.546875</v>
      </c>
      <c r="Q1402" s="3"/>
      <c r="R1402" s="3"/>
      <c r="S1402" s="3"/>
      <c r="T1402" s="3"/>
      <c r="U1402" s="3"/>
      <c r="V1402" s="3"/>
    </row>
    <row r="1403" spans="1:22" x14ac:dyDescent="0.25">
      <c r="A1403">
        <v>1402</v>
      </c>
      <c r="B1403" t="s">
        <v>12</v>
      </c>
      <c r="C1403" t="s">
        <v>18</v>
      </c>
      <c r="D1403">
        <v>67</v>
      </c>
      <c r="E1403">
        <v>172</v>
      </c>
      <c r="F1403" t="s">
        <v>0</v>
      </c>
      <c r="G1403">
        <v>6</v>
      </c>
      <c r="H1403">
        <v>2018</v>
      </c>
      <c r="I1403" t="s">
        <v>39</v>
      </c>
      <c r="J1403">
        <f>VLOOKUP(G1403,Currency!$G$3:$H$14,2,FALSE)</f>
        <v>0.85633569142857147</v>
      </c>
      <c r="K1403">
        <f t="shared" si="109"/>
        <v>1</v>
      </c>
      <c r="L1403">
        <f t="shared" si="110"/>
        <v>172</v>
      </c>
      <c r="M1403" s="3">
        <f t="shared" si="111"/>
        <v>11524</v>
      </c>
      <c r="N1403" s="3">
        <f>SUMIFS('Direct Costs'!J:J,'Direct Costs'!A:A,Sales!A1403)</f>
        <v>5165.2184621942861</v>
      </c>
      <c r="O1403" s="3">
        <f t="shared" si="112"/>
        <v>6358.7815378057139</v>
      </c>
      <c r="P1403" s="7">
        <f t="shared" si="113"/>
        <v>0.55178597169435217</v>
      </c>
      <c r="Q1403" s="3"/>
      <c r="R1403" s="3"/>
      <c r="S1403" s="3"/>
      <c r="T1403" s="3"/>
      <c r="U1403" s="3"/>
      <c r="V1403" s="3"/>
    </row>
    <row r="1404" spans="1:22" x14ac:dyDescent="0.25">
      <c r="A1404">
        <v>1403</v>
      </c>
      <c r="B1404" t="s">
        <v>13</v>
      </c>
      <c r="C1404" t="s">
        <v>19</v>
      </c>
      <c r="D1404">
        <v>98</v>
      </c>
      <c r="E1404">
        <v>112</v>
      </c>
      <c r="F1404" t="s">
        <v>0</v>
      </c>
      <c r="G1404">
        <v>8</v>
      </c>
      <c r="H1404">
        <v>2018</v>
      </c>
      <c r="I1404" t="s">
        <v>40</v>
      </c>
      <c r="J1404">
        <f>VLOOKUP(G1404,Currency!$G$3:$H$14,2,FALSE)</f>
        <v>0.86596289695652162</v>
      </c>
      <c r="K1404">
        <f t="shared" si="109"/>
        <v>1</v>
      </c>
      <c r="L1404">
        <f t="shared" si="110"/>
        <v>112</v>
      </c>
      <c r="M1404" s="3">
        <f t="shared" si="111"/>
        <v>10976</v>
      </c>
      <c r="N1404" s="3">
        <f>SUMIFS('Direct Costs'!J:J,'Direct Costs'!A:A,Sales!A1404)</f>
        <v>8624</v>
      </c>
      <c r="O1404" s="3">
        <f t="shared" si="112"/>
        <v>2352</v>
      </c>
      <c r="P1404" s="7">
        <f t="shared" si="113"/>
        <v>0.21428571428571427</v>
      </c>
      <c r="Q1404" s="3"/>
      <c r="R1404" s="3"/>
      <c r="S1404" s="3"/>
      <c r="T1404" s="3"/>
      <c r="U1404" s="3"/>
      <c r="V1404" s="3"/>
    </row>
    <row r="1405" spans="1:22" x14ac:dyDescent="0.25">
      <c r="A1405">
        <v>1404</v>
      </c>
      <c r="B1405" t="s">
        <v>14</v>
      </c>
      <c r="C1405" t="s">
        <v>27</v>
      </c>
      <c r="D1405">
        <v>82</v>
      </c>
      <c r="E1405">
        <v>151</v>
      </c>
      <c r="F1405" t="s">
        <v>0</v>
      </c>
      <c r="G1405">
        <v>6</v>
      </c>
      <c r="H1405">
        <v>2018</v>
      </c>
      <c r="I1405" t="s">
        <v>42</v>
      </c>
      <c r="J1405">
        <f>VLOOKUP(G1405,Currency!$G$3:$H$14,2,FALSE)</f>
        <v>0.85633569142857147</v>
      </c>
      <c r="K1405">
        <f t="shared" si="109"/>
        <v>1</v>
      </c>
      <c r="L1405">
        <f t="shared" si="110"/>
        <v>151</v>
      </c>
      <c r="M1405" s="3">
        <f t="shared" si="111"/>
        <v>12382</v>
      </c>
      <c r="N1405" s="3">
        <f>SUMIFS('Direct Costs'!J:J,'Direct Costs'!A:A,Sales!A1405)</f>
        <v>6414.9278154057147</v>
      </c>
      <c r="O1405" s="3">
        <f t="shared" si="112"/>
        <v>5967.0721845942853</v>
      </c>
      <c r="P1405" s="7">
        <f t="shared" si="113"/>
        <v>0.48191505286660358</v>
      </c>
      <c r="Q1405" s="3"/>
      <c r="R1405" s="3"/>
      <c r="S1405" s="3"/>
      <c r="T1405" s="3"/>
      <c r="U1405" s="3"/>
      <c r="V1405" s="3"/>
    </row>
    <row r="1406" spans="1:22" x14ac:dyDescent="0.25">
      <c r="A1406">
        <v>1405</v>
      </c>
      <c r="B1406" t="s">
        <v>13</v>
      </c>
      <c r="C1406" t="s">
        <v>19</v>
      </c>
      <c r="D1406">
        <v>115</v>
      </c>
      <c r="E1406">
        <v>124</v>
      </c>
      <c r="F1406" t="s">
        <v>0</v>
      </c>
      <c r="G1406">
        <v>5</v>
      </c>
      <c r="H1406">
        <v>2018</v>
      </c>
      <c r="I1406" t="s">
        <v>40</v>
      </c>
      <c r="J1406">
        <f>VLOOKUP(G1406,Currency!$G$3:$H$14,2,FALSE)</f>
        <v>0.84667593318181822</v>
      </c>
      <c r="K1406">
        <f t="shared" si="109"/>
        <v>1</v>
      </c>
      <c r="L1406">
        <f t="shared" si="110"/>
        <v>124</v>
      </c>
      <c r="M1406" s="3">
        <f t="shared" si="111"/>
        <v>14260</v>
      </c>
      <c r="N1406" s="3">
        <f>SUMIFS('Direct Costs'!J:J,'Direct Costs'!A:A,Sales!A1406)</f>
        <v>8309.9607420068187</v>
      </c>
      <c r="O1406" s="3">
        <f t="shared" si="112"/>
        <v>5950.0392579931813</v>
      </c>
      <c r="P1406" s="7">
        <f t="shared" si="113"/>
        <v>0.41725380490835773</v>
      </c>
      <c r="Q1406" s="3"/>
      <c r="R1406" s="3"/>
      <c r="S1406" s="3"/>
      <c r="T1406" s="3"/>
      <c r="U1406" s="3"/>
      <c r="V1406" s="3"/>
    </row>
    <row r="1407" spans="1:22" x14ac:dyDescent="0.25">
      <c r="A1407">
        <v>1406</v>
      </c>
      <c r="B1407" t="s">
        <v>14</v>
      </c>
      <c r="C1407" t="s">
        <v>23</v>
      </c>
      <c r="D1407">
        <v>125</v>
      </c>
      <c r="E1407">
        <v>139</v>
      </c>
      <c r="F1407" t="s">
        <v>0</v>
      </c>
      <c r="G1407">
        <v>7</v>
      </c>
      <c r="H1407">
        <v>2018</v>
      </c>
      <c r="I1407" t="s">
        <v>41</v>
      </c>
      <c r="J1407">
        <f>VLOOKUP(G1407,Currency!$G$3:$H$14,2,FALSE)</f>
        <v>0.85575857954545465</v>
      </c>
      <c r="K1407">
        <f t="shared" si="109"/>
        <v>1</v>
      </c>
      <c r="L1407">
        <f t="shared" si="110"/>
        <v>139</v>
      </c>
      <c r="M1407" s="3">
        <f t="shared" si="111"/>
        <v>17375</v>
      </c>
      <c r="N1407" s="3">
        <f>SUMIFS('Direct Costs'!J:J,'Direct Costs'!A:A,Sales!A1407)</f>
        <v>9846.0686363636378</v>
      </c>
      <c r="O1407" s="3">
        <f t="shared" si="112"/>
        <v>7528.9313636363622</v>
      </c>
      <c r="P1407" s="7">
        <f t="shared" si="113"/>
        <v>0.43331979071288418</v>
      </c>
      <c r="Q1407" s="3"/>
      <c r="R1407" s="3"/>
      <c r="S1407" s="3"/>
      <c r="T1407" s="3"/>
      <c r="U1407" s="3"/>
      <c r="V1407" s="3"/>
    </row>
    <row r="1408" spans="1:22" x14ac:dyDescent="0.25">
      <c r="A1408">
        <v>1407</v>
      </c>
      <c r="B1408" t="s">
        <v>14</v>
      </c>
      <c r="C1408" t="s">
        <v>33</v>
      </c>
      <c r="D1408">
        <v>58</v>
      </c>
      <c r="E1408">
        <v>144</v>
      </c>
      <c r="F1408" t="s">
        <v>0</v>
      </c>
      <c r="G1408">
        <v>2</v>
      </c>
      <c r="H1408">
        <v>2018</v>
      </c>
      <c r="I1408" t="s">
        <v>42</v>
      </c>
      <c r="J1408">
        <f>VLOOKUP(G1408,Currency!$G$3:$H$14,2,FALSE)</f>
        <v>0.80989594699999989</v>
      </c>
      <c r="K1408">
        <f t="shared" si="109"/>
        <v>1</v>
      </c>
      <c r="L1408">
        <f t="shared" si="110"/>
        <v>144</v>
      </c>
      <c r="M1408" s="3">
        <f t="shared" si="111"/>
        <v>8352</v>
      </c>
      <c r="N1408" s="3">
        <f>SUMIFS('Direct Costs'!J:J,'Direct Costs'!A:A,Sales!A1408)</f>
        <v>4224.3337552639996</v>
      </c>
      <c r="O1408" s="3">
        <f t="shared" si="112"/>
        <v>4127.6662447360004</v>
      </c>
      <c r="P1408" s="7">
        <f t="shared" si="113"/>
        <v>0.49421291244444449</v>
      </c>
      <c r="Q1408" s="3"/>
      <c r="R1408" s="3"/>
      <c r="S1408" s="3"/>
      <c r="T1408" s="3"/>
      <c r="U1408" s="3"/>
      <c r="V1408" s="3"/>
    </row>
    <row r="1409" spans="1:22" x14ac:dyDescent="0.25">
      <c r="A1409">
        <v>1408</v>
      </c>
      <c r="B1409" t="s">
        <v>15</v>
      </c>
      <c r="C1409" t="s">
        <v>25</v>
      </c>
      <c r="D1409">
        <v>1</v>
      </c>
      <c r="E1409">
        <v>449</v>
      </c>
      <c r="F1409" t="s">
        <v>0</v>
      </c>
      <c r="G1409">
        <v>10</v>
      </c>
      <c r="H1409">
        <v>2018</v>
      </c>
      <c r="I1409" t="s">
        <v>43</v>
      </c>
      <c r="J1409">
        <f>VLOOKUP(G1409,Currency!$G$3:$H$14,2,FALSE)</f>
        <v>0.87081632260869579</v>
      </c>
      <c r="K1409">
        <f t="shared" si="109"/>
        <v>1</v>
      </c>
      <c r="L1409">
        <f t="shared" si="110"/>
        <v>449</v>
      </c>
      <c r="M1409" s="3">
        <f t="shared" si="111"/>
        <v>449</v>
      </c>
      <c r="N1409" s="3">
        <f>SUMIFS('Direct Costs'!J:J,'Direct Costs'!A:A,Sales!A1409)</f>
        <v>215</v>
      </c>
      <c r="O1409" s="3">
        <f t="shared" si="112"/>
        <v>234</v>
      </c>
      <c r="P1409" s="7">
        <f t="shared" si="113"/>
        <v>0.52115812917594651</v>
      </c>
      <c r="Q1409" s="3"/>
      <c r="R1409" s="3"/>
      <c r="S1409" s="3"/>
      <c r="T1409" s="3"/>
      <c r="U1409" s="3"/>
      <c r="V1409" s="3"/>
    </row>
    <row r="1410" spans="1:22" x14ac:dyDescent="0.25">
      <c r="A1410">
        <v>1409</v>
      </c>
      <c r="B1410" t="s">
        <v>14</v>
      </c>
      <c r="C1410" t="s">
        <v>32</v>
      </c>
      <c r="D1410">
        <v>29</v>
      </c>
      <c r="E1410">
        <v>169</v>
      </c>
      <c r="F1410" t="s">
        <v>37</v>
      </c>
      <c r="G1410">
        <v>10</v>
      </c>
      <c r="H1410">
        <v>2018</v>
      </c>
      <c r="I1410" t="s">
        <v>43</v>
      </c>
      <c r="J1410">
        <f>VLOOKUP(G1410,Currency!$G$3:$H$14,2,FALSE)</f>
        <v>0.87081632260869579</v>
      </c>
      <c r="K1410">
        <f t="shared" si="109"/>
        <v>0.87081632260869579</v>
      </c>
      <c r="L1410">
        <f t="shared" si="110"/>
        <v>147.16795852086958</v>
      </c>
      <c r="M1410" s="3">
        <f t="shared" si="111"/>
        <v>4267.8707971052181</v>
      </c>
      <c r="N1410" s="3">
        <f>SUMIFS('Direct Costs'!J:J,'Direct Costs'!A:A,Sales!A1410)</f>
        <v>2124.2204013391306</v>
      </c>
      <c r="O1410" s="3">
        <f t="shared" si="112"/>
        <v>2143.6503957660875</v>
      </c>
      <c r="P1410" s="7">
        <f t="shared" si="113"/>
        <v>0.50227631005607476</v>
      </c>
      <c r="Q1410" s="3"/>
      <c r="R1410" s="3"/>
      <c r="S1410" s="3"/>
      <c r="T1410" s="3"/>
      <c r="U1410" s="3"/>
      <c r="V1410" s="3"/>
    </row>
    <row r="1411" spans="1:22" x14ac:dyDescent="0.25">
      <c r="A1411">
        <v>1410</v>
      </c>
      <c r="B1411" t="s">
        <v>14</v>
      </c>
      <c r="C1411" t="s">
        <v>19</v>
      </c>
      <c r="D1411">
        <v>69</v>
      </c>
      <c r="E1411">
        <v>142</v>
      </c>
      <c r="F1411" t="s">
        <v>0</v>
      </c>
      <c r="G1411">
        <v>6</v>
      </c>
      <c r="H1411">
        <v>2018</v>
      </c>
      <c r="I1411" t="s">
        <v>40</v>
      </c>
      <c r="J1411">
        <f>VLOOKUP(G1411,Currency!$G$3:$H$14,2,FALSE)</f>
        <v>0.85633569142857147</v>
      </c>
      <c r="K1411">
        <f t="shared" ref="K1411:K1474" si="114">IF(F1411="Dollar",J1411,1)</f>
        <v>1</v>
      </c>
      <c r="L1411">
        <f t="shared" ref="L1411:L1474" si="115">E1411*K1411</f>
        <v>142</v>
      </c>
      <c r="M1411" s="3">
        <f t="shared" ref="M1411:M1474" si="116">D1411*L1411</f>
        <v>9798</v>
      </c>
      <c r="N1411" s="3">
        <f>SUMIFS('Direct Costs'!J:J,'Direct Costs'!A:A,Sales!A1411)</f>
        <v>4531.8351591771425</v>
      </c>
      <c r="O1411" s="3">
        <f t="shared" ref="O1411:O1474" si="117">M1411-N1411</f>
        <v>5266.1648408228575</v>
      </c>
      <c r="P1411" s="7">
        <f t="shared" ref="P1411:P1474" si="118">O1411/M1411</f>
        <v>0.53747344772635819</v>
      </c>
      <c r="Q1411" s="3"/>
      <c r="R1411" s="3"/>
      <c r="S1411" s="3"/>
      <c r="T1411" s="3"/>
      <c r="U1411" s="3"/>
      <c r="V1411" s="3"/>
    </row>
    <row r="1412" spans="1:22" x14ac:dyDescent="0.25">
      <c r="A1412">
        <v>1411</v>
      </c>
      <c r="B1412" t="s">
        <v>14</v>
      </c>
      <c r="C1412" t="s">
        <v>31</v>
      </c>
      <c r="D1412">
        <v>196</v>
      </c>
      <c r="E1412">
        <v>149</v>
      </c>
      <c r="F1412" t="s">
        <v>0</v>
      </c>
      <c r="G1412">
        <v>3</v>
      </c>
      <c r="H1412">
        <v>2018</v>
      </c>
      <c r="I1412" t="s">
        <v>43</v>
      </c>
      <c r="J1412">
        <f>VLOOKUP(G1412,Currency!$G$3:$H$14,2,FALSE)</f>
        <v>0.81064183952380953</v>
      </c>
      <c r="K1412">
        <f t="shared" si="114"/>
        <v>1</v>
      </c>
      <c r="L1412">
        <f t="shared" si="115"/>
        <v>149</v>
      </c>
      <c r="M1412" s="3">
        <f t="shared" si="116"/>
        <v>29204</v>
      </c>
      <c r="N1412" s="3">
        <f>SUMIFS('Direct Costs'!J:J,'Direct Costs'!A:A,Sales!A1412)</f>
        <v>18032</v>
      </c>
      <c r="O1412" s="3">
        <f t="shared" si="117"/>
        <v>11172</v>
      </c>
      <c r="P1412" s="7">
        <f t="shared" si="118"/>
        <v>0.3825503355704698</v>
      </c>
      <c r="Q1412" s="3"/>
      <c r="R1412" s="3"/>
      <c r="S1412" s="3"/>
      <c r="T1412" s="3"/>
      <c r="U1412" s="3"/>
      <c r="V1412" s="3"/>
    </row>
    <row r="1413" spans="1:22" x14ac:dyDescent="0.25">
      <c r="A1413">
        <v>1412</v>
      </c>
      <c r="B1413" t="s">
        <v>15</v>
      </c>
      <c r="C1413" t="s">
        <v>18</v>
      </c>
      <c r="D1413">
        <v>96</v>
      </c>
      <c r="E1413">
        <v>428</v>
      </c>
      <c r="F1413" t="s">
        <v>0</v>
      </c>
      <c r="G1413">
        <v>10</v>
      </c>
      <c r="H1413">
        <v>2018</v>
      </c>
      <c r="I1413" t="s">
        <v>39</v>
      </c>
      <c r="J1413">
        <f>VLOOKUP(G1413,Currency!$G$3:$H$14,2,FALSE)</f>
        <v>0.87081632260869579</v>
      </c>
      <c r="K1413">
        <f t="shared" si="114"/>
        <v>1</v>
      </c>
      <c r="L1413">
        <f t="shared" si="115"/>
        <v>428</v>
      </c>
      <c r="M1413" s="3">
        <f t="shared" si="116"/>
        <v>41088</v>
      </c>
      <c r="N1413" s="3">
        <f>SUMIFS('Direct Costs'!J:J,'Direct Costs'!A:A,Sales!A1413)</f>
        <v>24384</v>
      </c>
      <c r="O1413" s="3">
        <f t="shared" si="117"/>
        <v>16704</v>
      </c>
      <c r="P1413" s="7">
        <f t="shared" si="118"/>
        <v>0.40654205607476634</v>
      </c>
      <c r="Q1413" s="3"/>
      <c r="R1413" s="3"/>
      <c r="S1413" s="3"/>
      <c r="T1413" s="3"/>
      <c r="U1413" s="3"/>
      <c r="V1413" s="3"/>
    </row>
    <row r="1414" spans="1:22" x14ac:dyDescent="0.25">
      <c r="A1414">
        <v>1413</v>
      </c>
      <c r="B1414" t="s">
        <v>14</v>
      </c>
      <c r="C1414" t="s">
        <v>20</v>
      </c>
      <c r="D1414">
        <v>154</v>
      </c>
      <c r="E1414">
        <v>171</v>
      </c>
      <c r="F1414" t="s">
        <v>37</v>
      </c>
      <c r="G1414">
        <v>12</v>
      </c>
      <c r="H1414">
        <v>2018</v>
      </c>
      <c r="I1414" t="s">
        <v>39</v>
      </c>
      <c r="J1414">
        <f>VLOOKUP(G1414,Currency!$G$3:$H$14,2,FALSE)</f>
        <v>0.87842254526315788</v>
      </c>
      <c r="K1414">
        <f t="shared" si="114"/>
        <v>0.87842254526315788</v>
      </c>
      <c r="L1414">
        <f t="shared" si="115"/>
        <v>150.21025524000001</v>
      </c>
      <c r="M1414" s="3">
        <f t="shared" si="116"/>
        <v>23132.37930696</v>
      </c>
      <c r="N1414" s="3">
        <f>SUMIFS('Direct Costs'!J:J,'Direct Costs'!A:A,Sales!A1414)</f>
        <v>14784</v>
      </c>
      <c r="O1414" s="3">
        <f t="shared" si="117"/>
        <v>8348.3793069599997</v>
      </c>
      <c r="P1414" s="7">
        <f t="shared" si="118"/>
        <v>0.36089583333298381</v>
      </c>
      <c r="Q1414" s="3"/>
      <c r="R1414" s="3"/>
      <c r="S1414" s="3"/>
      <c r="T1414" s="3"/>
      <c r="U1414" s="3"/>
      <c r="V1414" s="3"/>
    </row>
    <row r="1415" spans="1:22" x14ac:dyDescent="0.25">
      <c r="A1415">
        <v>1414</v>
      </c>
      <c r="B1415" t="s">
        <v>15</v>
      </c>
      <c r="C1415" t="s">
        <v>17</v>
      </c>
      <c r="D1415">
        <v>1</v>
      </c>
      <c r="E1415">
        <v>497</v>
      </c>
      <c r="F1415" t="s">
        <v>37</v>
      </c>
      <c r="G1415">
        <v>10</v>
      </c>
      <c r="H1415">
        <v>2018</v>
      </c>
      <c r="I1415" t="s">
        <v>38</v>
      </c>
      <c r="J1415">
        <f>VLOOKUP(G1415,Currency!$G$3:$H$14,2,FALSE)</f>
        <v>0.87081632260869579</v>
      </c>
      <c r="K1415">
        <f t="shared" si="114"/>
        <v>0.87081632260869579</v>
      </c>
      <c r="L1415">
        <f t="shared" si="115"/>
        <v>432.79571233652183</v>
      </c>
      <c r="M1415" s="3">
        <f t="shared" si="116"/>
        <v>432.79571233652183</v>
      </c>
      <c r="N1415" s="3">
        <f>SUMIFS('Direct Costs'!J:J,'Direct Costs'!A:A,Sales!A1415)</f>
        <v>223.90959116608695</v>
      </c>
      <c r="O1415" s="3">
        <f t="shared" si="117"/>
        <v>208.88612117043488</v>
      </c>
      <c r="P1415" s="7">
        <f t="shared" si="118"/>
        <v>0.48264369358635129</v>
      </c>
      <c r="Q1415" s="3"/>
      <c r="R1415" s="3"/>
      <c r="S1415" s="3"/>
      <c r="T1415" s="3"/>
      <c r="U1415" s="3"/>
      <c r="V1415" s="3"/>
    </row>
    <row r="1416" spans="1:22" x14ac:dyDescent="0.25">
      <c r="A1416">
        <v>1415</v>
      </c>
      <c r="B1416" t="s">
        <v>13</v>
      </c>
      <c r="C1416" t="s">
        <v>18</v>
      </c>
      <c r="D1416">
        <v>77</v>
      </c>
      <c r="E1416">
        <v>131</v>
      </c>
      <c r="F1416" t="s">
        <v>0</v>
      </c>
      <c r="G1416">
        <v>8</v>
      </c>
      <c r="H1416">
        <v>2018</v>
      </c>
      <c r="I1416" t="s">
        <v>39</v>
      </c>
      <c r="J1416">
        <f>VLOOKUP(G1416,Currency!$G$3:$H$14,2,FALSE)</f>
        <v>0.86596289695652162</v>
      </c>
      <c r="K1416">
        <f t="shared" si="114"/>
        <v>1</v>
      </c>
      <c r="L1416">
        <f t="shared" si="115"/>
        <v>131</v>
      </c>
      <c r="M1416" s="3">
        <f t="shared" si="116"/>
        <v>10087</v>
      </c>
      <c r="N1416" s="3">
        <f>SUMIFS('Direct Costs'!J:J,'Direct Costs'!A:A,Sales!A1416)</f>
        <v>5329.5774437926084</v>
      </c>
      <c r="O1416" s="3">
        <f t="shared" si="117"/>
        <v>4757.4225562073916</v>
      </c>
      <c r="P1416" s="7">
        <f t="shared" si="118"/>
        <v>0.47163899635247264</v>
      </c>
      <c r="Q1416" s="3"/>
      <c r="R1416" s="3"/>
      <c r="S1416" s="3"/>
      <c r="T1416" s="3"/>
      <c r="U1416" s="3"/>
      <c r="V1416" s="3"/>
    </row>
    <row r="1417" spans="1:22" x14ac:dyDescent="0.25">
      <c r="A1417">
        <v>1416</v>
      </c>
      <c r="B1417" t="s">
        <v>12</v>
      </c>
      <c r="C1417" t="s">
        <v>17</v>
      </c>
      <c r="D1417">
        <v>25</v>
      </c>
      <c r="E1417">
        <v>185</v>
      </c>
      <c r="F1417" t="s">
        <v>37</v>
      </c>
      <c r="G1417">
        <v>5</v>
      </c>
      <c r="H1417">
        <v>2018</v>
      </c>
      <c r="I1417" t="s">
        <v>38</v>
      </c>
      <c r="J1417">
        <f>VLOOKUP(G1417,Currency!$G$3:$H$14,2,FALSE)</f>
        <v>0.84667593318181822</v>
      </c>
      <c r="K1417">
        <f t="shared" si="114"/>
        <v>0.84667593318181822</v>
      </c>
      <c r="L1417">
        <f t="shared" si="115"/>
        <v>156.63504763863637</v>
      </c>
      <c r="M1417" s="3">
        <f t="shared" si="116"/>
        <v>3915.8761909659092</v>
      </c>
      <c r="N1417" s="3">
        <f>SUMIFS('Direct Costs'!J:J,'Direct Costs'!A:A,Sales!A1417)</f>
        <v>2042.6731532272729</v>
      </c>
      <c r="O1417" s="3">
        <f t="shared" si="117"/>
        <v>1873.2030377386363</v>
      </c>
      <c r="P1417" s="7">
        <f t="shared" si="118"/>
        <v>0.47836114994140888</v>
      </c>
      <c r="Q1417" s="3"/>
      <c r="R1417" s="3"/>
      <c r="S1417" s="3"/>
      <c r="T1417" s="3"/>
      <c r="U1417" s="3"/>
      <c r="V1417" s="3"/>
    </row>
    <row r="1418" spans="1:22" x14ac:dyDescent="0.25">
      <c r="A1418">
        <v>1417</v>
      </c>
      <c r="B1418" t="s">
        <v>15</v>
      </c>
      <c r="C1418" t="s">
        <v>17</v>
      </c>
      <c r="D1418">
        <v>1</v>
      </c>
      <c r="E1418">
        <v>485</v>
      </c>
      <c r="F1418" t="s">
        <v>37</v>
      </c>
      <c r="G1418">
        <v>10</v>
      </c>
      <c r="H1418">
        <v>2018</v>
      </c>
      <c r="I1418" t="s">
        <v>38</v>
      </c>
      <c r="J1418">
        <f>VLOOKUP(G1418,Currency!$G$3:$H$14,2,FALSE)</f>
        <v>0.87081632260869579</v>
      </c>
      <c r="K1418">
        <f t="shared" si="114"/>
        <v>0.87081632260869579</v>
      </c>
      <c r="L1418">
        <f t="shared" si="115"/>
        <v>422.34591646521744</v>
      </c>
      <c r="M1418" s="3">
        <f t="shared" si="116"/>
        <v>422.34591646521744</v>
      </c>
      <c r="N1418" s="3">
        <f>SUMIFS('Direct Costs'!J:J,'Direct Costs'!A:A,Sales!A1418)</f>
        <v>233</v>
      </c>
      <c r="O1418" s="3">
        <f t="shared" si="117"/>
        <v>189.34591646521744</v>
      </c>
      <c r="P1418" s="7">
        <f t="shared" si="118"/>
        <v>0.44831951507884688</v>
      </c>
      <c r="Q1418" s="3"/>
      <c r="R1418" s="3"/>
      <c r="S1418" s="3"/>
      <c r="T1418" s="3"/>
      <c r="U1418" s="3"/>
      <c r="V1418" s="3"/>
    </row>
    <row r="1419" spans="1:22" x14ac:dyDescent="0.25">
      <c r="A1419">
        <v>1418</v>
      </c>
      <c r="B1419" t="s">
        <v>14</v>
      </c>
      <c r="C1419" t="s">
        <v>23</v>
      </c>
      <c r="D1419">
        <v>174</v>
      </c>
      <c r="E1419">
        <v>144</v>
      </c>
      <c r="F1419" t="s">
        <v>0</v>
      </c>
      <c r="G1419">
        <v>12</v>
      </c>
      <c r="H1419">
        <v>2018</v>
      </c>
      <c r="I1419" t="s">
        <v>41</v>
      </c>
      <c r="J1419">
        <f>VLOOKUP(G1419,Currency!$G$3:$H$14,2,FALSE)</f>
        <v>0.87842254526315788</v>
      </c>
      <c r="K1419">
        <f t="shared" si="114"/>
        <v>1</v>
      </c>
      <c r="L1419">
        <f t="shared" si="115"/>
        <v>144</v>
      </c>
      <c r="M1419" s="3">
        <f t="shared" si="116"/>
        <v>25056</v>
      </c>
      <c r="N1419" s="3">
        <f>SUMIFS('Direct Costs'!J:J,'Direct Costs'!A:A,Sales!A1419)</f>
        <v>15091.495555553684</v>
      </c>
      <c r="O1419" s="3">
        <f t="shared" si="117"/>
        <v>9964.5044444463165</v>
      </c>
      <c r="P1419" s="7">
        <f t="shared" si="118"/>
        <v>0.39768935362573105</v>
      </c>
      <c r="Q1419" s="3"/>
      <c r="R1419" s="3"/>
      <c r="S1419" s="3"/>
      <c r="T1419" s="3"/>
      <c r="U1419" s="3"/>
      <c r="V1419" s="3"/>
    </row>
    <row r="1420" spans="1:22" x14ac:dyDescent="0.25">
      <c r="A1420">
        <v>1419</v>
      </c>
      <c r="B1420" t="s">
        <v>14</v>
      </c>
      <c r="C1420" t="s">
        <v>18</v>
      </c>
      <c r="D1420">
        <v>73</v>
      </c>
      <c r="E1420">
        <v>141</v>
      </c>
      <c r="F1420" t="s">
        <v>0</v>
      </c>
      <c r="G1420">
        <v>6</v>
      </c>
      <c r="H1420">
        <v>2018</v>
      </c>
      <c r="I1420" t="s">
        <v>39</v>
      </c>
      <c r="J1420">
        <f>VLOOKUP(G1420,Currency!$G$3:$H$14,2,FALSE)</f>
        <v>0.85633569142857147</v>
      </c>
      <c r="K1420">
        <f t="shared" si="114"/>
        <v>1</v>
      </c>
      <c r="L1420">
        <f t="shared" si="115"/>
        <v>141</v>
      </c>
      <c r="M1420" s="3">
        <f t="shared" si="116"/>
        <v>10293</v>
      </c>
      <c r="N1420" s="3">
        <f>SUMIFS('Direct Costs'!J:J,'Direct Costs'!A:A,Sales!A1420)</f>
        <v>6317.8876697028572</v>
      </c>
      <c r="O1420" s="3">
        <f t="shared" si="117"/>
        <v>3975.1123302971428</v>
      </c>
      <c r="P1420" s="7">
        <f t="shared" si="118"/>
        <v>0.38619569904761902</v>
      </c>
      <c r="Q1420" s="3"/>
      <c r="R1420" s="3"/>
      <c r="S1420" s="3"/>
      <c r="T1420" s="3"/>
      <c r="U1420" s="3"/>
      <c r="V1420" s="3"/>
    </row>
    <row r="1421" spans="1:22" x14ac:dyDescent="0.25">
      <c r="A1421">
        <v>1420</v>
      </c>
      <c r="B1421" t="s">
        <v>14</v>
      </c>
      <c r="C1421" t="s">
        <v>36</v>
      </c>
      <c r="D1421">
        <v>58</v>
      </c>
      <c r="E1421">
        <v>147</v>
      </c>
      <c r="F1421" t="s">
        <v>0</v>
      </c>
      <c r="G1421">
        <v>12</v>
      </c>
      <c r="H1421">
        <v>2018</v>
      </c>
      <c r="I1421" t="s">
        <v>43</v>
      </c>
      <c r="J1421">
        <f>VLOOKUP(G1421,Currency!$G$3:$H$14,2,FALSE)</f>
        <v>0.87842254526315788</v>
      </c>
      <c r="K1421">
        <f t="shared" si="114"/>
        <v>1</v>
      </c>
      <c r="L1421">
        <f t="shared" si="115"/>
        <v>147</v>
      </c>
      <c r="M1421" s="3">
        <f t="shared" si="116"/>
        <v>8526</v>
      </c>
      <c r="N1421" s="3">
        <f>SUMIFS('Direct Costs'!J:J,'Direct Costs'!A:A,Sales!A1421)</f>
        <v>4245.1164270147365</v>
      </c>
      <c r="O1421" s="3">
        <f t="shared" si="117"/>
        <v>4280.8835729852635</v>
      </c>
      <c r="P1421" s="7">
        <f t="shared" si="118"/>
        <v>0.50209753377730049</v>
      </c>
      <c r="Q1421" s="3"/>
      <c r="R1421" s="3"/>
      <c r="S1421" s="3"/>
      <c r="T1421" s="3"/>
      <c r="U1421" s="3"/>
      <c r="V1421" s="3"/>
    </row>
    <row r="1422" spans="1:22" x14ac:dyDescent="0.25">
      <c r="A1422">
        <v>1421</v>
      </c>
      <c r="B1422" t="s">
        <v>13</v>
      </c>
      <c r="C1422" t="s">
        <v>19</v>
      </c>
      <c r="D1422">
        <v>103</v>
      </c>
      <c r="E1422">
        <v>110</v>
      </c>
      <c r="F1422" t="s">
        <v>0</v>
      </c>
      <c r="G1422">
        <v>8</v>
      </c>
      <c r="H1422">
        <v>2018</v>
      </c>
      <c r="I1422" t="s">
        <v>40</v>
      </c>
      <c r="J1422">
        <f>VLOOKUP(G1422,Currency!$G$3:$H$14,2,FALSE)</f>
        <v>0.86596289695652162</v>
      </c>
      <c r="K1422">
        <f t="shared" si="114"/>
        <v>1</v>
      </c>
      <c r="L1422">
        <f t="shared" si="115"/>
        <v>110</v>
      </c>
      <c r="M1422" s="3">
        <f t="shared" si="116"/>
        <v>11330</v>
      </c>
      <c r="N1422" s="3">
        <f>SUMIFS('Direct Costs'!J:J,'Direct Costs'!A:A,Sales!A1422)</f>
        <v>7954.2623464182598</v>
      </c>
      <c r="O1422" s="3">
        <f t="shared" si="117"/>
        <v>3375.7376535817402</v>
      </c>
      <c r="P1422" s="7">
        <f t="shared" si="118"/>
        <v>0.29794683615019774</v>
      </c>
      <c r="Q1422" s="3"/>
      <c r="R1422" s="3"/>
      <c r="S1422" s="3"/>
      <c r="T1422" s="3"/>
      <c r="U1422" s="3"/>
      <c r="V1422" s="3"/>
    </row>
    <row r="1423" spans="1:22" x14ac:dyDescent="0.25">
      <c r="A1423">
        <v>1422</v>
      </c>
      <c r="B1423" t="s">
        <v>15</v>
      </c>
      <c r="C1423" t="s">
        <v>19</v>
      </c>
      <c r="D1423">
        <v>199</v>
      </c>
      <c r="E1423">
        <v>410</v>
      </c>
      <c r="F1423" t="s">
        <v>0</v>
      </c>
      <c r="G1423">
        <v>10</v>
      </c>
      <c r="H1423">
        <v>2018</v>
      </c>
      <c r="I1423" t="s">
        <v>40</v>
      </c>
      <c r="J1423">
        <f>VLOOKUP(G1423,Currency!$G$3:$H$14,2,FALSE)</f>
        <v>0.87081632260869579</v>
      </c>
      <c r="K1423">
        <f t="shared" si="114"/>
        <v>1</v>
      </c>
      <c r="L1423">
        <f t="shared" si="115"/>
        <v>410</v>
      </c>
      <c r="M1423" s="3">
        <f t="shared" si="116"/>
        <v>81590</v>
      </c>
      <c r="N1423" s="3">
        <f>SUMIFS('Direct Costs'!J:J,'Direct Costs'!A:A,Sales!A1423)</f>
        <v>42456.649808786962</v>
      </c>
      <c r="O1423" s="3">
        <f t="shared" si="117"/>
        <v>39133.350191213038</v>
      </c>
      <c r="P1423" s="7">
        <f t="shared" si="118"/>
        <v>0.47963414868504767</v>
      </c>
      <c r="Q1423" s="3"/>
      <c r="R1423" s="3"/>
      <c r="S1423" s="3"/>
      <c r="T1423" s="3"/>
      <c r="U1423" s="3"/>
      <c r="V1423" s="3"/>
    </row>
    <row r="1424" spans="1:22" x14ac:dyDescent="0.25">
      <c r="A1424">
        <v>1423</v>
      </c>
      <c r="B1424" t="s">
        <v>12</v>
      </c>
      <c r="C1424" t="s">
        <v>19</v>
      </c>
      <c r="D1424">
        <v>104</v>
      </c>
      <c r="E1424">
        <v>164</v>
      </c>
      <c r="F1424" t="s">
        <v>0</v>
      </c>
      <c r="G1424">
        <v>8</v>
      </c>
      <c r="H1424">
        <v>2018</v>
      </c>
      <c r="I1424" t="s">
        <v>40</v>
      </c>
      <c r="J1424">
        <f>VLOOKUP(G1424,Currency!$G$3:$H$14,2,FALSE)</f>
        <v>0.86596289695652162</v>
      </c>
      <c r="K1424">
        <f t="shared" si="114"/>
        <v>1</v>
      </c>
      <c r="L1424">
        <f t="shared" si="115"/>
        <v>164</v>
      </c>
      <c r="M1424" s="3">
        <f t="shared" si="116"/>
        <v>17056</v>
      </c>
      <c r="N1424" s="3">
        <f>SUMIFS('Direct Costs'!J:J,'Direct Costs'!A:A,Sales!A1424)</f>
        <v>7873.9245210713034</v>
      </c>
      <c r="O1424" s="3">
        <f t="shared" si="117"/>
        <v>9182.0754789286966</v>
      </c>
      <c r="P1424" s="7">
        <f t="shared" si="118"/>
        <v>0.53834870303287385</v>
      </c>
      <c r="Q1424" s="3"/>
      <c r="R1424" s="3"/>
      <c r="S1424" s="3"/>
      <c r="T1424" s="3"/>
      <c r="U1424" s="3"/>
      <c r="V1424" s="3"/>
    </row>
    <row r="1425" spans="1:22" x14ac:dyDescent="0.25">
      <c r="A1425">
        <v>1424</v>
      </c>
      <c r="B1425" t="s">
        <v>13</v>
      </c>
      <c r="C1425" t="s">
        <v>19</v>
      </c>
      <c r="D1425">
        <v>94</v>
      </c>
      <c r="E1425">
        <v>119</v>
      </c>
      <c r="F1425" t="s">
        <v>0</v>
      </c>
      <c r="G1425">
        <v>8</v>
      </c>
      <c r="H1425">
        <v>2018</v>
      </c>
      <c r="I1425" t="s">
        <v>40</v>
      </c>
      <c r="J1425">
        <f>VLOOKUP(G1425,Currency!$G$3:$H$14,2,FALSE)</f>
        <v>0.86596289695652162</v>
      </c>
      <c r="K1425">
        <f t="shared" si="114"/>
        <v>1</v>
      </c>
      <c r="L1425">
        <f t="shared" si="115"/>
        <v>119</v>
      </c>
      <c r="M1425" s="3">
        <f t="shared" si="116"/>
        <v>11186</v>
      </c>
      <c r="N1425" s="3">
        <f>SUMIFS('Direct Costs'!J:J,'Direct Costs'!A:A,Sales!A1425)</f>
        <v>6351.2245910678257</v>
      </c>
      <c r="O1425" s="3">
        <f t="shared" si="117"/>
        <v>4834.7754089321743</v>
      </c>
      <c r="P1425" s="7">
        <f t="shared" si="118"/>
        <v>0.4322166466057728</v>
      </c>
      <c r="Q1425" s="3"/>
      <c r="R1425" s="3"/>
      <c r="S1425" s="3"/>
      <c r="T1425" s="3"/>
      <c r="U1425" s="3"/>
      <c r="V1425" s="3"/>
    </row>
    <row r="1426" spans="1:22" x14ac:dyDescent="0.25">
      <c r="A1426">
        <v>1425</v>
      </c>
      <c r="B1426" t="s">
        <v>12</v>
      </c>
      <c r="C1426" t="s">
        <v>33</v>
      </c>
      <c r="D1426">
        <v>88</v>
      </c>
      <c r="E1426">
        <v>173</v>
      </c>
      <c r="F1426" t="s">
        <v>0</v>
      </c>
      <c r="G1426">
        <v>6</v>
      </c>
      <c r="H1426">
        <v>2018</v>
      </c>
      <c r="I1426" t="s">
        <v>42</v>
      </c>
      <c r="J1426">
        <f>VLOOKUP(G1426,Currency!$G$3:$H$14,2,FALSE)</f>
        <v>0.85633569142857147</v>
      </c>
      <c r="K1426">
        <f t="shared" si="114"/>
        <v>1</v>
      </c>
      <c r="L1426">
        <f t="shared" si="115"/>
        <v>173</v>
      </c>
      <c r="M1426" s="3">
        <f t="shared" si="116"/>
        <v>15224</v>
      </c>
      <c r="N1426" s="3">
        <f>SUMIFS('Direct Costs'!J:J,'Direct Costs'!A:A,Sales!A1426)</f>
        <v>6608.167532434285</v>
      </c>
      <c r="O1426" s="3">
        <f t="shared" si="117"/>
        <v>8615.832467565715</v>
      </c>
      <c r="P1426" s="7">
        <f t="shared" si="118"/>
        <v>0.5659374978695294</v>
      </c>
      <c r="Q1426" s="3"/>
      <c r="R1426" s="3"/>
      <c r="S1426" s="3"/>
      <c r="T1426" s="3"/>
      <c r="U1426" s="3"/>
      <c r="V1426" s="3"/>
    </row>
    <row r="1427" spans="1:22" x14ac:dyDescent="0.25">
      <c r="A1427">
        <v>1426</v>
      </c>
      <c r="B1427" t="s">
        <v>14</v>
      </c>
      <c r="C1427" t="s">
        <v>20</v>
      </c>
      <c r="D1427">
        <v>111</v>
      </c>
      <c r="E1427">
        <v>182</v>
      </c>
      <c r="F1427" t="s">
        <v>37</v>
      </c>
      <c r="G1427">
        <v>11</v>
      </c>
      <c r="H1427">
        <v>2018</v>
      </c>
      <c r="I1427" t="s">
        <v>39</v>
      </c>
      <c r="J1427">
        <f>VLOOKUP(G1427,Currency!$G$3:$H$14,2,FALSE)</f>
        <v>0.87977327500000013</v>
      </c>
      <c r="K1427">
        <f t="shared" si="114"/>
        <v>0.87977327500000013</v>
      </c>
      <c r="L1427">
        <f t="shared" si="115"/>
        <v>160.11873605000002</v>
      </c>
      <c r="M1427" s="3">
        <f t="shared" si="116"/>
        <v>17773.179701550001</v>
      </c>
      <c r="N1427" s="3">
        <f>SUMIFS('Direct Costs'!J:J,'Direct Costs'!A:A,Sales!A1427)</f>
        <v>9687.2998392750014</v>
      </c>
      <c r="O1427" s="3">
        <f t="shared" si="117"/>
        <v>8085.8798622750001</v>
      </c>
      <c r="P1427" s="7">
        <f t="shared" si="118"/>
        <v>0.45494841092333238</v>
      </c>
      <c r="Q1427" s="3"/>
      <c r="R1427" s="3"/>
      <c r="S1427" s="3"/>
      <c r="T1427" s="3"/>
      <c r="U1427" s="3"/>
      <c r="V1427" s="3"/>
    </row>
    <row r="1428" spans="1:22" x14ac:dyDescent="0.25">
      <c r="A1428">
        <v>1427</v>
      </c>
      <c r="B1428" t="s">
        <v>13</v>
      </c>
      <c r="C1428" t="s">
        <v>17</v>
      </c>
      <c r="D1428">
        <v>125</v>
      </c>
      <c r="E1428">
        <v>143</v>
      </c>
      <c r="F1428" t="s">
        <v>37</v>
      </c>
      <c r="G1428">
        <v>4</v>
      </c>
      <c r="H1428">
        <v>2018</v>
      </c>
      <c r="I1428" t="s">
        <v>38</v>
      </c>
      <c r="J1428">
        <f>VLOOKUP(G1428,Currency!$G$3:$H$14,2,FALSE)</f>
        <v>0.81462485449999988</v>
      </c>
      <c r="K1428">
        <f t="shared" si="114"/>
        <v>0.81462485449999988</v>
      </c>
      <c r="L1428">
        <f t="shared" si="115"/>
        <v>116.49135419349999</v>
      </c>
      <c r="M1428" s="3">
        <f t="shared" si="116"/>
        <v>14561.419274187498</v>
      </c>
      <c r="N1428" s="3">
        <f>SUMIFS('Direct Costs'!J:J,'Direct Costs'!A:A,Sales!A1428)</f>
        <v>7795.0615542499991</v>
      </c>
      <c r="O1428" s="3">
        <f t="shared" si="117"/>
        <v>6766.3577199374986</v>
      </c>
      <c r="P1428" s="7">
        <f t="shared" si="118"/>
        <v>0.46467707525817736</v>
      </c>
      <c r="Q1428" s="3"/>
      <c r="R1428" s="3"/>
      <c r="S1428" s="3"/>
      <c r="T1428" s="3"/>
      <c r="U1428" s="3"/>
      <c r="V1428" s="3"/>
    </row>
    <row r="1429" spans="1:22" x14ac:dyDescent="0.25">
      <c r="A1429">
        <v>1428</v>
      </c>
      <c r="B1429" t="s">
        <v>14</v>
      </c>
      <c r="C1429" t="s">
        <v>32</v>
      </c>
      <c r="D1429">
        <v>96</v>
      </c>
      <c r="E1429">
        <v>177</v>
      </c>
      <c r="F1429" t="s">
        <v>37</v>
      </c>
      <c r="G1429">
        <v>2</v>
      </c>
      <c r="H1429">
        <v>2018</v>
      </c>
      <c r="I1429" t="s">
        <v>43</v>
      </c>
      <c r="J1429">
        <f>VLOOKUP(G1429,Currency!$G$3:$H$14,2,FALSE)</f>
        <v>0.80989594699999989</v>
      </c>
      <c r="K1429">
        <f t="shared" si="114"/>
        <v>0.80989594699999989</v>
      </c>
      <c r="L1429">
        <f t="shared" si="115"/>
        <v>143.35158261899997</v>
      </c>
      <c r="M1429" s="3">
        <f t="shared" si="116"/>
        <v>13761.751931423998</v>
      </c>
      <c r="N1429" s="3">
        <f>SUMIFS('Direct Costs'!J:J,'Direct Costs'!A:A,Sales!A1429)</f>
        <v>7568.0006983679996</v>
      </c>
      <c r="O1429" s="3">
        <f t="shared" si="117"/>
        <v>6193.7512330559985</v>
      </c>
      <c r="P1429" s="7">
        <f t="shared" si="118"/>
        <v>0.45006996666703464</v>
      </c>
      <c r="Q1429" s="3"/>
      <c r="R1429" s="3"/>
      <c r="S1429" s="3"/>
      <c r="T1429" s="3"/>
      <c r="U1429" s="3"/>
      <c r="V1429" s="3"/>
    </row>
    <row r="1430" spans="1:22" x14ac:dyDescent="0.25">
      <c r="A1430">
        <v>1429</v>
      </c>
      <c r="B1430" t="s">
        <v>13</v>
      </c>
      <c r="C1430" t="s">
        <v>19</v>
      </c>
      <c r="D1430">
        <v>108</v>
      </c>
      <c r="E1430">
        <v>117</v>
      </c>
      <c r="F1430" t="s">
        <v>0</v>
      </c>
      <c r="G1430">
        <v>4</v>
      </c>
      <c r="H1430">
        <v>2018</v>
      </c>
      <c r="I1430" t="s">
        <v>40</v>
      </c>
      <c r="J1430">
        <f>VLOOKUP(G1430,Currency!$G$3:$H$14,2,FALSE)</f>
        <v>0.81462485449999988</v>
      </c>
      <c r="K1430">
        <f t="shared" si="114"/>
        <v>1</v>
      </c>
      <c r="L1430">
        <f t="shared" si="115"/>
        <v>117</v>
      </c>
      <c r="M1430" s="3">
        <f t="shared" si="116"/>
        <v>12636</v>
      </c>
      <c r="N1430" s="3">
        <f>SUMIFS('Direct Costs'!J:J,'Direct Costs'!A:A,Sales!A1430)</f>
        <v>7862.3177114519985</v>
      </c>
      <c r="O1430" s="3">
        <f t="shared" si="117"/>
        <v>4773.6822885480015</v>
      </c>
      <c r="P1430" s="7">
        <f t="shared" si="118"/>
        <v>0.37778429000854713</v>
      </c>
      <c r="Q1430" s="3"/>
      <c r="R1430" s="3"/>
      <c r="S1430" s="3"/>
      <c r="T1430" s="3"/>
      <c r="U1430" s="3"/>
      <c r="V1430" s="3"/>
    </row>
    <row r="1431" spans="1:22" x14ac:dyDescent="0.25">
      <c r="A1431">
        <v>1430</v>
      </c>
      <c r="B1431" t="s">
        <v>12</v>
      </c>
      <c r="C1431" t="s">
        <v>17</v>
      </c>
      <c r="D1431">
        <v>10</v>
      </c>
      <c r="E1431">
        <v>186</v>
      </c>
      <c r="F1431" t="s">
        <v>37</v>
      </c>
      <c r="G1431">
        <v>6</v>
      </c>
      <c r="H1431">
        <v>2018</v>
      </c>
      <c r="I1431" t="s">
        <v>38</v>
      </c>
      <c r="J1431">
        <f>VLOOKUP(G1431,Currency!$G$3:$H$14,2,FALSE)</f>
        <v>0.85633569142857147</v>
      </c>
      <c r="K1431">
        <f t="shared" si="114"/>
        <v>0.85633569142857147</v>
      </c>
      <c r="L1431">
        <f t="shared" si="115"/>
        <v>159.27843860571429</v>
      </c>
      <c r="M1431" s="3">
        <f t="shared" si="116"/>
        <v>1592.7843860571429</v>
      </c>
      <c r="N1431" s="3">
        <f>SUMIFS('Direct Costs'!J:J,'Direct Costs'!A:A,Sales!A1431)</f>
        <v>819.77399360000004</v>
      </c>
      <c r="O1431" s="3">
        <f t="shared" si="117"/>
        <v>773.01039245714287</v>
      </c>
      <c r="P1431" s="7">
        <f t="shared" si="118"/>
        <v>0.48532017216133749</v>
      </c>
      <c r="Q1431" s="3"/>
      <c r="R1431" s="3"/>
      <c r="S1431" s="3"/>
      <c r="T1431" s="3"/>
      <c r="U1431" s="3"/>
      <c r="V1431" s="3"/>
    </row>
    <row r="1432" spans="1:22" x14ac:dyDescent="0.25">
      <c r="A1432">
        <v>1431</v>
      </c>
      <c r="B1432" t="s">
        <v>15</v>
      </c>
      <c r="C1432" t="s">
        <v>21</v>
      </c>
      <c r="D1432">
        <v>1</v>
      </c>
      <c r="E1432">
        <v>434</v>
      </c>
      <c r="F1432" t="s">
        <v>0</v>
      </c>
      <c r="G1432">
        <v>10</v>
      </c>
      <c r="H1432">
        <v>2018</v>
      </c>
      <c r="I1432" t="s">
        <v>41</v>
      </c>
      <c r="J1432">
        <f>VLOOKUP(G1432,Currency!$G$3:$H$14,2,FALSE)</f>
        <v>0.87081632260869579</v>
      </c>
      <c r="K1432">
        <f t="shared" si="114"/>
        <v>1</v>
      </c>
      <c r="L1432">
        <f t="shared" si="115"/>
        <v>434</v>
      </c>
      <c r="M1432" s="3">
        <f t="shared" si="116"/>
        <v>434</v>
      </c>
      <c r="N1432" s="3">
        <f>SUMIFS('Direct Costs'!J:J,'Direct Costs'!A:A,Sales!A1432)</f>
        <v>204.9571425826087</v>
      </c>
      <c r="O1432" s="3">
        <f t="shared" si="117"/>
        <v>229.0428574173913</v>
      </c>
      <c r="P1432" s="7">
        <f t="shared" si="118"/>
        <v>0.52774851939491085</v>
      </c>
      <c r="Q1432" s="3"/>
      <c r="R1432" s="3"/>
      <c r="S1432" s="3"/>
      <c r="T1432" s="3"/>
      <c r="U1432" s="3"/>
      <c r="V1432" s="3"/>
    </row>
    <row r="1433" spans="1:22" x14ac:dyDescent="0.25">
      <c r="A1433">
        <v>1432</v>
      </c>
      <c r="B1433" t="s">
        <v>14</v>
      </c>
      <c r="C1433" t="s">
        <v>24</v>
      </c>
      <c r="D1433">
        <v>146</v>
      </c>
      <c r="E1433">
        <v>144</v>
      </c>
      <c r="F1433" t="s">
        <v>0</v>
      </c>
      <c r="G1433">
        <v>6</v>
      </c>
      <c r="H1433">
        <v>2018</v>
      </c>
      <c r="I1433" t="s">
        <v>43</v>
      </c>
      <c r="J1433">
        <f>VLOOKUP(G1433,Currency!$G$3:$H$14,2,FALSE)</f>
        <v>0.85633569142857147</v>
      </c>
      <c r="K1433">
        <f t="shared" si="114"/>
        <v>1</v>
      </c>
      <c r="L1433">
        <f t="shared" si="115"/>
        <v>144</v>
      </c>
      <c r="M1433" s="3">
        <f t="shared" si="116"/>
        <v>21024</v>
      </c>
      <c r="N1433" s="3">
        <f>SUMIFS('Direct Costs'!J:J,'Direct Costs'!A:A,Sales!A1433)</f>
        <v>11089.40061312</v>
      </c>
      <c r="O1433" s="3">
        <f t="shared" si="117"/>
        <v>9934.5993868799997</v>
      </c>
      <c r="P1433" s="7">
        <f t="shared" si="118"/>
        <v>0.47253612</v>
      </c>
      <c r="Q1433" s="3"/>
      <c r="R1433" s="3"/>
      <c r="S1433" s="3"/>
      <c r="T1433" s="3"/>
      <c r="U1433" s="3"/>
      <c r="V1433" s="3"/>
    </row>
    <row r="1434" spans="1:22" x14ac:dyDescent="0.25">
      <c r="A1434">
        <v>1433</v>
      </c>
      <c r="B1434" t="s">
        <v>13</v>
      </c>
      <c r="C1434" t="s">
        <v>19</v>
      </c>
      <c r="D1434">
        <v>120</v>
      </c>
      <c r="E1434">
        <v>120</v>
      </c>
      <c r="F1434" t="s">
        <v>0</v>
      </c>
      <c r="G1434">
        <v>6</v>
      </c>
      <c r="H1434">
        <v>2018</v>
      </c>
      <c r="I1434" t="s">
        <v>40</v>
      </c>
      <c r="J1434">
        <f>VLOOKUP(G1434,Currency!$G$3:$H$14,2,FALSE)</f>
        <v>0.85633569142857147</v>
      </c>
      <c r="K1434">
        <f t="shared" si="114"/>
        <v>1</v>
      </c>
      <c r="L1434">
        <f t="shared" si="115"/>
        <v>120</v>
      </c>
      <c r="M1434" s="3">
        <f t="shared" si="116"/>
        <v>14400</v>
      </c>
      <c r="N1434" s="3">
        <f>SUMIFS('Direct Costs'!J:J,'Direct Costs'!A:A,Sales!A1434)</f>
        <v>9000</v>
      </c>
      <c r="O1434" s="3">
        <f t="shared" si="117"/>
        <v>5400</v>
      </c>
      <c r="P1434" s="7">
        <f t="shared" si="118"/>
        <v>0.375</v>
      </c>
      <c r="Q1434" s="3"/>
      <c r="R1434" s="3"/>
      <c r="S1434" s="3"/>
      <c r="T1434" s="3"/>
      <c r="U1434" s="3"/>
      <c r="V1434" s="3"/>
    </row>
    <row r="1435" spans="1:22" x14ac:dyDescent="0.25">
      <c r="A1435">
        <v>1434</v>
      </c>
      <c r="B1435" t="s">
        <v>14</v>
      </c>
      <c r="C1435" t="s">
        <v>24</v>
      </c>
      <c r="D1435">
        <v>22</v>
      </c>
      <c r="E1435">
        <v>143</v>
      </c>
      <c r="F1435" t="s">
        <v>0</v>
      </c>
      <c r="G1435">
        <v>11</v>
      </c>
      <c r="H1435">
        <v>2018</v>
      </c>
      <c r="I1435" t="s">
        <v>43</v>
      </c>
      <c r="J1435">
        <f>VLOOKUP(G1435,Currency!$G$3:$H$14,2,FALSE)</f>
        <v>0.87977327500000013</v>
      </c>
      <c r="K1435">
        <f t="shared" si="114"/>
        <v>1</v>
      </c>
      <c r="L1435">
        <f t="shared" si="115"/>
        <v>143</v>
      </c>
      <c r="M1435" s="3">
        <f t="shared" si="116"/>
        <v>3146</v>
      </c>
      <c r="N1435" s="3">
        <f>SUMIFS('Direct Costs'!J:J,'Direct Costs'!A:A,Sales!A1435)</f>
        <v>1645.1760242500002</v>
      </c>
      <c r="O1435" s="3">
        <f t="shared" si="117"/>
        <v>1500.8239757499998</v>
      </c>
      <c r="P1435" s="7">
        <f t="shared" si="118"/>
        <v>0.47705784353146846</v>
      </c>
      <c r="Q1435" s="3"/>
      <c r="R1435" s="3"/>
      <c r="S1435" s="3"/>
      <c r="T1435" s="3"/>
      <c r="U1435" s="3"/>
      <c r="V1435" s="3"/>
    </row>
    <row r="1436" spans="1:22" x14ac:dyDescent="0.25">
      <c r="A1436">
        <v>1435</v>
      </c>
      <c r="B1436" t="s">
        <v>16</v>
      </c>
      <c r="C1436" t="s">
        <v>17</v>
      </c>
      <c r="D1436">
        <v>33</v>
      </c>
      <c r="E1436">
        <v>246</v>
      </c>
      <c r="F1436" t="s">
        <v>37</v>
      </c>
      <c r="G1436">
        <v>12</v>
      </c>
      <c r="H1436">
        <v>2018</v>
      </c>
      <c r="I1436" t="s">
        <v>38</v>
      </c>
      <c r="J1436">
        <f>VLOOKUP(G1436,Currency!$G$3:$H$14,2,FALSE)</f>
        <v>0.87842254526315788</v>
      </c>
      <c r="K1436">
        <f t="shared" si="114"/>
        <v>0.87842254526315788</v>
      </c>
      <c r="L1436">
        <f t="shared" si="115"/>
        <v>216.09194613473684</v>
      </c>
      <c r="M1436" s="3">
        <f t="shared" si="116"/>
        <v>7131.0342224463157</v>
      </c>
      <c r="N1436" s="3">
        <f>SUMIFS('Direct Costs'!J:J,'Direct Costs'!A:A,Sales!A1436)</f>
        <v>4752</v>
      </c>
      <c r="O1436" s="3">
        <f t="shared" si="117"/>
        <v>2379.0342224463157</v>
      </c>
      <c r="P1436" s="7">
        <f t="shared" si="118"/>
        <v>0.33361699695085506</v>
      </c>
      <c r="Q1436" s="3"/>
      <c r="R1436" s="3"/>
      <c r="S1436" s="3"/>
      <c r="T1436" s="3"/>
      <c r="U1436" s="3"/>
      <c r="V1436" s="3"/>
    </row>
    <row r="1437" spans="1:22" x14ac:dyDescent="0.25">
      <c r="A1437">
        <v>1436</v>
      </c>
      <c r="B1437" t="s">
        <v>13</v>
      </c>
      <c r="C1437" t="s">
        <v>22</v>
      </c>
      <c r="D1437">
        <v>124</v>
      </c>
      <c r="E1437">
        <v>136</v>
      </c>
      <c r="F1437" t="s">
        <v>0</v>
      </c>
      <c r="G1437">
        <v>6</v>
      </c>
      <c r="H1437">
        <v>2018</v>
      </c>
      <c r="I1437" t="s">
        <v>42</v>
      </c>
      <c r="J1437">
        <f>VLOOKUP(G1437,Currency!$G$3:$H$14,2,FALSE)</f>
        <v>0.85633569142857147</v>
      </c>
      <c r="K1437">
        <f t="shared" si="114"/>
        <v>1</v>
      </c>
      <c r="L1437">
        <f t="shared" si="115"/>
        <v>136</v>
      </c>
      <c r="M1437" s="3">
        <f t="shared" si="116"/>
        <v>16864</v>
      </c>
      <c r="N1437" s="3">
        <f>SUMIFS('Direct Costs'!J:J,'Direct Costs'!A:A,Sales!A1437)</f>
        <v>9796</v>
      </c>
      <c r="O1437" s="3">
        <f t="shared" si="117"/>
        <v>7068</v>
      </c>
      <c r="P1437" s="7">
        <f t="shared" si="118"/>
        <v>0.41911764705882354</v>
      </c>
      <c r="Q1437" s="3"/>
      <c r="R1437" s="3"/>
      <c r="S1437" s="3"/>
      <c r="T1437" s="3"/>
      <c r="U1437" s="3"/>
      <c r="V1437" s="3"/>
    </row>
    <row r="1438" spans="1:22" x14ac:dyDescent="0.25">
      <c r="A1438">
        <v>1437</v>
      </c>
      <c r="B1438" t="s">
        <v>14</v>
      </c>
      <c r="C1438" t="s">
        <v>26</v>
      </c>
      <c r="D1438">
        <v>132</v>
      </c>
      <c r="E1438">
        <v>147</v>
      </c>
      <c r="F1438" t="s">
        <v>0</v>
      </c>
      <c r="G1438">
        <v>4</v>
      </c>
      <c r="H1438">
        <v>2018</v>
      </c>
      <c r="I1438" t="s">
        <v>44</v>
      </c>
      <c r="J1438">
        <f>VLOOKUP(G1438,Currency!$G$3:$H$14,2,FALSE)</f>
        <v>0.81462485449999988</v>
      </c>
      <c r="K1438">
        <f t="shared" si="114"/>
        <v>1</v>
      </c>
      <c r="L1438">
        <f t="shared" si="115"/>
        <v>147</v>
      </c>
      <c r="M1438" s="3">
        <f t="shared" si="116"/>
        <v>19404</v>
      </c>
      <c r="N1438" s="3">
        <f>SUMIFS('Direct Costs'!J:J,'Direct Costs'!A:A,Sales!A1438)</f>
        <v>14256</v>
      </c>
      <c r="O1438" s="3">
        <f t="shared" si="117"/>
        <v>5148</v>
      </c>
      <c r="P1438" s="7">
        <f t="shared" si="118"/>
        <v>0.26530612244897961</v>
      </c>
      <c r="Q1438" s="3"/>
      <c r="R1438" s="3"/>
      <c r="S1438" s="3"/>
      <c r="T1438" s="3"/>
      <c r="U1438" s="3"/>
      <c r="V1438" s="3"/>
    </row>
    <row r="1439" spans="1:22" x14ac:dyDescent="0.25">
      <c r="A1439">
        <v>1438</v>
      </c>
      <c r="B1439" t="s">
        <v>15</v>
      </c>
      <c r="C1439" t="s">
        <v>17</v>
      </c>
      <c r="D1439">
        <v>1</v>
      </c>
      <c r="E1439">
        <v>477</v>
      </c>
      <c r="F1439" t="s">
        <v>37</v>
      </c>
      <c r="G1439">
        <v>10</v>
      </c>
      <c r="H1439">
        <v>2018</v>
      </c>
      <c r="I1439" t="s">
        <v>38</v>
      </c>
      <c r="J1439">
        <f>VLOOKUP(G1439,Currency!$G$3:$H$14,2,FALSE)</f>
        <v>0.87081632260869579</v>
      </c>
      <c r="K1439">
        <f t="shared" si="114"/>
        <v>0.87081632260869579</v>
      </c>
      <c r="L1439">
        <f t="shared" si="115"/>
        <v>415.37938588434787</v>
      </c>
      <c r="M1439" s="3">
        <f t="shared" si="116"/>
        <v>415.37938588434787</v>
      </c>
      <c r="N1439" s="3">
        <f>SUMIFS('Direct Costs'!J:J,'Direct Costs'!A:A,Sales!A1439)</f>
        <v>224.91428516521739</v>
      </c>
      <c r="O1439" s="3">
        <f t="shared" si="117"/>
        <v>190.46510071913048</v>
      </c>
      <c r="P1439" s="7">
        <f t="shared" si="118"/>
        <v>0.45853286704064022</v>
      </c>
      <c r="Q1439" s="3"/>
      <c r="R1439" s="3"/>
      <c r="S1439" s="3"/>
      <c r="T1439" s="3"/>
      <c r="U1439" s="3"/>
      <c r="V1439" s="3"/>
    </row>
    <row r="1440" spans="1:22" x14ac:dyDescent="0.25">
      <c r="A1440">
        <v>1439</v>
      </c>
      <c r="B1440" t="s">
        <v>13</v>
      </c>
      <c r="C1440" t="s">
        <v>17</v>
      </c>
      <c r="D1440">
        <v>114</v>
      </c>
      <c r="E1440">
        <v>141</v>
      </c>
      <c r="F1440" t="s">
        <v>37</v>
      </c>
      <c r="G1440">
        <v>3</v>
      </c>
      <c r="H1440">
        <v>2018</v>
      </c>
      <c r="I1440" t="s">
        <v>38</v>
      </c>
      <c r="J1440">
        <f>VLOOKUP(G1440,Currency!$G$3:$H$14,2,FALSE)</f>
        <v>0.81064183952380953</v>
      </c>
      <c r="K1440">
        <f t="shared" si="114"/>
        <v>0.81064183952380953</v>
      </c>
      <c r="L1440">
        <f t="shared" si="115"/>
        <v>114.30049937285715</v>
      </c>
      <c r="M1440" s="3">
        <f t="shared" si="116"/>
        <v>13030.256928505714</v>
      </c>
      <c r="N1440" s="3">
        <f>SUMIFS('Direct Costs'!J:J,'Direct Costs'!A:A,Sales!A1440)</f>
        <v>8854.8921879400004</v>
      </c>
      <c r="O1440" s="3">
        <f t="shared" si="117"/>
        <v>4175.3647405657139</v>
      </c>
      <c r="P1440" s="7">
        <f t="shared" si="118"/>
        <v>0.32043610217934027</v>
      </c>
      <c r="Q1440" s="3"/>
      <c r="R1440" s="3"/>
      <c r="S1440" s="3"/>
      <c r="T1440" s="3"/>
      <c r="U1440" s="3"/>
      <c r="V1440" s="3"/>
    </row>
    <row r="1441" spans="1:22" x14ac:dyDescent="0.25">
      <c r="A1441">
        <v>1440</v>
      </c>
      <c r="B1441" t="s">
        <v>15</v>
      </c>
      <c r="C1441" t="s">
        <v>17</v>
      </c>
      <c r="D1441">
        <v>1</v>
      </c>
      <c r="E1441">
        <v>497</v>
      </c>
      <c r="F1441" t="s">
        <v>37</v>
      </c>
      <c r="G1441">
        <v>10</v>
      </c>
      <c r="H1441">
        <v>2018</v>
      </c>
      <c r="I1441" t="s">
        <v>38</v>
      </c>
      <c r="J1441">
        <f>VLOOKUP(G1441,Currency!$G$3:$H$14,2,FALSE)</f>
        <v>0.87081632260869579</v>
      </c>
      <c r="K1441">
        <f t="shared" si="114"/>
        <v>0.87081632260869579</v>
      </c>
      <c r="L1441">
        <f t="shared" si="115"/>
        <v>432.79571233652183</v>
      </c>
      <c r="M1441" s="3">
        <f t="shared" si="116"/>
        <v>432.79571233652183</v>
      </c>
      <c r="N1441" s="3">
        <f>SUMIFS('Direct Costs'!J:J,'Direct Costs'!A:A,Sales!A1441)</f>
        <v>201.85673432521742</v>
      </c>
      <c r="O1441" s="3">
        <f t="shared" si="117"/>
        <v>230.93897801130441</v>
      </c>
      <c r="P1441" s="7">
        <f t="shared" si="118"/>
        <v>0.53359811899369514</v>
      </c>
      <c r="Q1441" s="3"/>
      <c r="R1441" s="3"/>
      <c r="S1441" s="3"/>
      <c r="T1441" s="3"/>
      <c r="U1441" s="3"/>
      <c r="V1441" s="3"/>
    </row>
    <row r="1442" spans="1:22" x14ac:dyDescent="0.25">
      <c r="A1442">
        <v>1441</v>
      </c>
      <c r="B1442" t="s">
        <v>13</v>
      </c>
      <c r="C1442" t="s">
        <v>18</v>
      </c>
      <c r="D1442">
        <v>111</v>
      </c>
      <c r="E1442">
        <v>129</v>
      </c>
      <c r="F1442" t="s">
        <v>0</v>
      </c>
      <c r="G1442">
        <v>5</v>
      </c>
      <c r="H1442">
        <v>2018</v>
      </c>
      <c r="I1442" t="s">
        <v>39</v>
      </c>
      <c r="J1442">
        <f>VLOOKUP(G1442,Currency!$G$3:$H$14,2,FALSE)</f>
        <v>0.84667593318181822</v>
      </c>
      <c r="K1442">
        <f t="shared" si="114"/>
        <v>1</v>
      </c>
      <c r="L1442">
        <f t="shared" si="115"/>
        <v>129</v>
      </c>
      <c r="M1442" s="3">
        <f t="shared" si="116"/>
        <v>14319</v>
      </c>
      <c r="N1442" s="3">
        <f>SUMIFS('Direct Costs'!J:J,'Direct Costs'!A:A,Sales!A1442)</f>
        <v>9879</v>
      </c>
      <c r="O1442" s="3">
        <f t="shared" si="117"/>
        <v>4440</v>
      </c>
      <c r="P1442" s="7">
        <f t="shared" si="118"/>
        <v>0.31007751937984496</v>
      </c>
      <c r="Q1442" s="3"/>
      <c r="R1442" s="3"/>
      <c r="S1442" s="3"/>
      <c r="T1442" s="3"/>
      <c r="U1442" s="3"/>
      <c r="V1442" s="3"/>
    </row>
    <row r="1443" spans="1:22" x14ac:dyDescent="0.25">
      <c r="A1443">
        <v>1442</v>
      </c>
      <c r="B1443" t="s">
        <v>13</v>
      </c>
      <c r="C1443" t="s">
        <v>17</v>
      </c>
      <c r="D1443">
        <v>64</v>
      </c>
      <c r="E1443">
        <v>144</v>
      </c>
      <c r="F1443" t="s">
        <v>37</v>
      </c>
      <c r="G1443">
        <v>4</v>
      </c>
      <c r="H1443">
        <v>2018</v>
      </c>
      <c r="I1443" t="s">
        <v>38</v>
      </c>
      <c r="J1443">
        <f>VLOOKUP(G1443,Currency!$G$3:$H$14,2,FALSE)</f>
        <v>0.81462485449999988</v>
      </c>
      <c r="K1443">
        <f t="shared" si="114"/>
        <v>0.81462485449999988</v>
      </c>
      <c r="L1443">
        <f t="shared" si="115"/>
        <v>117.30597904799998</v>
      </c>
      <c r="M1443" s="3">
        <f t="shared" si="116"/>
        <v>7507.5826590719989</v>
      </c>
      <c r="N1443" s="3">
        <f>SUMIFS('Direct Costs'!J:J,'Direct Costs'!A:A,Sales!A1443)</f>
        <v>5112.8159441280004</v>
      </c>
      <c r="O1443" s="3">
        <f t="shared" si="117"/>
        <v>2394.7667149439985</v>
      </c>
      <c r="P1443" s="7">
        <f t="shared" si="118"/>
        <v>0.31897973338331675</v>
      </c>
      <c r="Q1443" s="3"/>
      <c r="R1443" s="3"/>
      <c r="S1443" s="3"/>
      <c r="T1443" s="3"/>
      <c r="U1443" s="3"/>
      <c r="V1443" s="3"/>
    </row>
    <row r="1444" spans="1:22" x14ac:dyDescent="0.25">
      <c r="A1444">
        <v>1443</v>
      </c>
      <c r="B1444" t="s">
        <v>15</v>
      </c>
      <c r="C1444" t="s">
        <v>17</v>
      </c>
      <c r="D1444">
        <v>88</v>
      </c>
      <c r="E1444">
        <v>481</v>
      </c>
      <c r="F1444" t="s">
        <v>37</v>
      </c>
      <c r="G1444">
        <v>10</v>
      </c>
      <c r="H1444">
        <v>2018</v>
      </c>
      <c r="I1444" t="s">
        <v>38</v>
      </c>
      <c r="J1444">
        <f>VLOOKUP(G1444,Currency!$G$3:$H$14,2,FALSE)</f>
        <v>0.87081632260869579</v>
      </c>
      <c r="K1444">
        <f t="shared" si="114"/>
        <v>0.87081632260869579</v>
      </c>
      <c r="L1444">
        <f t="shared" si="115"/>
        <v>418.86265117478268</v>
      </c>
      <c r="M1444" s="3">
        <f t="shared" si="116"/>
        <v>36859.913303380876</v>
      </c>
      <c r="N1444" s="3">
        <f>SUMIFS('Direct Costs'!J:J,'Direct Costs'!A:A,Sales!A1444)</f>
        <v>21552.457094539132</v>
      </c>
      <c r="O1444" s="3">
        <f t="shared" si="117"/>
        <v>15307.456208841744</v>
      </c>
      <c r="P1444" s="7">
        <f t="shared" si="118"/>
        <v>0.41528736334379029</v>
      </c>
      <c r="Q1444" s="3"/>
      <c r="R1444" s="3"/>
      <c r="S1444" s="3"/>
      <c r="T1444" s="3"/>
      <c r="U1444" s="3"/>
      <c r="V1444" s="3"/>
    </row>
    <row r="1445" spans="1:22" x14ac:dyDescent="0.25">
      <c r="A1445">
        <v>1444</v>
      </c>
      <c r="B1445" t="s">
        <v>16</v>
      </c>
      <c r="C1445" t="s">
        <v>19</v>
      </c>
      <c r="D1445">
        <v>10</v>
      </c>
      <c r="E1445">
        <v>204</v>
      </c>
      <c r="F1445" t="s">
        <v>0</v>
      </c>
      <c r="G1445">
        <v>11</v>
      </c>
      <c r="H1445">
        <v>2018</v>
      </c>
      <c r="I1445" t="s">
        <v>40</v>
      </c>
      <c r="J1445">
        <f>VLOOKUP(G1445,Currency!$G$3:$H$14,2,FALSE)</f>
        <v>0.87977327500000013</v>
      </c>
      <c r="K1445">
        <f t="shared" si="114"/>
        <v>1</v>
      </c>
      <c r="L1445">
        <f t="shared" si="115"/>
        <v>204</v>
      </c>
      <c r="M1445" s="3">
        <f t="shared" si="116"/>
        <v>2040</v>
      </c>
      <c r="N1445" s="3">
        <f>SUMIFS('Direct Costs'!J:J,'Direct Costs'!A:A,Sales!A1445)</f>
        <v>1328.4576452500003</v>
      </c>
      <c r="O1445" s="3">
        <f t="shared" si="117"/>
        <v>711.54235474999973</v>
      </c>
      <c r="P1445" s="7">
        <f t="shared" si="118"/>
        <v>0.34879527193627435</v>
      </c>
      <c r="Q1445" s="3"/>
      <c r="R1445" s="3"/>
      <c r="S1445" s="3"/>
      <c r="T1445" s="3"/>
      <c r="U1445" s="3"/>
      <c r="V1445" s="3"/>
    </row>
    <row r="1446" spans="1:22" x14ac:dyDescent="0.25">
      <c r="A1446">
        <v>1445</v>
      </c>
      <c r="B1446" t="s">
        <v>13</v>
      </c>
      <c r="C1446" t="s">
        <v>19</v>
      </c>
      <c r="D1446">
        <v>108</v>
      </c>
      <c r="E1446">
        <v>116</v>
      </c>
      <c r="F1446" t="s">
        <v>0</v>
      </c>
      <c r="G1446">
        <v>7</v>
      </c>
      <c r="H1446">
        <v>2018</v>
      </c>
      <c r="I1446" t="s">
        <v>40</v>
      </c>
      <c r="J1446">
        <f>VLOOKUP(G1446,Currency!$G$3:$H$14,2,FALSE)</f>
        <v>0.85575857954545465</v>
      </c>
      <c r="K1446">
        <f t="shared" si="114"/>
        <v>1</v>
      </c>
      <c r="L1446">
        <f t="shared" si="115"/>
        <v>116</v>
      </c>
      <c r="M1446" s="3">
        <f t="shared" si="116"/>
        <v>12528</v>
      </c>
      <c r="N1446" s="3">
        <f>SUMIFS('Direct Costs'!J:J,'Direct Costs'!A:A,Sales!A1446)</f>
        <v>7567.2059625000002</v>
      </c>
      <c r="O1446" s="3">
        <f t="shared" si="117"/>
        <v>4960.7940374999998</v>
      </c>
      <c r="P1446" s="7">
        <f t="shared" si="118"/>
        <v>0.39597653556034479</v>
      </c>
      <c r="Q1446" s="3"/>
      <c r="R1446" s="3"/>
      <c r="S1446" s="3"/>
      <c r="T1446" s="3"/>
      <c r="U1446" s="3"/>
      <c r="V1446" s="3"/>
    </row>
    <row r="1447" spans="1:22" x14ac:dyDescent="0.25">
      <c r="A1447">
        <v>1446</v>
      </c>
      <c r="B1447" t="s">
        <v>12</v>
      </c>
      <c r="C1447" t="s">
        <v>19</v>
      </c>
      <c r="D1447">
        <v>110</v>
      </c>
      <c r="E1447">
        <v>155</v>
      </c>
      <c r="F1447" t="s">
        <v>0</v>
      </c>
      <c r="G1447">
        <v>6</v>
      </c>
      <c r="H1447">
        <v>2018</v>
      </c>
      <c r="I1447" t="s">
        <v>40</v>
      </c>
      <c r="J1447">
        <f>VLOOKUP(G1447,Currency!$G$3:$H$14,2,FALSE)</f>
        <v>0.85633569142857147</v>
      </c>
      <c r="K1447">
        <f t="shared" si="114"/>
        <v>1</v>
      </c>
      <c r="L1447">
        <f t="shared" si="115"/>
        <v>155</v>
      </c>
      <c r="M1447" s="3">
        <f t="shared" si="116"/>
        <v>17050</v>
      </c>
      <c r="N1447" s="3">
        <f>SUMIFS('Direct Costs'!J:J,'Direct Costs'!A:A,Sales!A1447)</f>
        <v>8137.5139295999998</v>
      </c>
      <c r="O1447" s="3">
        <f t="shared" si="117"/>
        <v>8912.4860704000002</v>
      </c>
      <c r="P1447" s="7">
        <f t="shared" si="118"/>
        <v>0.52272645574193555</v>
      </c>
      <c r="Q1447" s="3"/>
      <c r="R1447" s="3"/>
      <c r="S1447" s="3"/>
      <c r="T1447" s="3"/>
      <c r="U1447" s="3"/>
      <c r="V1447" s="3"/>
    </row>
    <row r="1448" spans="1:22" x14ac:dyDescent="0.25">
      <c r="A1448">
        <v>1447</v>
      </c>
      <c r="B1448" t="s">
        <v>12</v>
      </c>
      <c r="C1448" t="s">
        <v>17</v>
      </c>
      <c r="D1448">
        <v>10</v>
      </c>
      <c r="E1448">
        <v>189</v>
      </c>
      <c r="F1448" t="s">
        <v>37</v>
      </c>
      <c r="G1448">
        <v>7</v>
      </c>
      <c r="H1448">
        <v>2018</v>
      </c>
      <c r="I1448" t="s">
        <v>38</v>
      </c>
      <c r="J1448">
        <f>VLOOKUP(G1448,Currency!$G$3:$H$14,2,FALSE)</f>
        <v>0.85575857954545465</v>
      </c>
      <c r="K1448">
        <f t="shared" si="114"/>
        <v>0.85575857954545465</v>
      </c>
      <c r="L1448">
        <f t="shared" si="115"/>
        <v>161.73837153409093</v>
      </c>
      <c r="M1448" s="3">
        <f t="shared" si="116"/>
        <v>1617.3837153409092</v>
      </c>
      <c r="N1448" s="3">
        <f>SUMIFS('Direct Costs'!J:J,'Direct Costs'!A:A,Sales!A1448)</f>
        <v>760.57031931818187</v>
      </c>
      <c r="O1448" s="3">
        <f t="shared" si="117"/>
        <v>856.81339602272737</v>
      </c>
      <c r="P1448" s="7">
        <f t="shared" si="118"/>
        <v>0.52975270363849913</v>
      </c>
      <c r="Q1448" s="3"/>
      <c r="R1448" s="3"/>
      <c r="S1448" s="3"/>
      <c r="T1448" s="3"/>
      <c r="U1448" s="3"/>
      <c r="V1448" s="3"/>
    </row>
    <row r="1449" spans="1:22" x14ac:dyDescent="0.25">
      <c r="A1449">
        <v>1448</v>
      </c>
      <c r="B1449" t="s">
        <v>13</v>
      </c>
      <c r="C1449" t="s">
        <v>29</v>
      </c>
      <c r="D1449">
        <v>90</v>
      </c>
      <c r="E1449">
        <v>131</v>
      </c>
      <c r="F1449" t="s">
        <v>0</v>
      </c>
      <c r="G1449">
        <v>7</v>
      </c>
      <c r="H1449">
        <v>2018</v>
      </c>
      <c r="I1449" t="s">
        <v>42</v>
      </c>
      <c r="J1449">
        <f>VLOOKUP(G1449,Currency!$G$3:$H$14,2,FALSE)</f>
        <v>0.85575857954545465</v>
      </c>
      <c r="K1449">
        <f t="shared" si="114"/>
        <v>1</v>
      </c>
      <c r="L1449">
        <f t="shared" si="115"/>
        <v>131</v>
      </c>
      <c r="M1449" s="3">
        <f t="shared" si="116"/>
        <v>11790</v>
      </c>
      <c r="N1449" s="3">
        <f>SUMIFS('Direct Costs'!J:J,'Direct Costs'!A:A,Sales!A1449)</f>
        <v>6480</v>
      </c>
      <c r="O1449" s="3">
        <f t="shared" si="117"/>
        <v>5310</v>
      </c>
      <c r="P1449" s="7">
        <f t="shared" si="118"/>
        <v>0.45038167938931295</v>
      </c>
      <c r="Q1449" s="3"/>
      <c r="R1449" s="3"/>
      <c r="S1449" s="3"/>
      <c r="T1449" s="3"/>
      <c r="U1449" s="3"/>
      <c r="V1449" s="3"/>
    </row>
    <row r="1450" spans="1:22" x14ac:dyDescent="0.25">
      <c r="A1450">
        <v>1449</v>
      </c>
      <c r="B1450" t="s">
        <v>16</v>
      </c>
      <c r="C1450" t="s">
        <v>19</v>
      </c>
      <c r="D1450">
        <v>77</v>
      </c>
      <c r="E1450">
        <v>203</v>
      </c>
      <c r="F1450" t="s">
        <v>0</v>
      </c>
      <c r="G1450">
        <v>11</v>
      </c>
      <c r="H1450">
        <v>2018</v>
      </c>
      <c r="I1450" t="s">
        <v>40</v>
      </c>
      <c r="J1450">
        <f>VLOOKUP(G1450,Currency!$G$3:$H$14,2,FALSE)</f>
        <v>0.87977327500000013</v>
      </c>
      <c r="K1450">
        <f t="shared" si="114"/>
        <v>1</v>
      </c>
      <c r="L1450">
        <f t="shared" si="115"/>
        <v>203</v>
      </c>
      <c r="M1450" s="3">
        <f t="shared" si="116"/>
        <v>15631</v>
      </c>
      <c r="N1450" s="3">
        <f>SUMIFS('Direct Costs'!J:J,'Direct Costs'!A:A,Sales!A1450)</f>
        <v>11156.500651450002</v>
      </c>
      <c r="O1450" s="3">
        <f t="shared" si="117"/>
        <v>4474.4993485499981</v>
      </c>
      <c r="P1450" s="7">
        <f t="shared" si="118"/>
        <v>0.28625803522167476</v>
      </c>
      <c r="Q1450" s="3"/>
      <c r="R1450" s="3"/>
      <c r="S1450" s="3"/>
      <c r="T1450" s="3"/>
      <c r="U1450" s="3"/>
      <c r="V1450" s="3"/>
    </row>
    <row r="1451" spans="1:22" x14ac:dyDescent="0.25">
      <c r="A1451">
        <v>1450</v>
      </c>
      <c r="B1451" t="s">
        <v>13</v>
      </c>
      <c r="C1451" t="s">
        <v>17</v>
      </c>
      <c r="D1451">
        <v>89</v>
      </c>
      <c r="E1451">
        <v>143</v>
      </c>
      <c r="F1451" t="s">
        <v>37</v>
      </c>
      <c r="G1451">
        <v>7</v>
      </c>
      <c r="H1451">
        <v>2018</v>
      </c>
      <c r="I1451" t="s">
        <v>38</v>
      </c>
      <c r="J1451">
        <f>VLOOKUP(G1451,Currency!$G$3:$H$14,2,FALSE)</f>
        <v>0.85575857954545465</v>
      </c>
      <c r="K1451">
        <f t="shared" si="114"/>
        <v>0.85575857954545465</v>
      </c>
      <c r="L1451">
        <f t="shared" si="115"/>
        <v>122.37347687500001</v>
      </c>
      <c r="M1451" s="3">
        <f t="shared" si="116"/>
        <v>10891.239441875001</v>
      </c>
      <c r="N1451" s="3">
        <f>SUMIFS('Direct Costs'!J:J,'Direct Costs'!A:A,Sales!A1451)</f>
        <v>5867.9631653977276</v>
      </c>
      <c r="O1451" s="3">
        <f t="shared" si="117"/>
        <v>5023.2762764772733</v>
      </c>
      <c r="P1451" s="7">
        <f t="shared" si="118"/>
        <v>0.46122172809493223</v>
      </c>
      <c r="Q1451" s="3"/>
      <c r="R1451" s="3"/>
      <c r="S1451" s="3"/>
      <c r="T1451" s="3"/>
      <c r="U1451" s="3"/>
      <c r="V1451" s="3"/>
    </row>
    <row r="1452" spans="1:22" x14ac:dyDescent="0.25">
      <c r="A1452">
        <v>1451</v>
      </c>
      <c r="B1452" t="s">
        <v>14</v>
      </c>
      <c r="C1452" t="s">
        <v>17</v>
      </c>
      <c r="D1452">
        <v>115</v>
      </c>
      <c r="E1452">
        <v>166</v>
      </c>
      <c r="F1452" t="s">
        <v>37</v>
      </c>
      <c r="G1452">
        <v>3</v>
      </c>
      <c r="H1452">
        <v>2018</v>
      </c>
      <c r="I1452" t="s">
        <v>38</v>
      </c>
      <c r="J1452">
        <f>VLOOKUP(G1452,Currency!$G$3:$H$14,2,FALSE)</f>
        <v>0.81064183952380953</v>
      </c>
      <c r="K1452">
        <f t="shared" si="114"/>
        <v>0.81064183952380953</v>
      </c>
      <c r="L1452">
        <f t="shared" si="115"/>
        <v>134.56654536095238</v>
      </c>
      <c r="M1452" s="3">
        <f t="shared" si="116"/>
        <v>15475.152716509523</v>
      </c>
      <c r="N1452" s="3">
        <f>SUMIFS('Direct Costs'!J:J,'Direct Costs'!A:A,Sales!A1452)</f>
        <v>7865.5334465333335</v>
      </c>
      <c r="O1452" s="3">
        <f t="shared" si="117"/>
        <v>7609.6192699761896</v>
      </c>
      <c r="P1452" s="7">
        <f t="shared" si="118"/>
        <v>0.49173144907694111</v>
      </c>
      <c r="Q1452" s="3"/>
      <c r="R1452" s="3"/>
      <c r="S1452" s="3"/>
      <c r="T1452" s="3"/>
      <c r="U1452" s="3"/>
      <c r="V1452" s="3"/>
    </row>
    <row r="1453" spans="1:22" x14ac:dyDescent="0.25">
      <c r="A1453">
        <v>1452</v>
      </c>
      <c r="B1453" t="s">
        <v>12</v>
      </c>
      <c r="C1453" t="s">
        <v>19</v>
      </c>
      <c r="D1453">
        <v>136</v>
      </c>
      <c r="E1453">
        <v>151</v>
      </c>
      <c r="F1453" t="s">
        <v>0</v>
      </c>
      <c r="G1453">
        <v>6</v>
      </c>
      <c r="H1453">
        <v>2018</v>
      </c>
      <c r="I1453" t="s">
        <v>40</v>
      </c>
      <c r="J1453">
        <f>VLOOKUP(G1453,Currency!$G$3:$H$14,2,FALSE)</f>
        <v>0.85633569142857147</v>
      </c>
      <c r="K1453">
        <f t="shared" si="114"/>
        <v>1</v>
      </c>
      <c r="L1453">
        <f t="shared" si="115"/>
        <v>151</v>
      </c>
      <c r="M1453" s="3">
        <f t="shared" si="116"/>
        <v>20536</v>
      </c>
      <c r="N1453" s="3">
        <f>SUMIFS('Direct Costs'!J:J,'Direct Costs'!A:A,Sales!A1453)</f>
        <v>12104</v>
      </c>
      <c r="O1453" s="3">
        <f t="shared" si="117"/>
        <v>8432</v>
      </c>
      <c r="P1453" s="7">
        <f t="shared" si="118"/>
        <v>0.41059602649006621</v>
      </c>
      <c r="Q1453" s="3"/>
      <c r="R1453" s="3"/>
      <c r="S1453" s="3"/>
      <c r="T1453" s="3"/>
      <c r="U1453" s="3"/>
      <c r="V1453" s="3"/>
    </row>
    <row r="1454" spans="1:22" x14ac:dyDescent="0.25">
      <c r="A1454">
        <v>1453</v>
      </c>
      <c r="B1454" t="s">
        <v>12</v>
      </c>
      <c r="C1454" t="s">
        <v>28</v>
      </c>
      <c r="D1454">
        <v>64</v>
      </c>
      <c r="E1454">
        <v>169</v>
      </c>
      <c r="F1454" t="s">
        <v>0</v>
      </c>
      <c r="G1454">
        <v>5</v>
      </c>
      <c r="H1454">
        <v>2018</v>
      </c>
      <c r="I1454" t="s">
        <v>44</v>
      </c>
      <c r="J1454">
        <f>VLOOKUP(G1454,Currency!$G$3:$H$14,2,FALSE)</f>
        <v>0.84667593318181822</v>
      </c>
      <c r="K1454">
        <f t="shared" si="114"/>
        <v>1</v>
      </c>
      <c r="L1454">
        <f t="shared" si="115"/>
        <v>169</v>
      </c>
      <c r="M1454" s="3">
        <f t="shared" si="116"/>
        <v>10816</v>
      </c>
      <c r="N1454" s="3">
        <f>SUMIFS('Direct Costs'!J:J,'Direct Costs'!A:A,Sales!A1454)</f>
        <v>4658.3668306036361</v>
      </c>
      <c r="O1454" s="3">
        <f t="shared" si="117"/>
        <v>6157.6331693963639</v>
      </c>
      <c r="P1454" s="7">
        <f t="shared" si="118"/>
        <v>0.56930780042495965</v>
      </c>
      <c r="Q1454" s="3"/>
      <c r="R1454" s="3"/>
      <c r="S1454" s="3"/>
      <c r="T1454" s="3"/>
      <c r="U1454" s="3"/>
      <c r="V1454" s="3"/>
    </row>
    <row r="1455" spans="1:22" x14ac:dyDescent="0.25">
      <c r="A1455">
        <v>1454</v>
      </c>
      <c r="B1455" t="s">
        <v>15</v>
      </c>
      <c r="C1455" t="s">
        <v>36</v>
      </c>
      <c r="D1455">
        <v>87</v>
      </c>
      <c r="E1455">
        <v>448</v>
      </c>
      <c r="F1455" t="s">
        <v>0</v>
      </c>
      <c r="G1455">
        <v>10</v>
      </c>
      <c r="H1455">
        <v>2018</v>
      </c>
      <c r="I1455" t="s">
        <v>43</v>
      </c>
      <c r="J1455">
        <f>VLOOKUP(G1455,Currency!$G$3:$H$14,2,FALSE)</f>
        <v>0.87081632260869579</v>
      </c>
      <c r="K1455">
        <f t="shared" si="114"/>
        <v>1</v>
      </c>
      <c r="L1455">
        <f t="shared" si="115"/>
        <v>448</v>
      </c>
      <c r="M1455" s="3">
        <f t="shared" si="116"/>
        <v>38976</v>
      </c>
      <c r="N1455" s="3">
        <f>SUMIFS('Direct Costs'!J:J,'Direct Costs'!A:A,Sales!A1455)</f>
        <v>19480.542809373917</v>
      </c>
      <c r="O1455" s="3">
        <f t="shared" si="117"/>
        <v>19495.457190626083</v>
      </c>
      <c r="P1455" s="7">
        <f t="shared" si="118"/>
        <v>0.50019132775621111</v>
      </c>
      <c r="Q1455" s="3"/>
      <c r="R1455" s="3"/>
      <c r="S1455" s="3"/>
      <c r="T1455" s="3"/>
      <c r="U1455" s="3"/>
      <c r="V1455" s="3"/>
    </row>
    <row r="1456" spans="1:22" x14ac:dyDescent="0.25">
      <c r="A1456">
        <v>1455</v>
      </c>
      <c r="B1456" t="s">
        <v>13</v>
      </c>
      <c r="C1456" t="s">
        <v>17</v>
      </c>
      <c r="D1456">
        <v>100</v>
      </c>
      <c r="E1456">
        <v>151</v>
      </c>
      <c r="F1456" t="s">
        <v>37</v>
      </c>
      <c r="G1456">
        <v>3</v>
      </c>
      <c r="H1456">
        <v>2018</v>
      </c>
      <c r="I1456" t="s">
        <v>38</v>
      </c>
      <c r="J1456">
        <f>VLOOKUP(G1456,Currency!$G$3:$H$14,2,FALSE)</f>
        <v>0.81064183952380953</v>
      </c>
      <c r="K1456">
        <f t="shared" si="114"/>
        <v>0.81064183952380953</v>
      </c>
      <c r="L1456">
        <f t="shared" si="115"/>
        <v>122.40691776809524</v>
      </c>
      <c r="M1456" s="3">
        <f t="shared" si="116"/>
        <v>12240.691776809525</v>
      </c>
      <c r="N1456" s="3">
        <f>SUMIFS('Direct Costs'!J:J,'Direct Costs'!A:A,Sales!A1456)</f>
        <v>8600</v>
      </c>
      <c r="O1456" s="3">
        <f t="shared" si="117"/>
        <v>3640.6917768095245</v>
      </c>
      <c r="P1456" s="7">
        <f t="shared" si="118"/>
        <v>0.29742532882879702</v>
      </c>
      <c r="Q1456" s="3"/>
      <c r="R1456" s="3"/>
      <c r="S1456" s="3"/>
      <c r="T1456" s="3"/>
      <c r="U1456" s="3"/>
      <c r="V1456" s="3"/>
    </row>
    <row r="1457" spans="1:22" x14ac:dyDescent="0.25">
      <c r="A1457">
        <v>1456</v>
      </c>
      <c r="B1457" t="s">
        <v>13</v>
      </c>
      <c r="C1457" t="s">
        <v>17</v>
      </c>
      <c r="D1457">
        <v>70</v>
      </c>
      <c r="E1457">
        <v>137</v>
      </c>
      <c r="F1457" t="s">
        <v>37</v>
      </c>
      <c r="G1457">
        <v>4</v>
      </c>
      <c r="H1457">
        <v>2018</v>
      </c>
      <c r="I1457" t="s">
        <v>38</v>
      </c>
      <c r="J1457">
        <f>VLOOKUP(G1457,Currency!$G$3:$H$14,2,FALSE)</f>
        <v>0.81462485449999988</v>
      </c>
      <c r="K1457">
        <f t="shared" si="114"/>
        <v>0.81462485449999988</v>
      </c>
      <c r="L1457">
        <f t="shared" si="115"/>
        <v>111.60360506649998</v>
      </c>
      <c r="M1457" s="3">
        <f t="shared" si="116"/>
        <v>7812.2523546549983</v>
      </c>
      <c r="N1457" s="3">
        <f>SUMIFS('Direct Costs'!J:J,'Direct Costs'!A:A,Sales!A1457)</f>
        <v>4987.3769092699995</v>
      </c>
      <c r="O1457" s="3">
        <f t="shared" si="117"/>
        <v>2824.8754453849988</v>
      </c>
      <c r="P1457" s="7">
        <f t="shared" si="118"/>
        <v>0.36159551908250537</v>
      </c>
      <c r="Q1457" s="3"/>
      <c r="R1457" s="3"/>
      <c r="S1457" s="3"/>
      <c r="T1457" s="3"/>
      <c r="U1457" s="3"/>
      <c r="V1457" s="3"/>
    </row>
    <row r="1458" spans="1:22" x14ac:dyDescent="0.25">
      <c r="A1458">
        <v>1457</v>
      </c>
      <c r="B1458" t="s">
        <v>14</v>
      </c>
      <c r="C1458" t="s">
        <v>26</v>
      </c>
      <c r="D1458">
        <v>142</v>
      </c>
      <c r="E1458">
        <v>145</v>
      </c>
      <c r="F1458" t="s">
        <v>0</v>
      </c>
      <c r="G1458">
        <v>1</v>
      </c>
      <c r="H1458">
        <v>2018</v>
      </c>
      <c r="I1458" t="s">
        <v>44</v>
      </c>
      <c r="J1458">
        <f>VLOOKUP(G1458,Currency!$G$3:$H$14,2,FALSE)</f>
        <v>0.8198508345454546</v>
      </c>
      <c r="K1458">
        <f t="shared" si="114"/>
        <v>1</v>
      </c>
      <c r="L1458">
        <f t="shared" si="115"/>
        <v>145</v>
      </c>
      <c r="M1458" s="3">
        <f t="shared" si="116"/>
        <v>20590</v>
      </c>
      <c r="N1458" s="3">
        <f>SUMIFS('Direct Costs'!J:J,'Direct Costs'!A:A,Sales!A1458)</f>
        <v>11928</v>
      </c>
      <c r="O1458" s="3">
        <f t="shared" si="117"/>
        <v>8662</v>
      </c>
      <c r="P1458" s="7">
        <f t="shared" si="118"/>
        <v>0.4206896551724138</v>
      </c>
      <c r="Q1458" s="3"/>
      <c r="R1458" s="3"/>
      <c r="S1458" s="3"/>
      <c r="T1458" s="3"/>
      <c r="U1458" s="3"/>
      <c r="V1458" s="3"/>
    </row>
    <row r="1459" spans="1:22" x14ac:dyDescent="0.25">
      <c r="A1459">
        <v>1458</v>
      </c>
      <c r="B1459" t="s">
        <v>12</v>
      </c>
      <c r="C1459" t="s">
        <v>17</v>
      </c>
      <c r="D1459">
        <v>91</v>
      </c>
      <c r="E1459">
        <v>188</v>
      </c>
      <c r="F1459" t="s">
        <v>37</v>
      </c>
      <c r="G1459">
        <v>5</v>
      </c>
      <c r="H1459">
        <v>2018</v>
      </c>
      <c r="I1459" t="s">
        <v>38</v>
      </c>
      <c r="J1459">
        <f>VLOOKUP(G1459,Currency!$G$3:$H$14,2,FALSE)</f>
        <v>0.84667593318181822</v>
      </c>
      <c r="K1459">
        <f t="shared" si="114"/>
        <v>0.84667593318181822</v>
      </c>
      <c r="L1459">
        <f t="shared" si="115"/>
        <v>159.17507543818184</v>
      </c>
      <c r="M1459" s="3">
        <f t="shared" si="116"/>
        <v>14484.931864874547</v>
      </c>
      <c r="N1459" s="3">
        <f>SUMIFS('Direct Costs'!J:J,'Direct Costs'!A:A,Sales!A1459)</f>
        <v>8645</v>
      </c>
      <c r="O1459" s="3">
        <f t="shared" si="117"/>
        <v>5839.9318648745466</v>
      </c>
      <c r="P1459" s="7">
        <f t="shared" si="118"/>
        <v>0.40317289161961317</v>
      </c>
      <c r="Q1459" s="3"/>
      <c r="R1459" s="3"/>
      <c r="S1459" s="3"/>
      <c r="T1459" s="3"/>
      <c r="U1459" s="3"/>
      <c r="V1459" s="3"/>
    </row>
    <row r="1460" spans="1:22" x14ac:dyDescent="0.25">
      <c r="A1460">
        <v>1459</v>
      </c>
      <c r="B1460" t="s">
        <v>13</v>
      </c>
      <c r="C1460" t="s">
        <v>17</v>
      </c>
      <c r="D1460">
        <v>107</v>
      </c>
      <c r="E1460">
        <v>144</v>
      </c>
      <c r="F1460" t="s">
        <v>37</v>
      </c>
      <c r="G1460">
        <v>7</v>
      </c>
      <c r="H1460">
        <v>2018</v>
      </c>
      <c r="I1460" t="s">
        <v>38</v>
      </c>
      <c r="J1460">
        <f>VLOOKUP(G1460,Currency!$G$3:$H$14,2,FALSE)</f>
        <v>0.85575857954545465</v>
      </c>
      <c r="K1460">
        <f t="shared" si="114"/>
        <v>0.85575857954545465</v>
      </c>
      <c r="L1460">
        <f t="shared" si="115"/>
        <v>123.22923545454547</v>
      </c>
      <c r="M1460" s="3">
        <f t="shared" si="116"/>
        <v>13185.528193636366</v>
      </c>
      <c r="N1460" s="3">
        <f>SUMIFS('Direct Costs'!J:J,'Direct Costs'!A:A,Sales!A1460)</f>
        <v>7223.4775605113637</v>
      </c>
      <c r="O1460" s="3">
        <f t="shared" si="117"/>
        <v>5962.0506331250026</v>
      </c>
      <c r="P1460" s="7">
        <f t="shared" si="118"/>
        <v>0.45216623449354293</v>
      </c>
      <c r="Q1460" s="3"/>
      <c r="R1460" s="3"/>
      <c r="S1460" s="3"/>
      <c r="T1460" s="3"/>
      <c r="U1460" s="3"/>
      <c r="V1460" s="3"/>
    </row>
    <row r="1461" spans="1:22" x14ac:dyDescent="0.25">
      <c r="A1461">
        <v>1460</v>
      </c>
      <c r="B1461" t="s">
        <v>12</v>
      </c>
      <c r="C1461" t="s">
        <v>33</v>
      </c>
      <c r="D1461">
        <v>66</v>
      </c>
      <c r="E1461">
        <v>159</v>
      </c>
      <c r="F1461" t="s">
        <v>0</v>
      </c>
      <c r="G1461">
        <v>5</v>
      </c>
      <c r="H1461">
        <v>2018</v>
      </c>
      <c r="I1461" t="s">
        <v>42</v>
      </c>
      <c r="J1461">
        <f>VLOOKUP(G1461,Currency!$G$3:$H$14,2,FALSE)</f>
        <v>0.84667593318181822</v>
      </c>
      <c r="K1461">
        <f t="shared" si="114"/>
        <v>1</v>
      </c>
      <c r="L1461">
        <f t="shared" si="115"/>
        <v>159</v>
      </c>
      <c r="M1461" s="3">
        <f t="shared" si="116"/>
        <v>10494</v>
      </c>
      <c r="N1461" s="3">
        <f>SUMIFS('Direct Costs'!J:J,'Direct Costs'!A:A,Sales!A1461)</f>
        <v>5326.6571245200003</v>
      </c>
      <c r="O1461" s="3">
        <f t="shared" si="117"/>
        <v>5167.3428754799997</v>
      </c>
      <c r="P1461" s="7">
        <f t="shared" si="118"/>
        <v>0.49240926962835901</v>
      </c>
      <c r="Q1461" s="3"/>
      <c r="R1461" s="3"/>
      <c r="S1461" s="3"/>
      <c r="T1461" s="3"/>
      <c r="U1461" s="3"/>
      <c r="V1461" s="3"/>
    </row>
    <row r="1462" spans="1:22" x14ac:dyDescent="0.25">
      <c r="A1462">
        <v>1461</v>
      </c>
      <c r="B1462" t="s">
        <v>13</v>
      </c>
      <c r="C1462" t="s">
        <v>19</v>
      </c>
      <c r="D1462">
        <v>75</v>
      </c>
      <c r="E1462">
        <v>118</v>
      </c>
      <c r="F1462" t="s">
        <v>0</v>
      </c>
      <c r="G1462">
        <v>7</v>
      </c>
      <c r="H1462">
        <v>2018</v>
      </c>
      <c r="I1462" t="s">
        <v>40</v>
      </c>
      <c r="J1462">
        <f>VLOOKUP(G1462,Currency!$G$3:$H$14,2,FALSE)</f>
        <v>0.85575857954545465</v>
      </c>
      <c r="K1462">
        <f t="shared" si="114"/>
        <v>1</v>
      </c>
      <c r="L1462">
        <f t="shared" si="115"/>
        <v>118</v>
      </c>
      <c r="M1462" s="3">
        <f t="shared" si="116"/>
        <v>8850</v>
      </c>
      <c r="N1462" s="3">
        <f>SUMIFS('Direct Costs'!J:J,'Direct Costs'!A:A,Sales!A1462)</f>
        <v>5850</v>
      </c>
      <c r="O1462" s="3">
        <f t="shared" si="117"/>
        <v>3000</v>
      </c>
      <c r="P1462" s="7">
        <f t="shared" si="118"/>
        <v>0.33898305084745761</v>
      </c>
      <c r="Q1462" s="3"/>
      <c r="R1462" s="3"/>
      <c r="S1462" s="3"/>
      <c r="T1462" s="3"/>
      <c r="U1462" s="3"/>
      <c r="V1462" s="3"/>
    </row>
    <row r="1463" spans="1:22" x14ac:dyDescent="0.25">
      <c r="A1463">
        <v>1462</v>
      </c>
      <c r="B1463" t="s">
        <v>13</v>
      </c>
      <c r="C1463" t="s">
        <v>18</v>
      </c>
      <c r="D1463">
        <v>81</v>
      </c>
      <c r="E1463">
        <v>134</v>
      </c>
      <c r="F1463" t="s">
        <v>0</v>
      </c>
      <c r="G1463">
        <v>7</v>
      </c>
      <c r="H1463">
        <v>2018</v>
      </c>
      <c r="I1463" t="s">
        <v>39</v>
      </c>
      <c r="J1463">
        <f>VLOOKUP(G1463,Currency!$G$3:$H$14,2,FALSE)</f>
        <v>0.85575857954545465</v>
      </c>
      <c r="K1463">
        <f t="shared" si="114"/>
        <v>1</v>
      </c>
      <c r="L1463">
        <f t="shared" si="115"/>
        <v>134</v>
      </c>
      <c r="M1463" s="3">
        <f t="shared" si="116"/>
        <v>10854</v>
      </c>
      <c r="N1463" s="3">
        <f>SUMIFS('Direct Costs'!J:J,'Direct Costs'!A:A,Sales!A1463)</f>
        <v>5513.4044718750001</v>
      </c>
      <c r="O1463" s="3">
        <f t="shared" si="117"/>
        <v>5340.5955281249999</v>
      </c>
      <c r="P1463" s="7">
        <f t="shared" si="118"/>
        <v>0.4920393889925373</v>
      </c>
      <c r="Q1463" s="3"/>
      <c r="R1463" s="3"/>
      <c r="S1463" s="3"/>
      <c r="T1463" s="3"/>
      <c r="U1463" s="3"/>
      <c r="V1463" s="3"/>
    </row>
    <row r="1464" spans="1:22" x14ac:dyDescent="0.25">
      <c r="A1464">
        <v>1463</v>
      </c>
      <c r="B1464" t="s">
        <v>13</v>
      </c>
      <c r="C1464" t="s">
        <v>29</v>
      </c>
      <c r="D1464">
        <v>106</v>
      </c>
      <c r="E1464">
        <v>131</v>
      </c>
      <c r="F1464" t="s">
        <v>0</v>
      </c>
      <c r="G1464">
        <v>3</v>
      </c>
      <c r="H1464">
        <v>2018</v>
      </c>
      <c r="I1464" t="s">
        <v>42</v>
      </c>
      <c r="J1464">
        <f>VLOOKUP(G1464,Currency!$G$3:$H$14,2,FALSE)</f>
        <v>0.81064183952380953</v>
      </c>
      <c r="K1464">
        <f t="shared" si="114"/>
        <v>1</v>
      </c>
      <c r="L1464">
        <f t="shared" si="115"/>
        <v>131</v>
      </c>
      <c r="M1464" s="3">
        <f t="shared" si="116"/>
        <v>13886</v>
      </c>
      <c r="N1464" s="3">
        <f>SUMIFS('Direct Costs'!J:J,'Direct Costs'!A:A,Sales!A1464)</f>
        <v>7844</v>
      </c>
      <c r="O1464" s="3">
        <f t="shared" si="117"/>
        <v>6042</v>
      </c>
      <c r="P1464" s="7">
        <f t="shared" si="118"/>
        <v>0.4351145038167939</v>
      </c>
      <c r="Q1464" s="3"/>
      <c r="R1464" s="3"/>
      <c r="S1464" s="3"/>
      <c r="T1464" s="3"/>
      <c r="U1464" s="3"/>
      <c r="V1464" s="3"/>
    </row>
    <row r="1465" spans="1:22" x14ac:dyDescent="0.25">
      <c r="A1465">
        <v>1464</v>
      </c>
      <c r="B1465" t="s">
        <v>16</v>
      </c>
      <c r="C1465" t="s">
        <v>19</v>
      </c>
      <c r="D1465">
        <v>39</v>
      </c>
      <c r="E1465">
        <v>207</v>
      </c>
      <c r="F1465" t="s">
        <v>0</v>
      </c>
      <c r="G1465">
        <v>12</v>
      </c>
      <c r="H1465">
        <v>2018</v>
      </c>
      <c r="I1465" t="s">
        <v>40</v>
      </c>
      <c r="J1465">
        <f>VLOOKUP(G1465,Currency!$G$3:$H$14,2,FALSE)</f>
        <v>0.87842254526315788</v>
      </c>
      <c r="K1465">
        <f t="shared" si="114"/>
        <v>1</v>
      </c>
      <c r="L1465">
        <f t="shared" si="115"/>
        <v>207</v>
      </c>
      <c r="M1465" s="3">
        <f t="shared" si="116"/>
        <v>8073</v>
      </c>
      <c r="N1465" s="3">
        <f>SUMIFS('Direct Costs'!J:J,'Direct Costs'!A:A,Sales!A1465)</f>
        <v>5236.6783412210525</v>
      </c>
      <c r="O1465" s="3">
        <f t="shared" si="117"/>
        <v>2836.3216587789475</v>
      </c>
      <c r="P1465" s="7">
        <f t="shared" si="118"/>
        <v>0.35133428202390032</v>
      </c>
      <c r="Q1465" s="3"/>
      <c r="R1465" s="3"/>
      <c r="S1465" s="3"/>
      <c r="T1465" s="3"/>
      <c r="U1465" s="3"/>
      <c r="V1465" s="3"/>
    </row>
    <row r="1466" spans="1:22" x14ac:dyDescent="0.25">
      <c r="A1466">
        <v>1465</v>
      </c>
      <c r="B1466" t="s">
        <v>13</v>
      </c>
      <c r="C1466" t="s">
        <v>19</v>
      </c>
      <c r="D1466">
        <v>103</v>
      </c>
      <c r="E1466">
        <v>117</v>
      </c>
      <c r="F1466" t="s">
        <v>0</v>
      </c>
      <c r="G1466">
        <v>5</v>
      </c>
      <c r="H1466">
        <v>2018</v>
      </c>
      <c r="I1466" t="s">
        <v>40</v>
      </c>
      <c r="J1466">
        <f>VLOOKUP(G1466,Currency!$G$3:$H$14,2,FALSE)</f>
        <v>0.84667593318181822</v>
      </c>
      <c r="K1466">
        <f t="shared" si="114"/>
        <v>1</v>
      </c>
      <c r="L1466">
        <f t="shared" si="115"/>
        <v>117</v>
      </c>
      <c r="M1466" s="3">
        <f t="shared" si="116"/>
        <v>12051</v>
      </c>
      <c r="N1466" s="3">
        <f>SUMIFS('Direct Costs'!J:J,'Direct Costs'!A:A,Sales!A1466)</f>
        <v>6451.9658136509097</v>
      </c>
      <c r="O1466" s="3">
        <f t="shared" si="117"/>
        <v>5599.0341863490903</v>
      </c>
      <c r="P1466" s="7">
        <f t="shared" si="118"/>
        <v>0.46461158296814292</v>
      </c>
      <c r="Q1466" s="3"/>
      <c r="R1466" s="3"/>
      <c r="S1466" s="3"/>
      <c r="T1466" s="3"/>
      <c r="U1466" s="3"/>
      <c r="V1466" s="3"/>
    </row>
    <row r="1467" spans="1:22" x14ac:dyDescent="0.25">
      <c r="A1467">
        <v>1466</v>
      </c>
      <c r="B1467" t="s">
        <v>14</v>
      </c>
      <c r="C1467" t="s">
        <v>27</v>
      </c>
      <c r="D1467">
        <v>225</v>
      </c>
      <c r="E1467">
        <v>147</v>
      </c>
      <c r="F1467" t="s">
        <v>0</v>
      </c>
      <c r="G1467">
        <v>5</v>
      </c>
      <c r="H1467">
        <v>2018</v>
      </c>
      <c r="I1467" t="s">
        <v>42</v>
      </c>
      <c r="J1467">
        <f>VLOOKUP(G1467,Currency!$G$3:$H$14,2,FALSE)</f>
        <v>0.84667593318181822</v>
      </c>
      <c r="K1467">
        <f t="shared" si="114"/>
        <v>1</v>
      </c>
      <c r="L1467">
        <f t="shared" si="115"/>
        <v>147</v>
      </c>
      <c r="M1467" s="3">
        <f t="shared" si="116"/>
        <v>33075</v>
      </c>
      <c r="N1467" s="3">
        <f>SUMIFS('Direct Costs'!J:J,'Direct Costs'!A:A,Sales!A1467)</f>
        <v>18225</v>
      </c>
      <c r="O1467" s="3">
        <f t="shared" si="117"/>
        <v>14850</v>
      </c>
      <c r="P1467" s="7">
        <f t="shared" si="118"/>
        <v>0.44897959183673469</v>
      </c>
      <c r="Q1467" s="3"/>
      <c r="R1467" s="3"/>
      <c r="S1467" s="3"/>
      <c r="T1467" s="3"/>
      <c r="U1467" s="3"/>
      <c r="V1467" s="3"/>
    </row>
    <row r="1468" spans="1:22" x14ac:dyDescent="0.25">
      <c r="A1468">
        <v>1467</v>
      </c>
      <c r="B1468" t="s">
        <v>13</v>
      </c>
      <c r="C1468" t="s">
        <v>28</v>
      </c>
      <c r="D1468">
        <v>88</v>
      </c>
      <c r="E1468">
        <v>124</v>
      </c>
      <c r="F1468" t="s">
        <v>0</v>
      </c>
      <c r="G1468">
        <v>8</v>
      </c>
      <c r="H1468">
        <v>2018</v>
      </c>
      <c r="I1468" t="s">
        <v>44</v>
      </c>
      <c r="J1468">
        <f>VLOOKUP(G1468,Currency!$G$3:$H$14,2,FALSE)</f>
        <v>0.86596289695652162</v>
      </c>
      <c r="K1468">
        <f t="shared" si="114"/>
        <v>1</v>
      </c>
      <c r="L1468">
        <f t="shared" si="115"/>
        <v>124</v>
      </c>
      <c r="M1468" s="3">
        <f t="shared" si="116"/>
        <v>10912</v>
      </c>
      <c r="N1468" s="3">
        <f>SUMIFS('Direct Costs'!J:J,'Direct Costs'!A:A,Sales!A1468)</f>
        <v>6333.2130719478255</v>
      </c>
      <c r="O1468" s="3">
        <f t="shared" si="117"/>
        <v>4578.7869280521745</v>
      </c>
      <c r="P1468" s="7">
        <f t="shared" si="118"/>
        <v>0.41961023900771394</v>
      </c>
      <c r="Q1468" s="3"/>
      <c r="R1468" s="3"/>
      <c r="S1468" s="3"/>
      <c r="T1468" s="3"/>
      <c r="U1468" s="3"/>
      <c r="V1468" s="3"/>
    </row>
    <row r="1469" spans="1:22" x14ac:dyDescent="0.25">
      <c r="A1469">
        <v>1468</v>
      </c>
      <c r="B1469" t="s">
        <v>13</v>
      </c>
      <c r="C1469" t="s">
        <v>28</v>
      </c>
      <c r="D1469">
        <v>149</v>
      </c>
      <c r="E1469">
        <v>128</v>
      </c>
      <c r="F1469" t="s">
        <v>0</v>
      </c>
      <c r="G1469">
        <v>7</v>
      </c>
      <c r="H1469">
        <v>2018</v>
      </c>
      <c r="I1469" t="s">
        <v>44</v>
      </c>
      <c r="J1469">
        <f>VLOOKUP(G1469,Currency!$G$3:$H$14,2,FALSE)</f>
        <v>0.85575857954545465</v>
      </c>
      <c r="K1469">
        <f t="shared" si="114"/>
        <v>1</v>
      </c>
      <c r="L1469">
        <f t="shared" si="115"/>
        <v>128</v>
      </c>
      <c r="M1469" s="3">
        <f t="shared" si="116"/>
        <v>19072</v>
      </c>
      <c r="N1469" s="3">
        <f>SUMIFS('Direct Costs'!J:J,'Direct Costs'!A:A,Sales!A1469)</f>
        <v>10376.90944596591</v>
      </c>
      <c r="O1469" s="3">
        <f t="shared" si="117"/>
        <v>8695.09055403409</v>
      </c>
      <c r="P1469" s="7">
        <f t="shared" si="118"/>
        <v>0.45590869096235792</v>
      </c>
      <c r="Q1469" s="3"/>
      <c r="R1469" s="3"/>
      <c r="S1469" s="3"/>
      <c r="T1469" s="3"/>
      <c r="U1469" s="3"/>
      <c r="V1469" s="3"/>
    </row>
    <row r="1470" spans="1:22" x14ac:dyDescent="0.25">
      <c r="A1470">
        <v>1469</v>
      </c>
      <c r="B1470" t="s">
        <v>15</v>
      </c>
      <c r="C1470" t="s">
        <v>18</v>
      </c>
      <c r="D1470">
        <v>482</v>
      </c>
      <c r="E1470">
        <v>449</v>
      </c>
      <c r="F1470" t="s">
        <v>0</v>
      </c>
      <c r="G1470">
        <v>10</v>
      </c>
      <c r="H1470">
        <v>2018</v>
      </c>
      <c r="I1470" t="s">
        <v>39</v>
      </c>
      <c r="J1470">
        <f>VLOOKUP(G1470,Currency!$G$3:$H$14,2,FALSE)</f>
        <v>0.87081632260869579</v>
      </c>
      <c r="K1470">
        <f t="shared" si="114"/>
        <v>1</v>
      </c>
      <c r="L1470">
        <f t="shared" si="115"/>
        <v>449</v>
      </c>
      <c r="M1470" s="3">
        <f t="shared" si="116"/>
        <v>216418</v>
      </c>
      <c r="N1470" s="3">
        <f>SUMIFS('Direct Costs'!J:J,'Direct Costs'!A:A,Sales!A1470)</f>
        <v>99230.028174452193</v>
      </c>
      <c r="O1470" s="3">
        <f t="shared" si="117"/>
        <v>117187.97182554781</v>
      </c>
      <c r="P1470" s="7">
        <f t="shared" si="118"/>
        <v>0.54148902506052088</v>
      </c>
      <c r="Q1470" s="3"/>
      <c r="R1470" s="3"/>
      <c r="S1470" s="3"/>
      <c r="T1470" s="3"/>
      <c r="U1470" s="3"/>
      <c r="V1470" s="3"/>
    </row>
    <row r="1471" spans="1:22" x14ac:dyDescent="0.25">
      <c r="A1471">
        <v>1470</v>
      </c>
      <c r="B1471" t="s">
        <v>15</v>
      </c>
      <c r="C1471" t="s">
        <v>18</v>
      </c>
      <c r="D1471">
        <v>141</v>
      </c>
      <c r="E1471">
        <v>440</v>
      </c>
      <c r="F1471" t="s">
        <v>0</v>
      </c>
      <c r="G1471">
        <v>10</v>
      </c>
      <c r="H1471">
        <v>2018</v>
      </c>
      <c r="I1471" t="s">
        <v>39</v>
      </c>
      <c r="J1471">
        <f>VLOOKUP(G1471,Currency!$G$3:$H$14,2,FALSE)</f>
        <v>0.87081632260869579</v>
      </c>
      <c r="K1471">
        <f t="shared" si="114"/>
        <v>1</v>
      </c>
      <c r="L1471">
        <f t="shared" si="115"/>
        <v>440</v>
      </c>
      <c r="M1471" s="3">
        <f t="shared" si="116"/>
        <v>62040</v>
      </c>
      <c r="N1471" s="3">
        <f>SUMIFS('Direct Costs'!J:J,'Direct Costs'!A:A,Sales!A1471)</f>
        <v>33827.914208295653</v>
      </c>
      <c r="O1471" s="3">
        <f t="shared" si="117"/>
        <v>28212.085791704347</v>
      </c>
      <c r="P1471" s="7">
        <f t="shared" si="118"/>
        <v>0.4547402609881423</v>
      </c>
      <c r="Q1471" s="3"/>
      <c r="R1471" s="3"/>
      <c r="S1471" s="3"/>
      <c r="T1471" s="3"/>
      <c r="U1471" s="3"/>
      <c r="V1471" s="3"/>
    </row>
    <row r="1472" spans="1:22" x14ac:dyDescent="0.25">
      <c r="A1472">
        <v>1471</v>
      </c>
      <c r="B1472" t="s">
        <v>13</v>
      </c>
      <c r="C1472" t="s">
        <v>17</v>
      </c>
      <c r="D1472">
        <v>88</v>
      </c>
      <c r="E1472">
        <v>143</v>
      </c>
      <c r="F1472" t="s">
        <v>37</v>
      </c>
      <c r="G1472">
        <v>6</v>
      </c>
      <c r="H1472">
        <v>2018</v>
      </c>
      <c r="I1472" t="s">
        <v>38</v>
      </c>
      <c r="J1472">
        <f>VLOOKUP(G1472,Currency!$G$3:$H$14,2,FALSE)</f>
        <v>0.85633569142857147</v>
      </c>
      <c r="K1472">
        <f t="shared" si="114"/>
        <v>0.85633569142857147</v>
      </c>
      <c r="L1472">
        <f t="shared" si="115"/>
        <v>122.45600387428571</v>
      </c>
      <c r="M1472" s="3">
        <f t="shared" si="116"/>
        <v>10776.128340937143</v>
      </c>
      <c r="N1472" s="3">
        <f>SUMIFS('Direct Costs'!J:J,'Direct Costs'!A:A,Sales!A1472)</f>
        <v>6336</v>
      </c>
      <c r="O1472" s="3">
        <f t="shared" si="117"/>
        <v>4440.1283409371426</v>
      </c>
      <c r="P1472" s="7">
        <f t="shared" si="118"/>
        <v>0.41203372866947574</v>
      </c>
      <c r="Q1472" s="3"/>
      <c r="R1472" s="3"/>
      <c r="S1472" s="3"/>
      <c r="T1472" s="3"/>
      <c r="U1472" s="3"/>
      <c r="V1472" s="3"/>
    </row>
    <row r="1473" spans="1:22" x14ac:dyDescent="0.25">
      <c r="A1473">
        <v>1472</v>
      </c>
      <c r="B1473" t="s">
        <v>13</v>
      </c>
      <c r="C1473" t="s">
        <v>17</v>
      </c>
      <c r="D1473">
        <v>94</v>
      </c>
      <c r="E1473">
        <v>140</v>
      </c>
      <c r="F1473" t="s">
        <v>37</v>
      </c>
      <c r="G1473">
        <v>4</v>
      </c>
      <c r="H1473">
        <v>2018</v>
      </c>
      <c r="I1473" t="s">
        <v>38</v>
      </c>
      <c r="J1473">
        <f>VLOOKUP(G1473,Currency!$G$3:$H$14,2,FALSE)</f>
        <v>0.81462485449999988</v>
      </c>
      <c r="K1473">
        <f t="shared" si="114"/>
        <v>0.81462485449999988</v>
      </c>
      <c r="L1473">
        <f t="shared" si="115"/>
        <v>114.04747962999998</v>
      </c>
      <c r="M1473" s="3">
        <f t="shared" si="116"/>
        <v>10720.463085219999</v>
      </c>
      <c r="N1473" s="3">
        <f>SUMIFS('Direct Costs'!J:J,'Direct Costs'!A:A,Sales!A1473)</f>
        <v>7426</v>
      </c>
      <c r="O1473" s="3">
        <f t="shared" si="117"/>
        <v>3294.4630852199989</v>
      </c>
      <c r="P1473" s="7">
        <f t="shared" si="118"/>
        <v>0.3073060425684393</v>
      </c>
      <c r="Q1473" s="3"/>
      <c r="R1473" s="3"/>
      <c r="S1473" s="3"/>
      <c r="T1473" s="3"/>
      <c r="U1473" s="3"/>
      <c r="V1473" s="3"/>
    </row>
    <row r="1474" spans="1:22" x14ac:dyDescent="0.25">
      <c r="A1474">
        <v>1473</v>
      </c>
      <c r="B1474" t="s">
        <v>12</v>
      </c>
      <c r="C1474" t="s">
        <v>17</v>
      </c>
      <c r="D1474">
        <v>38</v>
      </c>
      <c r="E1474">
        <v>190</v>
      </c>
      <c r="F1474" t="s">
        <v>37</v>
      </c>
      <c r="G1474">
        <v>6</v>
      </c>
      <c r="H1474">
        <v>2018</v>
      </c>
      <c r="I1474" t="s">
        <v>38</v>
      </c>
      <c r="J1474">
        <f>VLOOKUP(G1474,Currency!$G$3:$H$14,2,FALSE)</f>
        <v>0.85633569142857147</v>
      </c>
      <c r="K1474">
        <f t="shared" si="114"/>
        <v>0.85633569142857147</v>
      </c>
      <c r="L1474">
        <f t="shared" si="115"/>
        <v>162.70378137142859</v>
      </c>
      <c r="M1474" s="3">
        <f t="shared" si="116"/>
        <v>6182.7436921142862</v>
      </c>
      <c r="N1474" s="3">
        <f>SUMIFS('Direct Costs'!J:J,'Direct Costs'!A:A,Sales!A1474)</f>
        <v>2701.7415950857144</v>
      </c>
      <c r="O1474" s="3">
        <f t="shared" si="117"/>
        <v>3481.0020970285718</v>
      </c>
      <c r="P1474" s="7">
        <f t="shared" si="118"/>
        <v>0.56301898806971062</v>
      </c>
      <c r="Q1474" s="3"/>
      <c r="R1474" s="3"/>
      <c r="S1474" s="3"/>
      <c r="T1474" s="3"/>
      <c r="U1474" s="3"/>
      <c r="V1474" s="3"/>
    </row>
    <row r="1475" spans="1:22" x14ac:dyDescent="0.25">
      <c r="A1475">
        <v>1474</v>
      </c>
      <c r="B1475" t="s">
        <v>14</v>
      </c>
      <c r="C1475" t="s">
        <v>30</v>
      </c>
      <c r="D1475">
        <v>79</v>
      </c>
      <c r="E1475">
        <v>182</v>
      </c>
      <c r="F1475" t="s">
        <v>37</v>
      </c>
      <c r="G1475">
        <v>10</v>
      </c>
      <c r="H1475">
        <v>2018</v>
      </c>
      <c r="I1475" t="s">
        <v>44</v>
      </c>
      <c r="J1475">
        <f>VLOOKUP(G1475,Currency!$G$3:$H$14,2,FALSE)</f>
        <v>0.87081632260869579</v>
      </c>
      <c r="K1475">
        <f t="shared" ref="K1475:K1533" si="119">IF(F1475="Dollar",J1475,1)</f>
        <v>0.87081632260869579</v>
      </c>
      <c r="L1475">
        <f t="shared" ref="L1475:L1533" si="120">E1475*K1475</f>
        <v>158.48857071478264</v>
      </c>
      <c r="M1475" s="3">
        <f t="shared" ref="M1475:M1533" si="121">D1475*L1475</f>
        <v>12520.597086467829</v>
      </c>
      <c r="N1475" s="3">
        <f>SUMIFS('Direct Costs'!J:J,'Direct Costs'!A:A,Sales!A1475)</f>
        <v>7426</v>
      </c>
      <c r="O1475" s="3">
        <f t="shared" ref="O1475:O1533" si="122">M1475-N1475</f>
        <v>5094.5970864678293</v>
      </c>
      <c r="P1475" s="7">
        <f t="shared" ref="P1475:P1533" si="123">O1475/M1475</f>
        <v>0.40689729501590888</v>
      </c>
      <c r="Q1475" s="3"/>
      <c r="R1475" s="3"/>
      <c r="S1475" s="3"/>
      <c r="T1475" s="3"/>
      <c r="U1475" s="3"/>
      <c r="V1475" s="3"/>
    </row>
    <row r="1476" spans="1:22" x14ac:dyDescent="0.25">
      <c r="A1476">
        <v>1475</v>
      </c>
      <c r="B1476" t="s">
        <v>14</v>
      </c>
      <c r="C1476" t="s">
        <v>23</v>
      </c>
      <c r="D1476">
        <v>187</v>
      </c>
      <c r="E1476">
        <v>144</v>
      </c>
      <c r="F1476" t="s">
        <v>0</v>
      </c>
      <c r="G1476">
        <v>11</v>
      </c>
      <c r="H1476">
        <v>2018</v>
      </c>
      <c r="I1476" t="s">
        <v>41</v>
      </c>
      <c r="J1476">
        <f>VLOOKUP(G1476,Currency!$G$3:$H$14,2,FALSE)</f>
        <v>0.87977327500000013</v>
      </c>
      <c r="K1476">
        <f t="shared" si="119"/>
        <v>1</v>
      </c>
      <c r="L1476">
        <f t="shared" si="120"/>
        <v>144</v>
      </c>
      <c r="M1476" s="3">
        <f t="shared" si="121"/>
        <v>26928</v>
      </c>
      <c r="N1476" s="3">
        <f>SUMIFS('Direct Costs'!J:J,'Direct Costs'!A:A,Sales!A1476)</f>
        <v>16456</v>
      </c>
      <c r="O1476" s="3">
        <f t="shared" si="122"/>
        <v>10472</v>
      </c>
      <c r="P1476" s="7">
        <f t="shared" si="123"/>
        <v>0.3888888888888889</v>
      </c>
      <c r="Q1476" s="3"/>
      <c r="R1476" s="3"/>
      <c r="S1476" s="3"/>
      <c r="T1476" s="3"/>
      <c r="U1476" s="3"/>
      <c r="V1476" s="3"/>
    </row>
    <row r="1477" spans="1:22" x14ac:dyDescent="0.25">
      <c r="A1477">
        <v>1476</v>
      </c>
      <c r="B1477" t="s">
        <v>14</v>
      </c>
      <c r="C1477" t="s">
        <v>33</v>
      </c>
      <c r="D1477">
        <v>1</v>
      </c>
      <c r="E1477">
        <v>148</v>
      </c>
      <c r="F1477" t="s">
        <v>0</v>
      </c>
      <c r="G1477">
        <v>10</v>
      </c>
      <c r="H1477">
        <v>2018</v>
      </c>
      <c r="I1477" t="s">
        <v>42</v>
      </c>
      <c r="J1477">
        <f>VLOOKUP(G1477,Currency!$G$3:$H$14,2,FALSE)</f>
        <v>0.87081632260869579</v>
      </c>
      <c r="K1477">
        <f t="shared" si="119"/>
        <v>1</v>
      </c>
      <c r="L1477">
        <f t="shared" si="120"/>
        <v>148</v>
      </c>
      <c r="M1477" s="3">
        <f t="shared" si="121"/>
        <v>148</v>
      </c>
      <c r="N1477" s="3">
        <f>SUMIFS('Direct Costs'!J:J,'Direct Costs'!A:A,Sales!A1477)</f>
        <v>80.732244646956531</v>
      </c>
      <c r="O1477" s="3">
        <f t="shared" si="122"/>
        <v>67.267755353043469</v>
      </c>
      <c r="P1477" s="7">
        <f t="shared" si="123"/>
        <v>0.45451186049353698</v>
      </c>
      <c r="Q1477" s="3"/>
      <c r="R1477" s="3"/>
      <c r="S1477" s="3"/>
      <c r="T1477" s="3"/>
      <c r="U1477" s="3"/>
      <c r="V1477" s="3"/>
    </row>
    <row r="1478" spans="1:22" x14ac:dyDescent="0.25">
      <c r="A1478">
        <v>1477</v>
      </c>
      <c r="B1478" t="s">
        <v>16</v>
      </c>
      <c r="C1478" t="s">
        <v>25</v>
      </c>
      <c r="D1478">
        <v>80</v>
      </c>
      <c r="E1478">
        <v>214</v>
      </c>
      <c r="F1478" t="s">
        <v>0</v>
      </c>
      <c r="G1478">
        <v>11</v>
      </c>
      <c r="H1478">
        <v>2018</v>
      </c>
      <c r="I1478" t="s">
        <v>43</v>
      </c>
      <c r="J1478">
        <f>VLOOKUP(G1478,Currency!$G$3:$H$14,2,FALSE)</f>
        <v>0.87977327500000013</v>
      </c>
      <c r="K1478">
        <f t="shared" si="119"/>
        <v>1</v>
      </c>
      <c r="L1478">
        <f t="shared" si="120"/>
        <v>214</v>
      </c>
      <c r="M1478" s="3">
        <f t="shared" si="121"/>
        <v>17120</v>
      </c>
      <c r="N1478" s="3">
        <f>SUMIFS('Direct Costs'!J:J,'Direct Costs'!A:A,Sales!A1478)</f>
        <v>10186.587164</v>
      </c>
      <c r="O1478" s="3">
        <f t="shared" si="122"/>
        <v>6933.4128359999995</v>
      </c>
      <c r="P1478" s="7">
        <f t="shared" si="123"/>
        <v>0.40498906752336444</v>
      </c>
      <c r="Q1478" s="3"/>
      <c r="R1478" s="3"/>
      <c r="S1478" s="3"/>
      <c r="T1478" s="3"/>
      <c r="U1478" s="3"/>
      <c r="V1478" s="3"/>
    </row>
    <row r="1479" spans="1:22" x14ac:dyDescent="0.25">
      <c r="A1479">
        <v>1478</v>
      </c>
      <c r="B1479" t="s">
        <v>12</v>
      </c>
      <c r="C1479" t="s">
        <v>33</v>
      </c>
      <c r="D1479">
        <v>57</v>
      </c>
      <c r="E1479">
        <v>178</v>
      </c>
      <c r="F1479" t="s">
        <v>0</v>
      </c>
      <c r="G1479">
        <v>5</v>
      </c>
      <c r="H1479">
        <v>2018</v>
      </c>
      <c r="I1479" t="s">
        <v>42</v>
      </c>
      <c r="J1479">
        <f>VLOOKUP(G1479,Currency!$G$3:$H$14,2,FALSE)</f>
        <v>0.84667593318181822</v>
      </c>
      <c r="K1479">
        <f t="shared" si="119"/>
        <v>1</v>
      </c>
      <c r="L1479">
        <f t="shared" si="120"/>
        <v>178</v>
      </c>
      <c r="M1479" s="3">
        <f t="shared" si="121"/>
        <v>10146</v>
      </c>
      <c r="N1479" s="3">
        <f>SUMIFS('Direct Costs'!J:J,'Direct Costs'!A:A,Sales!A1479)</f>
        <v>4845</v>
      </c>
      <c r="O1479" s="3">
        <f t="shared" si="122"/>
        <v>5301</v>
      </c>
      <c r="P1479" s="7">
        <f t="shared" si="123"/>
        <v>0.52247191011235961</v>
      </c>
      <c r="Q1479" s="3"/>
      <c r="R1479" s="3"/>
      <c r="S1479" s="3"/>
      <c r="T1479" s="3"/>
      <c r="U1479" s="3"/>
      <c r="V1479" s="3"/>
    </row>
    <row r="1480" spans="1:22" x14ac:dyDescent="0.25">
      <c r="A1480">
        <v>1479</v>
      </c>
      <c r="B1480" t="s">
        <v>14</v>
      </c>
      <c r="C1480" t="s">
        <v>31</v>
      </c>
      <c r="D1480">
        <v>91</v>
      </c>
      <c r="E1480">
        <v>139</v>
      </c>
      <c r="F1480" t="s">
        <v>0</v>
      </c>
      <c r="G1480">
        <v>2</v>
      </c>
      <c r="H1480">
        <v>2018</v>
      </c>
      <c r="I1480" t="s">
        <v>43</v>
      </c>
      <c r="J1480">
        <f>VLOOKUP(G1480,Currency!$G$3:$H$14,2,FALSE)</f>
        <v>0.80989594699999989</v>
      </c>
      <c r="K1480">
        <f t="shared" si="119"/>
        <v>1</v>
      </c>
      <c r="L1480">
        <f t="shared" si="120"/>
        <v>139</v>
      </c>
      <c r="M1480" s="3">
        <f t="shared" si="121"/>
        <v>12649</v>
      </c>
      <c r="N1480" s="3">
        <f>SUMIFS('Direct Costs'!J:J,'Direct Costs'!A:A,Sales!A1480)</f>
        <v>7644</v>
      </c>
      <c r="O1480" s="3">
        <f t="shared" si="122"/>
        <v>5005</v>
      </c>
      <c r="P1480" s="7">
        <f t="shared" si="123"/>
        <v>0.39568345323741005</v>
      </c>
      <c r="Q1480" s="3"/>
      <c r="R1480" s="3"/>
      <c r="S1480" s="3"/>
      <c r="T1480" s="3"/>
      <c r="U1480" s="3"/>
      <c r="V1480" s="3"/>
    </row>
    <row r="1481" spans="1:22" x14ac:dyDescent="0.25">
      <c r="A1481">
        <v>1480</v>
      </c>
      <c r="B1481" t="s">
        <v>16</v>
      </c>
      <c r="C1481" t="s">
        <v>25</v>
      </c>
      <c r="D1481">
        <v>46</v>
      </c>
      <c r="E1481">
        <v>216</v>
      </c>
      <c r="F1481" t="s">
        <v>0</v>
      </c>
      <c r="G1481">
        <v>12</v>
      </c>
      <c r="H1481">
        <v>2018</v>
      </c>
      <c r="I1481" t="s">
        <v>43</v>
      </c>
      <c r="J1481">
        <f>VLOOKUP(G1481,Currency!$G$3:$H$14,2,FALSE)</f>
        <v>0.87842254526315788</v>
      </c>
      <c r="K1481">
        <f t="shared" si="119"/>
        <v>1</v>
      </c>
      <c r="L1481">
        <f t="shared" si="120"/>
        <v>216</v>
      </c>
      <c r="M1481" s="3">
        <f t="shared" si="121"/>
        <v>9936</v>
      </c>
      <c r="N1481" s="3">
        <f>SUMIFS('Direct Costs'!J:J,'Direct Costs'!A:A,Sales!A1481)</f>
        <v>5649.484211553684</v>
      </c>
      <c r="O1481" s="3">
        <f t="shared" si="122"/>
        <v>4286.515788446316</v>
      </c>
      <c r="P1481" s="7">
        <f t="shared" si="123"/>
        <v>0.43141261961013649</v>
      </c>
      <c r="Q1481" s="3"/>
      <c r="R1481" s="3"/>
      <c r="S1481" s="3"/>
      <c r="T1481" s="3"/>
      <c r="U1481" s="3"/>
      <c r="V1481" s="3"/>
    </row>
    <row r="1482" spans="1:22" x14ac:dyDescent="0.25">
      <c r="A1482">
        <v>1481</v>
      </c>
      <c r="B1482" t="s">
        <v>14</v>
      </c>
      <c r="C1482" t="s">
        <v>33</v>
      </c>
      <c r="D1482">
        <v>113</v>
      </c>
      <c r="E1482">
        <v>153</v>
      </c>
      <c r="F1482" t="s">
        <v>0</v>
      </c>
      <c r="G1482">
        <v>8</v>
      </c>
      <c r="H1482">
        <v>2018</v>
      </c>
      <c r="I1482" t="s">
        <v>42</v>
      </c>
      <c r="J1482">
        <f>VLOOKUP(G1482,Currency!$G$3:$H$14,2,FALSE)</f>
        <v>0.86596289695652162</v>
      </c>
      <c r="K1482">
        <f t="shared" si="119"/>
        <v>1</v>
      </c>
      <c r="L1482">
        <f t="shared" si="120"/>
        <v>153</v>
      </c>
      <c r="M1482" s="3">
        <f t="shared" si="121"/>
        <v>17289</v>
      </c>
      <c r="N1482" s="3">
        <f>SUMIFS('Direct Costs'!J:J,'Direct Costs'!A:A,Sales!A1482)</f>
        <v>10057</v>
      </c>
      <c r="O1482" s="3">
        <f t="shared" si="122"/>
        <v>7232</v>
      </c>
      <c r="P1482" s="7">
        <f t="shared" si="123"/>
        <v>0.41830065359477125</v>
      </c>
      <c r="Q1482" s="3"/>
      <c r="R1482" s="3"/>
      <c r="S1482" s="3"/>
      <c r="T1482" s="3"/>
      <c r="U1482" s="3"/>
      <c r="V1482" s="3"/>
    </row>
    <row r="1483" spans="1:22" x14ac:dyDescent="0.25">
      <c r="A1483">
        <v>1482</v>
      </c>
      <c r="B1483" t="s">
        <v>16</v>
      </c>
      <c r="C1483" t="s">
        <v>19</v>
      </c>
      <c r="D1483">
        <v>156</v>
      </c>
      <c r="E1483">
        <v>204</v>
      </c>
      <c r="F1483" t="s">
        <v>0</v>
      </c>
      <c r="G1483">
        <v>12</v>
      </c>
      <c r="H1483">
        <v>2018</v>
      </c>
      <c r="I1483" t="s">
        <v>40</v>
      </c>
      <c r="J1483">
        <f>VLOOKUP(G1483,Currency!$G$3:$H$14,2,FALSE)</f>
        <v>0.87842254526315788</v>
      </c>
      <c r="K1483">
        <f t="shared" si="119"/>
        <v>1</v>
      </c>
      <c r="L1483">
        <f t="shared" si="120"/>
        <v>204</v>
      </c>
      <c r="M1483" s="3">
        <f t="shared" si="121"/>
        <v>31824</v>
      </c>
      <c r="N1483" s="3">
        <f>SUMIFS('Direct Costs'!J:J,'Direct Costs'!A:A,Sales!A1483)</f>
        <v>21771.307466753686</v>
      </c>
      <c r="O1483" s="3">
        <f t="shared" si="122"/>
        <v>10052.692533246314</v>
      </c>
      <c r="P1483" s="7">
        <f t="shared" si="123"/>
        <v>0.31588400368421049</v>
      </c>
      <c r="Q1483" s="3"/>
      <c r="R1483" s="3"/>
      <c r="S1483" s="3"/>
      <c r="T1483" s="3"/>
      <c r="U1483" s="3"/>
      <c r="V1483" s="3"/>
    </row>
    <row r="1484" spans="1:22" x14ac:dyDescent="0.25">
      <c r="A1484">
        <v>1483</v>
      </c>
      <c r="B1484" t="s">
        <v>14</v>
      </c>
      <c r="C1484" t="s">
        <v>19</v>
      </c>
      <c r="D1484">
        <v>56</v>
      </c>
      <c r="E1484">
        <v>136</v>
      </c>
      <c r="F1484" t="s">
        <v>0</v>
      </c>
      <c r="G1484">
        <v>9</v>
      </c>
      <c r="H1484">
        <v>2018</v>
      </c>
      <c r="I1484" t="s">
        <v>40</v>
      </c>
      <c r="J1484">
        <f>VLOOKUP(G1484,Currency!$G$3:$H$14,2,FALSE)</f>
        <v>0.85776296200000002</v>
      </c>
      <c r="K1484">
        <f t="shared" si="119"/>
        <v>1</v>
      </c>
      <c r="L1484">
        <f t="shared" si="120"/>
        <v>136</v>
      </c>
      <c r="M1484" s="3">
        <f t="shared" si="121"/>
        <v>7616</v>
      </c>
      <c r="N1484" s="3">
        <f>SUMIFS('Direct Costs'!J:J,'Direct Costs'!A:A,Sales!A1484)</f>
        <v>4760</v>
      </c>
      <c r="O1484" s="3">
        <f t="shared" si="122"/>
        <v>2856</v>
      </c>
      <c r="P1484" s="7">
        <f t="shared" si="123"/>
        <v>0.375</v>
      </c>
      <c r="Q1484" s="3"/>
      <c r="R1484" s="3"/>
      <c r="S1484" s="3"/>
      <c r="T1484" s="3"/>
      <c r="U1484" s="3"/>
      <c r="V1484" s="3"/>
    </row>
    <row r="1485" spans="1:22" x14ac:dyDescent="0.25">
      <c r="A1485">
        <v>1484</v>
      </c>
      <c r="B1485" t="s">
        <v>16</v>
      </c>
      <c r="C1485" t="s">
        <v>17</v>
      </c>
      <c r="D1485">
        <v>50</v>
      </c>
      <c r="E1485">
        <v>240</v>
      </c>
      <c r="F1485" t="s">
        <v>37</v>
      </c>
      <c r="G1485">
        <v>12</v>
      </c>
      <c r="H1485">
        <v>2018</v>
      </c>
      <c r="I1485" t="s">
        <v>38</v>
      </c>
      <c r="J1485">
        <f>VLOOKUP(G1485,Currency!$G$3:$H$14,2,FALSE)</f>
        <v>0.87842254526315788</v>
      </c>
      <c r="K1485">
        <f t="shared" si="119"/>
        <v>0.87842254526315788</v>
      </c>
      <c r="L1485">
        <f t="shared" si="120"/>
        <v>210.82141086315789</v>
      </c>
      <c r="M1485" s="3">
        <f t="shared" si="121"/>
        <v>10541.070543157895</v>
      </c>
      <c r="N1485" s="3">
        <f>SUMIFS('Direct Costs'!J:J,'Direct Costs'!A:A,Sales!A1485)</f>
        <v>6713.6901810526315</v>
      </c>
      <c r="O1485" s="3">
        <f t="shared" si="122"/>
        <v>3827.3803621052639</v>
      </c>
      <c r="P1485" s="7">
        <f t="shared" si="123"/>
        <v>0.36309218749983402</v>
      </c>
      <c r="Q1485" s="3"/>
      <c r="R1485" s="3"/>
      <c r="S1485" s="3"/>
      <c r="T1485" s="3"/>
      <c r="U1485" s="3"/>
      <c r="V1485" s="3"/>
    </row>
    <row r="1486" spans="1:22" x14ac:dyDescent="0.25">
      <c r="A1486">
        <v>1485</v>
      </c>
      <c r="B1486" t="s">
        <v>14</v>
      </c>
      <c r="C1486" t="s">
        <v>30</v>
      </c>
      <c r="D1486">
        <v>47</v>
      </c>
      <c r="E1486">
        <v>165</v>
      </c>
      <c r="F1486" t="s">
        <v>37</v>
      </c>
      <c r="G1486">
        <v>10</v>
      </c>
      <c r="H1486">
        <v>2018</v>
      </c>
      <c r="I1486" t="s">
        <v>44</v>
      </c>
      <c r="J1486">
        <f>VLOOKUP(G1486,Currency!$G$3:$H$14,2,FALSE)</f>
        <v>0.87081632260869579</v>
      </c>
      <c r="K1486">
        <f t="shared" si="119"/>
        <v>0.87081632260869579</v>
      </c>
      <c r="L1486">
        <f t="shared" si="120"/>
        <v>143.68469323043482</v>
      </c>
      <c r="M1486" s="3">
        <f t="shared" si="121"/>
        <v>6753.1805818304365</v>
      </c>
      <c r="N1486" s="3">
        <f>SUMIFS('Direct Costs'!J:J,'Direct Costs'!A:A,Sales!A1486)</f>
        <v>4700</v>
      </c>
      <c r="O1486" s="3">
        <f t="shared" si="122"/>
        <v>2053.1805818304365</v>
      </c>
      <c r="P1486" s="7">
        <f t="shared" si="123"/>
        <v>0.30403164212053779</v>
      </c>
      <c r="Q1486" s="3"/>
      <c r="R1486" s="3"/>
      <c r="S1486" s="3"/>
      <c r="T1486" s="3"/>
      <c r="U1486" s="3"/>
      <c r="V1486" s="3"/>
    </row>
    <row r="1487" spans="1:22" x14ac:dyDescent="0.25">
      <c r="A1487">
        <v>1486</v>
      </c>
      <c r="B1487" t="s">
        <v>14</v>
      </c>
      <c r="C1487" t="s">
        <v>25</v>
      </c>
      <c r="D1487">
        <v>192</v>
      </c>
      <c r="E1487">
        <v>141</v>
      </c>
      <c r="F1487" t="s">
        <v>0</v>
      </c>
      <c r="G1487">
        <v>11</v>
      </c>
      <c r="H1487">
        <v>2018</v>
      </c>
      <c r="I1487" t="s">
        <v>43</v>
      </c>
      <c r="J1487">
        <f>VLOOKUP(G1487,Currency!$G$3:$H$14,2,FALSE)</f>
        <v>0.87977327500000013</v>
      </c>
      <c r="K1487">
        <f t="shared" si="119"/>
        <v>1</v>
      </c>
      <c r="L1487">
        <f t="shared" si="120"/>
        <v>141</v>
      </c>
      <c r="M1487" s="3">
        <f t="shared" si="121"/>
        <v>27072</v>
      </c>
      <c r="N1487" s="3">
        <f>SUMIFS('Direct Costs'!J:J,'Direct Costs'!A:A,Sales!A1487)</f>
        <v>19008</v>
      </c>
      <c r="O1487" s="3">
        <f t="shared" si="122"/>
        <v>8064</v>
      </c>
      <c r="P1487" s="7">
        <f t="shared" si="123"/>
        <v>0.2978723404255319</v>
      </c>
      <c r="Q1487" s="3"/>
      <c r="R1487" s="3"/>
      <c r="S1487" s="3"/>
      <c r="T1487" s="3"/>
      <c r="U1487" s="3"/>
      <c r="V1487" s="3"/>
    </row>
    <row r="1488" spans="1:22" x14ac:dyDescent="0.25">
      <c r="A1488">
        <v>1487</v>
      </c>
      <c r="B1488" t="s">
        <v>12</v>
      </c>
      <c r="C1488" t="s">
        <v>17</v>
      </c>
      <c r="D1488">
        <v>92</v>
      </c>
      <c r="E1488">
        <v>188</v>
      </c>
      <c r="F1488" t="s">
        <v>37</v>
      </c>
      <c r="G1488">
        <v>7</v>
      </c>
      <c r="H1488">
        <v>2018</v>
      </c>
      <c r="I1488" t="s">
        <v>38</v>
      </c>
      <c r="J1488">
        <f>VLOOKUP(G1488,Currency!$G$3:$H$14,2,FALSE)</f>
        <v>0.85575857954545465</v>
      </c>
      <c r="K1488">
        <f t="shared" si="119"/>
        <v>0.85575857954545465</v>
      </c>
      <c r="L1488">
        <f t="shared" si="120"/>
        <v>160.88261295454546</v>
      </c>
      <c r="M1488" s="3">
        <f t="shared" si="121"/>
        <v>14801.200391818184</v>
      </c>
      <c r="N1488" s="3">
        <f>SUMIFS('Direct Costs'!J:J,'Direct Costs'!A:A,Sales!A1488)</f>
        <v>7303.3532581818181</v>
      </c>
      <c r="O1488" s="3">
        <f t="shared" si="122"/>
        <v>7497.8471336363655</v>
      </c>
      <c r="P1488" s="7">
        <f t="shared" si="123"/>
        <v>0.50657020614226866</v>
      </c>
      <c r="Q1488" s="3"/>
      <c r="R1488" s="3"/>
      <c r="S1488" s="3"/>
      <c r="T1488" s="3"/>
      <c r="U1488" s="3"/>
      <c r="V1488" s="3"/>
    </row>
    <row r="1489" spans="1:22" x14ac:dyDescent="0.25">
      <c r="A1489">
        <v>1488</v>
      </c>
      <c r="B1489" t="s">
        <v>14</v>
      </c>
      <c r="C1489" t="s">
        <v>32</v>
      </c>
      <c r="D1489">
        <v>86</v>
      </c>
      <c r="E1489">
        <v>169</v>
      </c>
      <c r="F1489" t="s">
        <v>37</v>
      </c>
      <c r="G1489">
        <v>10</v>
      </c>
      <c r="H1489">
        <v>2018</v>
      </c>
      <c r="I1489" t="s">
        <v>43</v>
      </c>
      <c r="J1489">
        <f>VLOOKUP(G1489,Currency!$G$3:$H$14,2,FALSE)</f>
        <v>0.87081632260869579</v>
      </c>
      <c r="K1489">
        <f t="shared" si="119"/>
        <v>0.87081632260869579</v>
      </c>
      <c r="L1489">
        <f t="shared" si="120"/>
        <v>147.16795852086958</v>
      </c>
      <c r="M1489" s="3">
        <f t="shared" si="121"/>
        <v>12656.444432794784</v>
      </c>
      <c r="N1489" s="3">
        <f>SUMIFS('Direct Costs'!J:J,'Direct Costs'!A:A,Sales!A1489)</f>
        <v>8514</v>
      </c>
      <c r="O1489" s="3">
        <f t="shared" si="122"/>
        <v>4142.444432794784</v>
      </c>
      <c r="P1489" s="7">
        <f t="shared" si="123"/>
        <v>0.32729922331591615</v>
      </c>
      <c r="Q1489" s="3"/>
      <c r="R1489" s="3"/>
      <c r="S1489" s="3"/>
      <c r="T1489" s="3"/>
      <c r="U1489" s="3"/>
      <c r="V1489" s="3"/>
    </row>
    <row r="1490" spans="1:22" x14ac:dyDescent="0.25">
      <c r="A1490">
        <v>1489</v>
      </c>
      <c r="B1490" t="s">
        <v>12</v>
      </c>
      <c r="C1490" t="s">
        <v>22</v>
      </c>
      <c r="D1490">
        <v>115</v>
      </c>
      <c r="E1490">
        <v>166</v>
      </c>
      <c r="F1490" t="s">
        <v>0</v>
      </c>
      <c r="G1490">
        <v>5</v>
      </c>
      <c r="H1490">
        <v>2018</v>
      </c>
      <c r="I1490" t="s">
        <v>42</v>
      </c>
      <c r="J1490">
        <f>VLOOKUP(G1490,Currency!$G$3:$H$14,2,FALSE)</f>
        <v>0.84667593318181822</v>
      </c>
      <c r="K1490">
        <f t="shared" si="119"/>
        <v>1</v>
      </c>
      <c r="L1490">
        <f t="shared" si="120"/>
        <v>166</v>
      </c>
      <c r="M1490" s="3">
        <f t="shared" si="121"/>
        <v>19090</v>
      </c>
      <c r="N1490" s="3">
        <f>SUMIFS('Direct Costs'!J:J,'Direct Costs'!A:A,Sales!A1490)</f>
        <v>9281.2965048454553</v>
      </c>
      <c r="O1490" s="3">
        <f t="shared" si="122"/>
        <v>9808.7034951545447</v>
      </c>
      <c r="P1490" s="7">
        <f t="shared" si="123"/>
        <v>0.51381369801752463</v>
      </c>
      <c r="Q1490" s="3"/>
      <c r="R1490" s="3"/>
      <c r="S1490" s="3"/>
      <c r="T1490" s="3"/>
      <c r="U1490" s="3"/>
      <c r="V1490" s="3"/>
    </row>
    <row r="1491" spans="1:22" x14ac:dyDescent="0.25">
      <c r="A1491">
        <v>1490</v>
      </c>
      <c r="B1491" t="s">
        <v>16</v>
      </c>
      <c r="C1491" t="s">
        <v>25</v>
      </c>
      <c r="D1491">
        <v>112</v>
      </c>
      <c r="E1491">
        <v>220</v>
      </c>
      <c r="F1491" t="s">
        <v>0</v>
      </c>
      <c r="G1491">
        <v>12</v>
      </c>
      <c r="H1491">
        <v>2018</v>
      </c>
      <c r="I1491" t="s">
        <v>43</v>
      </c>
      <c r="J1491">
        <f>VLOOKUP(G1491,Currency!$G$3:$H$14,2,FALSE)</f>
        <v>0.87842254526315788</v>
      </c>
      <c r="K1491">
        <f t="shared" si="119"/>
        <v>1</v>
      </c>
      <c r="L1491">
        <f t="shared" si="120"/>
        <v>220</v>
      </c>
      <c r="M1491" s="3">
        <f t="shared" si="121"/>
        <v>24640</v>
      </c>
      <c r="N1491" s="3">
        <f>SUMIFS('Direct Costs'!J:J,'Direct Costs'!A:A,Sales!A1491)</f>
        <v>16233.248636463157</v>
      </c>
      <c r="O1491" s="3">
        <f t="shared" si="122"/>
        <v>8406.7513635368432</v>
      </c>
      <c r="P1491" s="7">
        <f t="shared" si="123"/>
        <v>0.34118309105263162</v>
      </c>
      <c r="Q1491" s="3"/>
      <c r="R1491" s="3"/>
      <c r="S1491" s="3"/>
      <c r="T1491" s="3"/>
      <c r="U1491" s="3"/>
      <c r="V1491" s="3"/>
    </row>
    <row r="1492" spans="1:22" x14ac:dyDescent="0.25">
      <c r="A1492">
        <v>1491</v>
      </c>
      <c r="B1492" t="s">
        <v>12</v>
      </c>
      <c r="C1492" t="s">
        <v>17</v>
      </c>
      <c r="D1492">
        <v>93</v>
      </c>
      <c r="E1492">
        <v>187</v>
      </c>
      <c r="F1492" t="s">
        <v>37</v>
      </c>
      <c r="G1492">
        <v>8</v>
      </c>
      <c r="H1492">
        <v>2018</v>
      </c>
      <c r="I1492" t="s">
        <v>38</v>
      </c>
      <c r="J1492">
        <f>VLOOKUP(G1492,Currency!$G$3:$H$14,2,FALSE)</f>
        <v>0.86596289695652162</v>
      </c>
      <c r="K1492">
        <f t="shared" si="119"/>
        <v>0.86596289695652162</v>
      </c>
      <c r="L1492">
        <f t="shared" si="120"/>
        <v>161.93506173086953</v>
      </c>
      <c r="M1492" s="3">
        <f t="shared" si="121"/>
        <v>15059.960740970866</v>
      </c>
      <c r="N1492" s="3">
        <f>SUMIFS('Direct Costs'!J:J,'Direct Costs'!A:A,Sales!A1492)</f>
        <v>6487.8656685156511</v>
      </c>
      <c r="O1492" s="3">
        <f t="shared" si="122"/>
        <v>8572.0950724552149</v>
      </c>
      <c r="P1492" s="7">
        <f t="shared" si="123"/>
        <v>0.56919770375859557</v>
      </c>
      <c r="Q1492" s="3"/>
      <c r="R1492" s="3"/>
      <c r="S1492" s="3"/>
      <c r="T1492" s="3"/>
      <c r="U1492" s="3"/>
      <c r="V1492" s="3"/>
    </row>
    <row r="1493" spans="1:22" x14ac:dyDescent="0.25">
      <c r="A1493">
        <v>1492</v>
      </c>
      <c r="B1493" t="s">
        <v>14</v>
      </c>
      <c r="C1493" t="s">
        <v>34</v>
      </c>
      <c r="D1493">
        <v>115</v>
      </c>
      <c r="E1493">
        <v>146</v>
      </c>
      <c r="F1493" t="s">
        <v>0</v>
      </c>
      <c r="G1493">
        <v>10</v>
      </c>
      <c r="H1493">
        <v>2018</v>
      </c>
      <c r="I1493" t="s">
        <v>43</v>
      </c>
      <c r="J1493">
        <f>VLOOKUP(G1493,Currency!$G$3:$H$14,2,FALSE)</f>
        <v>0.87081632260869579</v>
      </c>
      <c r="K1493">
        <f t="shared" si="119"/>
        <v>1</v>
      </c>
      <c r="L1493">
        <f t="shared" si="120"/>
        <v>146</v>
      </c>
      <c r="M1493" s="3">
        <f t="shared" si="121"/>
        <v>16790</v>
      </c>
      <c r="N1493" s="3">
        <f>SUMIFS('Direct Costs'!J:J,'Direct Costs'!A:A,Sales!A1493)</f>
        <v>10029.783642800001</v>
      </c>
      <c r="O1493" s="3">
        <f t="shared" si="122"/>
        <v>6760.216357199999</v>
      </c>
      <c r="P1493" s="7">
        <f t="shared" si="123"/>
        <v>0.40263349357951156</v>
      </c>
      <c r="Q1493" s="3"/>
      <c r="R1493" s="3"/>
      <c r="S1493" s="3"/>
      <c r="T1493" s="3"/>
      <c r="U1493" s="3"/>
      <c r="V1493" s="3"/>
    </row>
    <row r="1494" spans="1:22" x14ac:dyDescent="0.25">
      <c r="A1494">
        <v>1493</v>
      </c>
      <c r="B1494" t="s">
        <v>13</v>
      </c>
      <c r="C1494" t="s">
        <v>29</v>
      </c>
      <c r="D1494">
        <v>113</v>
      </c>
      <c r="E1494">
        <v>121</v>
      </c>
      <c r="F1494" t="s">
        <v>0</v>
      </c>
      <c r="G1494">
        <v>5</v>
      </c>
      <c r="H1494">
        <v>2018</v>
      </c>
      <c r="I1494" t="s">
        <v>42</v>
      </c>
      <c r="J1494">
        <f>VLOOKUP(G1494,Currency!$G$3:$H$14,2,FALSE)</f>
        <v>0.84667593318181822</v>
      </c>
      <c r="K1494">
        <f t="shared" si="119"/>
        <v>1</v>
      </c>
      <c r="L1494">
        <f t="shared" si="120"/>
        <v>121</v>
      </c>
      <c r="M1494" s="3">
        <f t="shared" si="121"/>
        <v>13673</v>
      </c>
      <c r="N1494" s="3">
        <f>SUMIFS('Direct Costs'!J:J,'Direct Costs'!A:A,Sales!A1494)</f>
        <v>8236.2760555140921</v>
      </c>
      <c r="O1494" s="3">
        <f t="shared" si="122"/>
        <v>5436.7239444859079</v>
      </c>
      <c r="P1494" s="7">
        <f t="shared" si="123"/>
        <v>0.39762480395567235</v>
      </c>
      <c r="Q1494" s="3"/>
      <c r="R1494" s="3"/>
      <c r="S1494" s="3"/>
      <c r="T1494" s="3"/>
      <c r="U1494" s="3"/>
      <c r="V1494" s="3"/>
    </row>
    <row r="1495" spans="1:22" x14ac:dyDescent="0.25">
      <c r="A1495">
        <v>1494</v>
      </c>
      <c r="B1495" t="s">
        <v>13</v>
      </c>
      <c r="C1495" t="s">
        <v>19</v>
      </c>
      <c r="D1495">
        <v>95</v>
      </c>
      <c r="E1495">
        <v>121</v>
      </c>
      <c r="F1495" t="s">
        <v>0</v>
      </c>
      <c r="G1495">
        <v>4</v>
      </c>
      <c r="H1495">
        <v>2018</v>
      </c>
      <c r="I1495" t="s">
        <v>40</v>
      </c>
      <c r="J1495">
        <f>VLOOKUP(G1495,Currency!$G$3:$H$14,2,FALSE)</f>
        <v>0.81462485449999988</v>
      </c>
      <c r="K1495">
        <f t="shared" si="119"/>
        <v>1</v>
      </c>
      <c r="L1495">
        <f t="shared" si="120"/>
        <v>121</v>
      </c>
      <c r="M1495" s="3">
        <f t="shared" si="121"/>
        <v>11495</v>
      </c>
      <c r="N1495" s="3">
        <f>SUMIFS('Direct Costs'!J:J,'Direct Costs'!A:A,Sales!A1495)</f>
        <v>6891.8574200524999</v>
      </c>
      <c r="O1495" s="3">
        <f t="shared" si="122"/>
        <v>4603.1425799475001</v>
      </c>
      <c r="P1495" s="7">
        <f t="shared" si="123"/>
        <v>0.40044737537603309</v>
      </c>
      <c r="Q1495" s="3"/>
      <c r="R1495" s="3"/>
      <c r="S1495" s="3"/>
      <c r="T1495" s="3"/>
      <c r="U1495" s="3"/>
      <c r="V1495" s="3"/>
    </row>
    <row r="1496" spans="1:22" x14ac:dyDescent="0.25">
      <c r="A1496">
        <v>1495</v>
      </c>
      <c r="B1496" t="s">
        <v>12</v>
      </c>
      <c r="C1496" t="s">
        <v>18</v>
      </c>
      <c r="D1496">
        <v>42</v>
      </c>
      <c r="E1496">
        <v>171</v>
      </c>
      <c r="F1496" t="s">
        <v>0</v>
      </c>
      <c r="G1496">
        <v>5</v>
      </c>
      <c r="H1496">
        <v>2018</v>
      </c>
      <c r="I1496" t="s">
        <v>39</v>
      </c>
      <c r="J1496">
        <f>VLOOKUP(G1496,Currency!$G$3:$H$14,2,FALSE)</f>
        <v>0.84667593318181822</v>
      </c>
      <c r="K1496">
        <f t="shared" si="119"/>
        <v>1</v>
      </c>
      <c r="L1496">
        <f t="shared" si="120"/>
        <v>171</v>
      </c>
      <c r="M1496" s="3">
        <f t="shared" si="121"/>
        <v>7182</v>
      </c>
      <c r="N1496" s="3">
        <f>SUMIFS('Direct Costs'!J:J,'Direct Costs'!A:A,Sales!A1496)</f>
        <v>3250.811675809091</v>
      </c>
      <c r="O1496" s="3">
        <f t="shared" si="122"/>
        <v>3931.188324190909</v>
      </c>
      <c r="P1496" s="7">
        <f t="shared" si="123"/>
        <v>0.54736679534821897</v>
      </c>
      <c r="Q1496" s="3"/>
      <c r="R1496" s="3"/>
      <c r="S1496" s="3"/>
      <c r="T1496" s="3"/>
      <c r="U1496" s="3"/>
      <c r="V1496" s="3"/>
    </row>
    <row r="1497" spans="1:22" x14ac:dyDescent="0.25">
      <c r="A1497">
        <v>1496</v>
      </c>
      <c r="B1497" t="s">
        <v>15</v>
      </c>
      <c r="C1497" t="s">
        <v>23</v>
      </c>
      <c r="D1497">
        <v>20</v>
      </c>
      <c r="E1497">
        <v>423</v>
      </c>
      <c r="F1497" t="s">
        <v>0</v>
      </c>
      <c r="G1497">
        <v>10</v>
      </c>
      <c r="H1497">
        <v>2018</v>
      </c>
      <c r="I1497" t="s">
        <v>41</v>
      </c>
      <c r="J1497">
        <f>VLOOKUP(G1497,Currency!$G$3:$H$14,2,FALSE)</f>
        <v>0.87081632260869579</v>
      </c>
      <c r="K1497">
        <f t="shared" si="119"/>
        <v>1</v>
      </c>
      <c r="L1497">
        <f t="shared" si="120"/>
        <v>423</v>
      </c>
      <c r="M1497" s="3">
        <f t="shared" si="121"/>
        <v>8460</v>
      </c>
      <c r="N1497" s="3">
        <f>SUMIFS('Direct Costs'!J:J,'Direct Costs'!A:A,Sales!A1497)</f>
        <v>4333.3061161739133</v>
      </c>
      <c r="O1497" s="3">
        <f t="shared" si="122"/>
        <v>4126.6938838260867</v>
      </c>
      <c r="P1497" s="7">
        <f t="shared" si="123"/>
        <v>0.48778887515674785</v>
      </c>
      <c r="Q1497" s="3"/>
      <c r="R1497" s="3"/>
      <c r="S1497" s="3"/>
      <c r="T1497" s="3"/>
      <c r="U1497" s="3"/>
      <c r="V1497" s="3"/>
    </row>
    <row r="1498" spans="1:22" x14ac:dyDescent="0.25">
      <c r="A1498">
        <v>1497</v>
      </c>
      <c r="B1498" t="s">
        <v>12</v>
      </c>
      <c r="C1498" t="s">
        <v>21</v>
      </c>
      <c r="D1498">
        <v>70</v>
      </c>
      <c r="E1498">
        <v>174</v>
      </c>
      <c r="F1498" t="s">
        <v>0</v>
      </c>
      <c r="G1498">
        <v>6</v>
      </c>
      <c r="H1498">
        <v>2018</v>
      </c>
      <c r="I1498" t="s">
        <v>41</v>
      </c>
      <c r="J1498">
        <f>VLOOKUP(G1498,Currency!$G$3:$H$14,2,FALSE)</f>
        <v>0.85633569142857147</v>
      </c>
      <c r="K1498">
        <f t="shared" si="119"/>
        <v>1</v>
      </c>
      <c r="L1498">
        <f t="shared" si="120"/>
        <v>174</v>
      </c>
      <c r="M1498" s="3">
        <f t="shared" si="121"/>
        <v>12180</v>
      </c>
      <c r="N1498" s="3">
        <f>SUMIFS('Direct Costs'!J:J,'Direct Costs'!A:A,Sales!A1498)</f>
        <v>6018.4179552000005</v>
      </c>
      <c r="O1498" s="3">
        <f t="shared" si="122"/>
        <v>6161.5820447999995</v>
      </c>
      <c r="P1498" s="7">
        <f t="shared" si="123"/>
        <v>0.50587701517241379</v>
      </c>
      <c r="Q1498" s="3"/>
      <c r="R1498" s="3"/>
      <c r="S1498" s="3"/>
      <c r="T1498" s="3"/>
      <c r="U1498" s="3"/>
      <c r="V1498" s="3"/>
    </row>
    <row r="1499" spans="1:22" x14ac:dyDescent="0.25">
      <c r="A1499">
        <v>1498</v>
      </c>
      <c r="B1499" t="s">
        <v>13</v>
      </c>
      <c r="C1499" t="s">
        <v>19</v>
      </c>
      <c r="D1499">
        <v>84</v>
      </c>
      <c r="E1499">
        <v>117</v>
      </c>
      <c r="F1499" t="s">
        <v>0</v>
      </c>
      <c r="G1499">
        <v>5</v>
      </c>
      <c r="H1499">
        <v>2018</v>
      </c>
      <c r="I1499" t="s">
        <v>40</v>
      </c>
      <c r="J1499">
        <f>VLOOKUP(G1499,Currency!$G$3:$H$14,2,FALSE)</f>
        <v>0.84667593318181822</v>
      </c>
      <c r="K1499">
        <f t="shared" si="119"/>
        <v>1</v>
      </c>
      <c r="L1499">
        <f t="shared" si="120"/>
        <v>117</v>
      </c>
      <c r="M1499" s="3">
        <f t="shared" si="121"/>
        <v>9828</v>
      </c>
      <c r="N1499" s="3">
        <f>SUMIFS('Direct Costs'!J:J,'Direct Costs'!A:A,Sales!A1499)</f>
        <v>6390.724670323636</v>
      </c>
      <c r="O1499" s="3">
        <f t="shared" si="122"/>
        <v>3437.275329676364</v>
      </c>
      <c r="P1499" s="7">
        <f t="shared" si="123"/>
        <v>0.34974311453768459</v>
      </c>
      <c r="Q1499" s="3"/>
      <c r="R1499" s="3"/>
      <c r="S1499" s="3"/>
      <c r="T1499" s="3"/>
      <c r="U1499" s="3"/>
      <c r="V1499" s="3"/>
    </row>
    <row r="1500" spans="1:22" x14ac:dyDescent="0.25">
      <c r="A1500">
        <v>1499</v>
      </c>
      <c r="B1500" t="s">
        <v>14</v>
      </c>
      <c r="C1500" t="s">
        <v>21</v>
      </c>
      <c r="D1500">
        <v>135</v>
      </c>
      <c r="E1500">
        <v>143</v>
      </c>
      <c r="F1500" t="s">
        <v>0</v>
      </c>
      <c r="G1500">
        <v>12</v>
      </c>
      <c r="H1500">
        <v>2018</v>
      </c>
      <c r="I1500" t="s">
        <v>41</v>
      </c>
      <c r="J1500">
        <f>VLOOKUP(G1500,Currency!$G$3:$H$14,2,FALSE)</f>
        <v>0.87842254526315788</v>
      </c>
      <c r="K1500">
        <f t="shared" si="119"/>
        <v>1</v>
      </c>
      <c r="L1500">
        <f t="shared" si="120"/>
        <v>143</v>
      </c>
      <c r="M1500" s="3">
        <f t="shared" si="121"/>
        <v>19305</v>
      </c>
      <c r="N1500" s="3">
        <f>SUMIFS('Direct Costs'!J:J,'Direct Costs'!A:A,Sales!A1500)</f>
        <v>13500</v>
      </c>
      <c r="O1500" s="3">
        <f t="shared" si="122"/>
        <v>5805</v>
      </c>
      <c r="P1500" s="7">
        <f t="shared" si="123"/>
        <v>0.30069930069930068</v>
      </c>
      <c r="Q1500" s="3"/>
      <c r="R1500" s="3"/>
      <c r="S1500" s="3"/>
      <c r="T1500" s="3"/>
      <c r="U1500" s="3"/>
      <c r="V1500" s="3"/>
    </row>
    <row r="1501" spans="1:22" x14ac:dyDescent="0.25">
      <c r="A1501">
        <v>1500</v>
      </c>
      <c r="B1501" t="s">
        <v>12</v>
      </c>
      <c r="C1501" t="s">
        <v>33</v>
      </c>
      <c r="D1501">
        <v>20</v>
      </c>
      <c r="E1501">
        <v>166</v>
      </c>
      <c r="F1501" t="s">
        <v>0</v>
      </c>
      <c r="G1501">
        <v>6</v>
      </c>
      <c r="H1501">
        <v>2018</v>
      </c>
      <c r="I1501" t="s">
        <v>42</v>
      </c>
      <c r="J1501">
        <f>VLOOKUP(G1501,Currency!$G$3:$H$14,2,FALSE)</f>
        <v>0.85633569142857147</v>
      </c>
      <c r="K1501">
        <f t="shared" si="119"/>
        <v>1</v>
      </c>
      <c r="L1501">
        <f t="shared" si="120"/>
        <v>166</v>
      </c>
      <c r="M1501" s="3">
        <f t="shared" si="121"/>
        <v>3320</v>
      </c>
      <c r="N1501" s="3">
        <f>SUMIFS('Direct Costs'!J:J,'Direct Costs'!A:A,Sales!A1501)</f>
        <v>1659.5479872000001</v>
      </c>
      <c r="O1501" s="3">
        <f t="shared" si="122"/>
        <v>1660.4520127999999</v>
      </c>
      <c r="P1501" s="7">
        <f t="shared" si="123"/>
        <v>0.50013614843373488</v>
      </c>
      <c r="Q1501" s="3"/>
      <c r="R1501" s="3"/>
      <c r="S1501" s="3"/>
      <c r="T1501" s="3"/>
      <c r="U1501" s="3"/>
      <c r="V1501" s="3"/>
    </row>
    <row r="1502" spans="1:22" x14ac:dyDescent="0.25">
      <c r="A1502">
        <v>1501</v>
      </c>
      <c r="B1502" t="s">
        <v>14</v>
      </c>
      <c r="C1502" t="s">
        <v>33</v>
      </c>
      <c r="D1502">
        <v>177</v>
      </c>
      <c r="E1502">
        <v>142</v>
      </c>
      <c r="F1502" t="s">
        <v>0</v>
      </c>
      <c r="G1502">
        <v>10</v>
      </c>
      <c r="H1502">
        <v>2018</v>
      </c>
      <c r="I1502" t="s">
        <v>42</v>
      </c>
      <c r="J1502">
        <f>VLOOKUP(G1502,Currency!$G$3:$H$14,2,FALSE)</f>
        <v>0.87081632260869579</v>
      </c>
      <c r="K1502">
        <f t="shared" si="119"/>
        <v>1</v>
      </c>
      <c r="L1502">
        <f t="shared" si="120"/>
        <v>142</v>
      </c>
      <c r="M1502" s="3">
        <f t="shared" si="121"/>
        <v>25134</v>
      </c>
      <c r="N1502" s="3">
        <f>SUMIFS('Direct Costs'!J:J,'Direct Costs'!A:A,Sales!A1502)</f>
        <v>14691</v>
      </c>
      <c r="O1502" s="3">
        <f t="shared" si="122"/>
        <v>10443</v>
      </c>
      <c r="P1502" s="7">
        <f t="shared" si="123"/>
        <v>0.41549295774647887</v>
      </c>
      <c r="Q1502" s="3"/>
      <c r="R1502" s="3"/>
      <c r="S1502" s="3"/>
      <c r="T1502" s="3"/>
      <c r="U1502" s="3"/>
      <c r="V1502" s="3"/>
    </row>
    <row r="1503" spans="1:22" x14ac:dyDescent="0.25">
      <c r="A1503">
        <v>1502</v>
      </c>
      <c r="B1503" t="s">
        <v>13</v>
      </c>
      <c r="C1503" t="s">
        <v>17</v>
      </c>
      <c r="D1503">
        <v>83</v>
      </c>
      <c r="E1503">
        <v>142</v>
      </c>
      <c r="F1503" t="s">
        <v>37</v>
      </c>
      <c r="G1503">
        <v>6</v>
      </c>
      <c r="H1503">
        <v>2018</v>
      </c>
      <c r="I1503" t="s">
        <v>38</v>
      </c>
      <c r="J1503">
        <f>VLOOKUP(G1503,Currency!$G$3:$H$14,2,FALSE)</f>
        <v>0.85633569142857147</v>
      </c>
      <c r="K1503">
        <f t="shared" si="119"/>
        <v>0.85633569142857147</v>
      </c>
      <c r="L1503">
        <f t="shared" si="120"/>
        <v>121.59966818285714</v>
      </c>
      <c r="M1503" s="3">
        <f t="shared" si="121"/>
        <v>10092.772459177142</v>
      </c>
      <c r="N1503" s="3">
        <f>SUMIFS('Direct Costs'!J:J,'Direct Costs'!A:A,Sales!A1503)</f>
        <v>6236.4551743314287</v>
      </c>
      <c r="O1503" s="3">
        <f t="shared" si="122"/>
        <v>3856.3172848457134</v>
      </c>
      <c r="P1503" s="7">
        <f t="shared" si="123"/>
        <v>0.38208701330022027</v>
      </c>
      <c r="Q1503" s="3"/>
      <c r="R1503" s="3"/>
      <c r="S1503" s="3"/>
      <c r="T1503" s="3"/>
      <c r="U1503" s="3"/>
      <c r="V1503" s="3"/>
    </row>
    <row r="1504" spans="1:22" x14ac:dyDescent="0.25">
      <c r="A1504">
        <v>1503</v>
      </c>
      <c r="B1504" t="s">
        <v>14</v>
      </c>
      <c r="C1504" t="s">
        <v>21</v>
      </c>
      <c r="D1504">
        <v>71</v>
      </c>
      <c r="E1504">
        <v>142</v>
      </c>
      <c r="F1504" t="s">
        <v>0</v>
      </c>
      <c r="G1504">
        <v>5</v>
      </c>
      <c r="H1504">
        <v>2018</v>
      </c>
      <c r="I1504" t="s">
        <v>41</v>
      </c>
      <c r="J1504">
        <f>VLOOKUP(G1504,Currency!$G$3:$H$14,2,FALSE)</f>
        <v>0.84667593318181822</v>
      </c>
      <c r="K1504">
        <f t="shared" si="119"/>
        <v>1</v>
      </c>
      <c r="L1504">
        <f t="shared" si="120"/>
        <v>142</v>
      </c>
      <c r="M1504" s="3">
        <f t="shared" si="121"/>
        <v>10082</v>
      </c>
      <c r="N1504" s="3">
        <f>SUMIFS('Direct Costs'!J:J,'Direct Costs'!A:A,Sales!A1504)</f>
        <v>6816</v>
      </c>
      <c r="O1504" s="3">
        <f t="shared" si="122"/>
        <v>3266</v>
      </c>
      <c r="P1504" s="7">
        <f t="shared" si="123"/>
        <v>0.323943661971831</v>
      </c>
      <c r="Q1504" s="3"/>
      <c r="R1504" s="3"/>
      <c r="S1504" s="3"/>
      <c r="T1504" s="3"/>
      <c r="U1504" s="3"/>
      <c r="V1504" s="3"/>
    </row>
    <row r="1505" spans="1:22" x14ac:dyDescent="0.25">
      <c r="A1505">
        <v>1504</v>
      </c>
      <c r="B1505" t="s">
        <v>16</v>
      </c>
      <c r="C1505" t="s">
        <v>19</v>
      </c>
      <c r="D1505">
        <v>110</v>
      </c>
      <c r="E1505">
        <v>209</v>
      </c>
      <c r="F1505" t="s">
        <v>0</v>
      </c>
      <c r="G1505">
        <v>11</v>
      </c>
      <c r="H1505">
        <v>2018</v>
      </c>
      <c r="I1505" t="s">
        <v>40</v>
      </c>
      <c r="J1505">
        <f>VLOOKUP(G1505,Currency!$G$3:$H$14,2,FALSE)</f>
        <v>0.87977327500000013</v>
      </c>
      <c r="K1505">
        <f t="shared" si="119"/>
        <v>1</v>
      </c>
      <c r="L1505">
        <f t="shared" si="120"/>
        <v>209</v>
      </c>
      <c r="M1505" s="3">
        <f t="shared" si="121"/>
        <v>22990</v>
      </c>
      <c r="N1505" s="3">
        <f>SUMIFS('Direct Costs'!J:J,'Direct Costs'!A:A,Sales!A1505)</f>
        <v>17930</v>
      </c>
      <c r="O1505" s="3">
        <f t="shared" si="122"/>
        <v>5060</v>
      </c>
      <c r="P1505" s="7">
        <f t="shared" si="123"/>
        <v>0.22009569377990432</v>
      </c>
      <c r="Q1505" s="3"/>
      <c r="R1505" s="3"/>
      <c r="S1505" s="3"/>
      <c r="T1505" s="3"/>
      <c r="U1505" s="3"/>
      <c r="V1505" s="3"/>
    </row>
    <row r="1506" spans="1:22" x14ac:dyDescent="0.25">
      <c r="A1506">
        <v>1505</v>
      </c>
      <c r="B1506" t="s">
        <v>13</v>
      </c>
      <c r="C1506" t="s">
        <v>29</v>
      </c>
      <c r="D1506">
        <v>95</v>
      </c>
      <c r="E1506">
        <v>134</v>
      </c>
      <c r="F1506" t="s">
        <v>0</v>
      </c>
      <c r="G1506">
        <v>8</v>
      </c>
      <c r="H1506">
        <v>2018</v>
      </c>
      <c r="I1506" t="s">
        <v>42</v>
      </c>
      <c r="J1506">
        <f>VLOOKUP(G1506,Currency!$G$3:$H$14,2,FALSE)</f>
        <v>0.86596289695652162</v>
      </c>
      <c r="K1506">
        <f t="shared" si="119"/>
        <v>1</v>
      </c>
      <c r="L1506">
        <f t="shared" si="120"/>
        <v>134</v>
      </c>
      <c r="M1506" s="3">
        <f t="shared" si="121"/>
        <v>12730</v>
      </c>
      <c r="N1506" s="3">
        <f>SUMIFS('Direct Costs'!J:J,'Direct Costs'!A:A,Sales!A1506)</f>
        <v>7315</v>
      </c>
      <c r="O1506" s="3">
        <f t="shared" si="122"/>
        <v>5415</v>
      </c>
      <c r="P1506" s="7">
        <f t="shared" si="123"/>
        <v>0.42537313432835822</v>
      </c>
      <c r="Q1506" s="3"/>
      <c r="R1506" s="3"/>
      <c r="S1506" s="3"/>
      <c r="T1506" s="3"/>
      <c r="U1506" s="3"/>
      <c r="V1506" s="3"/>
    </row>
    <row r="1507" spans="1:22" x14ac:dyDescent="0.25">
      <c r="A1507">
        <v>1506</v>
      </c>
      <c r="B1507" t="s">
        <v>12</v>
      </c>
      <c r="C1507" t="s">
        <v>29</v>
      </c>
      <c r="D1507">
        <v>74</v>
      </c>
      <c r="E1507">
        <v>166</v>
      </c>
      <c r="F1507" t="s">
        <v>0</v>
      </c>
      <c r="G1507">
        <v>6</v>
      </c>
      <c r="H1507">
        <v>2018</v>
      </c>
      <c r="I1507" t="s">
        <v>42</v>
      </c>
      <c r="J1507">
        <f>VLOOKUP(G1507,Currency!$G$3:$H$14,2,FALSE)</f>
        <v>0.85633569142857147</v>
      </c>
      <c r="K1507">
        <f t="shared" si="119"/>
        <v>1</v>
      </c>
      <c r="L1507">
        <f t="shared" si="120"/>
        <v>166</v>
      </c>
      <c r="M1507" s="3">
        <f t="shared" si="121"/>
        <v>12284</v>
      </c>
      <c r="N1507" s="3">
        <f>SUMIFS('Direct Costs'!J:J,'Direct Costs'!A:A,Sales!A1507)</f>
        <v>5622.3275526400002</v>
      </c>
      <c r="O1507" s="3">
        <f t="shared" si="122"/>
        <v>6661.6724473599998</v>
      </c>
      <c r="P1507" s="7">
        <f t="shared" si="123"/>
        <v>0.54230482313253014</v>
      </c>
      <c r="Q1507" s="3"/>
      <c r="R1507" s="3"/>
      <c r="S1507" s="3"/>
      <c r="T1507" s="3"/>
      <c r="U1507" s="3"/>
      <c r="V1507" s="3"/>
    </row>
    <row r="1508" spans="1:22" x14ac:dyDescent="0.25">
      <c r="A1508">
        <v>1507</v>
      </c>
      <c r="B1508" t="s">
        <v>16</v>
      </c>
      <c r="C1508" t="s">
        <v>19</v>
      </c>
      <c r="D1508">
        <v>10</v>
      </c>
      <c r="E1508">
        <v>210</v>
      </c>
      <c r="F1508" t="s">
        <v>0</v>
      </c>
      <c r="G1508">
        <v>12</v>
      </c>
      <c r="H1508">
        <v>2018</v>
      </c>
      <c r="I1508" t="s">
        <v>40</v>
      </c>
      <c r="J1508">
        <f>VLOOKUP(G1508,Currency!$G$3:$H$14,2,FALSE)</f>
        <v>0.87842254526315788</v>
      </c>
      <c r="K1508">
        <f t="shared" si="119"/>
        <v>1</v>
      </c>
      <c r="L1508">
        <f t="shared" si="120"/>
        <v>210</v>
      </c>
      <c r="M1508" s="3">
        <f t="shared" si="121"/>
        <v>2100</v>
      </c>
      <c r="N1508" s="3">
        <f>SUMIFS('Direct Costs'!J:J,'Direct Costs'!A:A,Sales!A1508)</f>
        <v>1358.8169089473686</v>
      </c>
      <c r="O1508" s="3">
        <f t="shared" si="122"/>
        <v>741.18309105263143</v>
      </c>
      <c r="P1508" s="7">
        <f t="shared" si="123"/>
        <v>0.35294432907268164</v>
      </c>
      <c r="Q1508" s="3"/>
      <c r="R1508" s="3"/>
      <c r="S1508" s="3"/>
      <c r="T1508" s="3"/>
      <c r="U1508" s="3"/>
      <c r="V1508" s="3"/>
    </row>
    <row r="1509" spans="1:22" x14ac:dyDescent="0.25">
      <c r="A1509">
        <v>1508</v>
      </c>
      <c r="B1509" t="s">
        <v>13</v>
      </c>
      <c r="C1509" t="s">
        <v>17</v>
      </c>
      <c r="D1509">
        <v>63</v>
      </c>
      <c r="E1509">
        <v>144</v>
      </c>
      <c r="F1509" t="s">
        <v>37</v>
      </c>
      <c r="G1509">
        <v>6</v>
      </c>
      <c r="H1509">
        <v>2018</v>
      </c>
      <c r="I1509" t="s">
        <v>38</v>
      </c>
      <c r="J1509">
        <f>VLOOKUP(G1509,Currency!$G$3:$H$14,2,FALSE)</f>
        <v>0.85633569142857147</v>
      </c>
      <c r="K1509">
        <f t="shared" si="119"/>
        <v>0.85633569142857147</v>
      </c>
      <c r="L1509">
        <f t="shared" si="120"/>
        <v>123.3123395657143</v>
      </c>
      <c r="M1509" s="3">
        <f t="shared" si="121"/>
        <v>7768.677392640001</v>
      </c>
      <c r="N1509" s="3">
        <f>SUMIFS('Direct Costs'!J:J,'Direct Costs'!A:A,Sales!A1509)</f>
        <v>4452.4065765599998</v>
      </c>
      <c r="O1509" s="3">
        <f t="shared" si="122"/>
        <v>3316.2708160800012</v>
      </c>
      <c r="P1509" s="7">
        <f t="shared" si="123"/>
        <v>0.42687714374931007</v>
      </c>
      <c r="Q1509" s="3"/>
      <c r="R1509" s="3"/>
      <c r="S1509" s="3"/>
      <c r="T1509" s="3"/>
      <c r="U1509" s="3"/>
      <c r="V1509" s="3"/>
    </row>
    <row r="1510" spans="1:22" x14ac:dyDescent="0.25">
      <c r="A1510">
        <v>1509</v>
      </c>
      <c r="B1510" t="s">
        <v>14</v>
      </c>
      <c r="C1510" t="s">
        <v>21</v>
      </c>
      <c r="D1510">
        <v>140</v>
      </c>
      <c r="E1510">
        <v>139</v>
      </c>
      <c r="F1510" t="s">
        <v>0</v>
      </c>
      <c r="G1510">
        <v>6</v>
      </c>
      <c r="H1510">
        <v>2018</v>
      </c>
      <c r="I1510" t="s">
        <v>41</v>
      </c>
      <c r="J1510">
        <f>VLOOKUP(G1510,Currency!$G$3:$H$14,2,FALSE)</f>
        <v>0.85633569142857147</v>
      </c>
      <c r="K1510">
        <f t="shared" si="119"/>
        <v>1</v>
      </c>
      <c r="L1510">
        <f t="shared" si="120"/>
        <v>139</v>
      </c>
      <c r="M1510" s="3">
        <f t="shared" si="121"/>
        <v>19460</v>
      </c>
      <c r="N1510" s="3">
        <f>SUMIFS('Direct Costs'!J:J,'Direct Costs'!A:A,Sales!A1510)</f>
        <v>13300</v>
      </c>
      <c r="O1510" s="3">
        <f t="shared" si="122"/>
        <v>6160</v>
      </c>
      <c r="P1510" s="7">
        <f t="shared" si="123"/>
        <v>0.31654676258992803</v>
      </c>
      <c r="Q1510" s="3"/>
      <c r="R1510" s="3"/>
      <c r="S1510" s="3"/>
      <c r="T1510" s="3"/>
      <c r="U1510" s="3"/>
      <c r="V1510" s="3"/>
    </row>
    <row r="1511" spans="1:22" x14ac:dyDescent="0.25">
      <c r="A1511">
        <v>1510</v>
      </c>
      <c r="B1511" t="s">
        <v>14</v>
      </c>
      <c r="C1511" t="s">
        <v>24</v>
      </c>
      <c r="D1511">
        <v>164</v>
      </c>
      <c r="E1511">
        <v>141</v>
      </c>
      <c r="F1511" t="s">
        <v>0</v>
      </c>
      <c r="G1511">
        <v>10</v>
      </c>
      <c r="H1511">
        <v>2018</v>
      </c>
      <c r="I1511" t="s">
        <v>43</v>
      </c>
      <c r="J1511">
        <f>VLOOKUP(G1511,Currency!$G$3:$H$14,2,FALSE)</f>
        <v>0.87081632260869579</v>
      </c>
      <c r="K1511">
        <f t="shared" si="119"/>
        <v>1</v>
      </c>
      <c r="L1511">
        <f t="shared" si="120"/>
        <v>141</v>
      </c>
      <c r="M1511" s="3">
        <f t="shared" si="121"/>
        <v>23124</v>
      </c>
      <c r="N1511" s="3">
        <f>SUMIFS('Direct Costs'!J:J,'Direct Costs'!A:A,Sales!A1511)</f>
        <v>16728</v>
      </c>
      <c r="O1511" s="3">
        <f t="shared" si="122"/>
        <v>6396</v>
      </c>
      <c r="P1511" s="7">
        <f t="shared" si="123"/>
        <v>0.27659574468085107</v>
      </c>
      <c r="Q1511" s="3"/>
      <c r="R1511" s="3"/>
      <c r="S1511" s="3"/>
      <c r="T1511" s="3"/>
      <c r="U1511" s="3"/>
      <c r="V1511" s="3"/>
    </row>
    <row r="1512" spans="1:22" x14ac:dyDescent="0.25">
      <c r="A1512">
        <v>1511</v>
      </c>
      <c r="B1512" t="s">
        <v>16</v>
      </c>
      <c r="C1512" t="s">
        <v>25</v>
      </c>
      <c r="D1512">
        <v>136</v>
      </c>
      <c r="E1512">
        <v>220</v>
      </c>
      <c r="F1512" t="s">
        <v>0</v>
      </c>
      <c r="G1512">
        <v>11</v>
      </c>
      <c r="H1512">
        <v>2018</v>
      </c>
      <c r="I1512" t="s">
        <v>43</v>
      </c>
      <c r="J1512">
        <f>VLOOKUP(G1512,Currency!$G$3:$H$14,2,FALSE)</f>
        <v>0.87977327500000013</v>
      </c>
      <c r="K1512">
        <f t="shared" si="119"/>
        <v>1</v>
      </c>
      <c r="L1512">
        <f t="shared" si="120"/>
        <v>220</v>
      </c>
      <c r="M1512" s="3">
        <f t="shared" si="121"/>
        <v>29920</v>
      </c>
      <c r="N1512" s="3">
        <f>SUMIFS('Direct Costs'!J:J,'Direct Costs'!A:A,Sales!A1512)</f>
        <v>17351.441578000002</v>
      </c>
      <c r="O1512" s="3">
        <f t="shared" si="122"/>
        <v>12568.558421999998</v>
      </c>
      <c r="P1512" s="7">
        <f t="shared" si="123"/>
        <v>0.42007213977272723</v>
      </c>
      <c r="Q1512" s="3"/>
      <c r="R1512" s="3"/>
      <c r="S1512" s="3"/>
      <c r="T1512" s="3"/>
      <c r="U1512" s="3"/>
      <c r="V1512" s="3"/>
    </row>
    <row r="1513" spans="1:22" x14ac:dyDescent="0.25">
      <c r="A1513">
        <v>1512</v>
      </c>
      <c r="B1513" t="s">
        <v>16</v>
      </c>
      <c r="C1513" t="s">
        <v>17</v>
      </c>
      <c r="D1513">
        <v>157</v>
      </c>
      <c r="E1513">
        <v>243</v>
      </c>
      <c r="F1513" t="s">
        <v>37</v>
      </c>
      <c r="G1513">
        <v>12</v>
      </c>
      <c r="H1513">
        <v>2018</v>
      </c>
      <c r="I1513" t="s">
        <v>38</v>
      </c>
      <c r="J1513">
        <f>VLOOKUP(G1513,Currency!$G$3:$H$14,2,FALSE)</f>
        <v>0.87842254526315788</v>
      </c>
      <c r="K1513">
        <f t="shared" si="119"/>
        <v>0.87842254526315788</v>
      </c>
      <c r="L1513">
        <f t="shared" si="120"/>
        <v>213.45667849894735</v>
      </c>
      <c r="M1513" s="3">
        <f t="shared" si="121"/>
        <v>33512.698524334737</v>
      </c>
      <c r="N1513" s="3">
        <f>SUMIFS('Direct Costs'!J:J,'Direct Costs'!A:A,Sales!A1513)</f>
        <v>23654.548866536839</v>
      </c>
      <c r="O1513" s="3">
        <f t="shared" si="122"/>
        <v>9858.1496577978978</v>
      </c>
      <c r="P1513" s="7">
        <f t="shared" si="123"/>
        <v>0.29416161908416749</v>
      </c>
      <c r="Q1513" s="3"/>
      <c r="R1513" s="3"/>
      <c r="S1513" s="3"/>
      <c r="T1513" s="3"/>
      <c r="U1513" s="3"/>
      <c r="V1513" s="3"/>
    </row>
    <row r="1514" spans="1:22" x14ac:dyDescent="0.25">
      <c r="A1514">
        <v>1513</v>
      </c>
      <c r="B1514" t="s">
        <v>12</v>
      </c>
      <c r="C1514" t="s">
        <v>21</v>
      </c>
      <c r="D1514">
        <v>32</v>
      </c>
      <c r="E1514">
        <v>170</v>
      </c>
      <c r="F1514" t="s">
        <v>0</v>
      </c>
      <c r="G1514">
        <v>7</v>
      </c>
      <c r="H1514">
        <v>2018</v>
      </c>
      <c r="I1514" t="s">
        <v>41</v>
      </c>
      <c r="J1514">
        <f>VLOOKUP(G1514,Currency!$G$3:$H$14,2,FALSE)</f>
        <v>0.85575857954545465</v>
      </c>
      <c r="K1514">
        <f t="shared" si="119"/>
        <v>1</v>
      </c>
      <c r="L1514">
        <f t="shared" si="120"/>
        <v>170</v>
      </c>
      <c r="M1514" s="3">
        <f t="shared" si="121"/>
        <v>5440</v>
      </c>
      <c r="N1514" s="3">
        <f>SUMIFS('Direct Costs'!J:J,'Direct Costs'!A:A,Sales!A1514)</f>
        <v>2325.5282363636366</v>
      </c>
      <c r="O1514" s="3">
        <f t="shared" si="122"/>
        <v>3114.4717636363634</v>
      </c>
      <c r="P1514" s="7">
        <f t="shared" si="123"/>
        <v>0.57251319184491978</v>
      </c>
      <c r="Q1514" s="3"/>
      <c r="R1514" s="3"/>
      <c r="S1514" s="3"/>
      <c r="T1514" s="3"/>
      <c r="U1514" s="3"/>
      <c r="V1514" s="3"/>
    </row>
    <row r="1515" spans="1:22" x14ac:dyDescent="0.25">
      <c r="A1515">
        <v>1514</v>
      </c>
      <c r="B1515" t="s">
        <v>15</v>
      </c>
      <c r="C1515" t="s">
        <v>19</v>
      </c>
      <c r="D1515">
        <v>1</v>
      </c>
      <c r="E1515">
        <v>425</v>
      </c>
      <c r="F1515" t="s">
        <v>0</v>
      </c>
      <c r="G1515">
        <v>10</v>
      </c>
      <c r="H1515">
        <v>2018</v>
      </c>
      <c r="I1515" t="s">
        <v>40</v>
      </c>
      <c r="J1515">
        <f>VLOOKUP(G1515,Currency!$G$3:$H$14,2,FALSE)</f>
        <v>0.87081632260869579</v>
      </c>
      <c r="K1515">
        <f t="shared" si="119"/>
        <v>1</v>
      </c>
      <c r="L1515">
        <f t="shared" si="120"/>
        <v>425</v>
      </c>
      <c r="M1515" s="3">
        <f t="shared" si="121"/>
        <v>425</v>
      </c>
      <c r="N1515" s="3">
        <f>SUMIFS('Direct Costs'!J:J,'Direct Costs'!A:A,Sales!A1515)</f>
        <v>245</v>
      </c>
      <c r="O1515" s="3">
        <f t="shared" si="122"/>
        <v>180</v>
      </c>
      <c r="P1515" s="7">
        <f t="shared" si="123"/>
        <v>0.42352941176470588</v>
      </c>
      <c r="Q1515" s="3"/>
      <c r="R1515" s="3"/>
      <c r="S1515" s="3"/>
      <c r="T1515" s="3"/>
      <c r="U1515" s="3"/>
      <c r="V1515" s="3"/>
    </row>
    <row r="1516" spans="1:22" x14ac:dyDescent="0.25">
      <c r="A1516">
        <v>1515</v>
      </c>
      <c r="B1516" t="s">
        <v>14</v>
      </c>
      <c r="C1516" t="s">
        <v>19</v>
      </c>
      <c r="D1516">
        <v>60</v>
      </c>
      <c r="E1516">
        <v>132</v>
      </c>
      <c r="F1516" t="s">
        <v>0</v>
      </c>
      <c r="G1516">
        <v>2</v>
      </c>
      <c r="H1516">
        <v>2018</v>
      </c>
      <c r="I1516" t="s">
        <v>40</v>
      </c>
      <c r="J1516">
        <f>VLOOKUP(G1516,Currency!$G$3:$H$14,2,FALSE)</f>
        <v>0.80989594699999989</v>
      </c>
      <c r="K1516">
        <f t="shared" si="119"/>
        <v>1</v>
      </c>
      <c r="L1516">
        <f t="shared" si="120"/>
        <v>132</v>
      </c>
      <c r="M1516" s="3">
        <f t="shared" si="121"/>
        <v>7920</v>
      </c>
      <c r="N1516" s="3">
        <f>SUMIFS('Direct Costs'!J:J,'Direct Costs'!A:A,Sales!A1516)</f>
        <v>4800</v>
      </c>
      <c r="O1516" s="3">
        <f t="shared" si="122"/>
        <v>3120</v>
      </c>
      <c r="P1516" s="7">
        <f t="shared" si="123"/>
        <v>0.39393939393939392</v>
      </c>
      <c r="Q1516" s="3"/>
      <c r="R1516" s="3"/>
      <c r="S1516" s="3"/>
      <c r="T1516" s="3"/>
      <c r="U1516" s="3"/>
      <c r="V1516" s="3"/>
    </row>
    <row r="1517" spans="1:22" x14ac:dyDescent="0.25">
      <c r="A1517">
        <v>1516</v>
      </c>
      <c r="B1517" t="s">
        <v>12</v>
      </c>
      <c r="C1517" t="s">
        <v>17</v>
      </c>
      <c r="D1517">
        <v>172</v>
      </c>
      <c r="E1517">
        <v>192</v>
      </c>
      <c r="F1517" t="s">
        <v>37</v>
      </c>
      <c r="G1517">
        <v>6</v>
      </c>
      <c r="H1517">
        <v>2018</v>
      </c>
      <c r="I1517" t="s">
        <v>38</v>
      </c>
      <c r="J1517">
        <f>VLOOKUP(G1517,Currency!$G$3:$H$14,2,FALSE)</f>
        <v>0.85633569142857147</v>
      </c>
      <c r="K1517">
        <f t="shared" si="119"/>
        <v>0.85633569142857147</v>
      </c>
      <c r="L1517">
        <f t="shared" si="120"/>
        <v>164.41645275428573</v>
      </c>
      <c r="M1517" s="3">
        <f t="shared" si="121"/>
        <v>28279.629873737147</v>
      </c>
      <c r="N1517" s="3">
        <f>SUMIFS('Direct Costs'!J:J,'Direct Costs'!A:A,Sales!A1517)</f>
        <v>14882.094596617142</v>
      </c>
      <c r="O1517" s="3">
        <f t="shared" si="122"/>
        <v>13397.535277120005</v>
      </c>
      <c r="P1517" s="7">
        <f t="shared" si="123"/>
        <v>0.47375214374931007</v>
      </c>
      <c r="Q1517" s="3"/>
      <c r="R1517" s="3"/>
      <c r="S1517" s="3"/>
      <c r="T1517" s="3"/>
      <c r="U1517" s="3"/>
      <c r="V1517" s="3"/>
    </row>
    <row r="1518" spans="1:22" x14ac:dyDescent="0.25">
      <c r="A1518">
        <v>1517</v>
      </c>
      <c r="B1518" t="s">
        <v>16</v>
      </c>
      <c r="C1518" t="s">
        <v>19</v>
      </c>
      <c r="D1518">
        <v>45</v>
      </c>
      <c r="E1518">
        <v>204</v>
      </c>
      <c r="F1518" t="s">
        <v>0</v>
      </c>
      <c r="G1518">
        <v>11</v>
      </c>
      <c r="H1518">
        <v>2018</v>
      </c>
      <c r="I1518" t="s">
        <v>40</v>
      </c>
      <c r="J1518">
        <f>VLOOKUP(G1518,Currency!$G$3:$H$14,2,FALSE)</f>
        <v>0.87977327500000013</v>
      </c>
      <c r="K1518">
        <f t="shared" si="119"/>
        <v>1</v>
      </c>
      <c r="L1518">
        <f t="shared" si="120"/>
        <v>204</v>
      </c>
      <c r="M1518" s="3">
        <f t="shared" si="121"/>
        <v>9180</v>
      </c>
      <c r="N1518" s="3">
        <f>SUMIFS('Direct Costs'!J:J,'Direct Costs'!A:A,Sales!A1518)</f>
        <v>6979.9000713750002</v>
      </c>
      <c r="O1518" s="3">
        <f t="shared" si="122"/>
        <v>2200.0999286249998</v>
      </c>
      <c r="P1518" s="7">
        <f t="shared" si="123"/>
        <v>0.23966230159313723</v>
      </c>
      <c r="Q1518" s="3"/>
      <c r="R1518" s="3"/>
      <c r="S1518" s="3"/>
      <c r="T1518" s="3"/>
      <c r="U1518" s="3"/>
      <c r="V1518" s="3"/>
    </row>
    <row r="1519" spans="1:22" x14ac:dyDescent="0.25">
      <c r="A1519">
        <v>1518</v>
      </c>
      <c r="B1519" t="s">
        <v>12</v>
      </c>
      <c r="C1519" t="s">
        <v>19</v>
      </c>
      <c r="D1519">
        <v>83</v>
      </c>
      <c r="E1519">
        <v>163</v>
      </c>
      <c r="F1519" t="s">
        <v>0</v>
      </c>
      <c r="G1519">
        <v>8</v>
      </c>
      <c r="H1519">
        <v>2018</v>
      </c>
      <c r="I1519" t="s">
        <v>40</v>
      </c>
      <c r="J1519">
        <f>VLOOKUP(G1519,Currency!$G$3:$H$14,2,FALSE)</f>
        <v>0.86596289695652162</v>
      </c>
      <c r="K1519">
        <f t="shared" si="119"/>
        <v>1</v>
      </c>
      <c r="L1519">
        <f t="shared" si="120"/>
        <v>163</v>
      </c>
      <c r="M1519" s="3">
        <f t="shared" si="121"/>
        <v>13529</v>
      </c>
      <c r="N1519" s="3">
        <f>SUMIFS('Direct Costs'!J:J,'Direct Costs'!A:A,Sales!A1519)</f>
        <v>6747.7460223695653</v>
      </c>
      <c r="O1519" s="3">
        <f t="shared" si="122"/>
        <v>6781.2539776304347</v>
      </c>
      <c r="P1519" s="7">
        <f t="shared" si="123"/>
        <v>0.5012383751667111</v>
      </c>
      <c r="Q1519" s="3"/>
      <c r="R1519" s="3"/>
      <c r="S1519" s="3"/>
      <c r="T1519" s="3"/>
      <c r="U1519" s="3"/>
      <c r="V1519" s="3"/>
    </row>
    <row r="1520" spans="1:22" x14ac:dyDescent="0.25">
      <c r="A1520">
        <v>1519</v>
      </c>
      <c r="B1520" t="s">
        <v>15</v>
      </c>
      <c r="C1520" t="s">
        <v>23</v>
      </c>
      <c r="D1520">
        <v>42</v>
      </c>
      <c r="E1520">
        <v>461</v>
      </c>
      <c r="F1520" t="s">
        <v>0</v>
      </c>
      <c r="G1520">
        <v>10</v>
      </c>
      <c r="H1520">
        <v>2018</v>
      </c>
      <c r="I1520" t="s">
        <v>41</v>
      </c>
      <c r="J1520">
        <f>VLOOKUP(G1520,Currency!$G$3:$H$14,2,FALSE)</f>
        <v>0.87081632260869579</v>
      </c>
      <c r="K1520">
        <f t="shared" si="119"/>
        <v>1</v>
      </c>
      <c r="L1520">
        <f t="shared" si="120"/>
        <v>461</v>
      </c>
      <c r="M1520" s="3">
        <f t="shared" si="121"/>
        <v>19362</v>
      </c>
      <c r="N1520" s="3">
        <f>SUMIFS('Direct Costs'!J:J,'Direct Costs'!A:A,Sales!A1520)</f>
        <v>9096.3428209043486</v>
      </c>
      <c r="O1520" s="3">
        <f t="shared" si="122"/>
        <v>10265.657179095651</v>
      </c>
      <c r="P1520" s="7">
        <f t="shared" si="123"/>
        <v>0.53019611502404973</v>
      </c>
      <c r="Q1520" s="3"/>
      <c r="R1520" s="3"/>
      <c r="S1520" s="3"/>
      <c r="T1520" s="3"/>
      <c r="U1520" s="3"/>
      <c r="V1520" s="3"/>
    </row>
    <row r="1521" spans="1:22" x14ac:dyDescent="0.25">
      <c r="A1521">
        <v>1520</v>
      </c>
      <c r="B1521" t="s">
        <v>15</v>
      </c>
      <c r="C1521" t="s">
        <v>23</v>
      </c>
      <c r="D1521">
        <v>1</v>
      </c>
      <c r="E1521">
        <v>456</v>
      </c>
      <c r="F1521" t="s">
        <v>0</v>
      </c>
      <c r="G1521">
        <v>10</v>
      </c>
      <c r="H1521">
        <v>2018</v>
      </c>
      <c r="I1521" t="s">
        <v>41</v>
      </c>
      <c r="J1521">
        <f>VLOOKUP(G1521,Currency!$G$3:$H$14,2,FALSE)</f>
        <v>0.87081632260869579</v>
      </c>
      <c r="K1521">
        <f t="shared" si="119"/>
        <v>1</v>
      </c>
      <c r="L1521">
        <f t="shared" si="120"/>
        <v>456</v>
      </c>
      <c r="M1521" s="3">
        <f t="shared" si="121"/>
        <v>456</v>
      </c>
      <c r="N1521" s="3">
        <f>SUMIFS('Direct Costs'!J:J,'Direct Costs'!A:A,Sales!A1521)</f>
        <v>210.22550936086958</v>
      </c>
      <c r="O1521" s="3">
        <f t="shared" si="122"/>
        <v>245.77449063913042</v>
      </c>
      <c r="P1521" s="7">
        <f t="shared" si="123"/>
        <v>0.53897914613844389</v>
      </c>
      <c r="Q1521" s="3"/>
      <c r="R1521" s="3"/>
      <c r="S1521" s="3"/>
      <c r="T1521" s="3"/>
      <c r="U1521" s="3"/>
      <c r="V1521" s="3"/>
    </row>
    <row r="1522" spans="1:22" x14ac:dyDescent="0.25">
      <c r="A1522">
        <v>1521</v>
      </c>
      <c r="B1522" t="s">
        <v>13</v>
      </c>
      <c r="C1522" t="s">
        <v>19</v>
      </c>
      <c r="D1522">
        <v>92</v>
      </c>
      <c r="E1522">
        <v>119</v>
      </c>
      <c r="F1522" t="s">
        <v>0</v>
      </c>
      <c r="G1522">
        <v>3</v>
      </c>
      <c r="H1522">
        <v>2018</v>
      </c>
      <c r="I1522" t="s">
        <v>40</v>
      </c>
      <c r="J1522">
        <f>VLOOKUP(G1522,Currency!$G$3:$H$14,2,FALSE)</f>
        <v>0.81064183952380953</v>
      </c>
      <c r="K1522">
        <f t="shared" si="119"/>
        <v>1</v>
      </c>
      <c r="L1522">
        <f t="shared" si="120"/>
        <v>119</v>
      </c>
      <c r="M1522" s="3">
        <f t="shared" si="121"/>
        <v>10948</v>
      </c>
      <c r="N1522" s="3">
        <f>SUMIFS('Direct Costs'!J:J,'Direct Costs'!A:A,Sales!A1522)</f>
        <v>6454.1105602819052</v>
      </c>
      <c r="O1522" s="3">
        <f t="shared" si="122"/>
        <v>4493.8894397180948</v>
      </c>
      <c r="P1522" s="7">
        <f t="shared" si="123"/>
        <v>0.41047583482993194</v>
      </c>
      <c r="Q1522" s="3"/>
      <c r="R1522" s="3"/>
      <c r="S1522" s="3"/>
      <c r="T1522" s="3"/>
      <c r="U1522" s="3"/>
      <c r="V1522" s="3"/>
    </row>
    <row r="1523" spans="1:22" x14ac:dyDescent="0.25">
      <c r="A1523">
        <v>1522</v>
      </c>
      <c r="B1523" t="s">
        <v>14</v>
      </c>
      <c r="C1523" t="s">
        <v>23</v>
      </c>
      <c r="D1523">
        <v>67</v>
      </c>
      <c r="E1523">
        <v>142</v>
      </c>
      <c r="F1523" t="s">
        <v>0</v>
      </c>
      <c r="G1523">
        <v>1</v>
      </c>
      <c r="H1523">
        <v>2018</v>
      </c>
      <c r="I1523" t="s">
        <v>41</v>
      </c>
      <c r="J1523">
        <f>VLOOKUP(G1523,Currency!$G$3:$H$14,2,FALSE)</f>
        <v>0.8198508345454546</v>
      </c>
      <c r="K1523">
        <f t="shared" si="119"/>
        <v>1</v>
      </c>
      <c r="L1523">
        <f t="shared" si="120"/>
        <v>142</v>
      </c>
      <c r="M1523" s="3">
        <f t="shared" si="121"/>
        <v>9514</v>
      </c>
      <c r="N1523" s="3">
        <f>SUMIFS('Direct Costs'!J:J,'Direct Costs'!A:A,Sales!A1523)</f>
        <v>5494</v>
      </c>
      <c r="O1523" s="3">
        <f t="shared" si="122"/>
        <v>4020</v>
      </c>
      <c r="P1523" s="7">
        <f t="shared" si="123"/>
        <v>0.42253521126760563</v>
      </c>
      <c r="Q1523" s="3"/>
      <c r="R1523" s="3"/>
      <c r="S1523" s="3"/>
      <c r="T1523" s="3"/>
      <c r="U1523" s="3"/>
      <c r="V1523" s="3"/>
    </row>
    <row r="1524" spans="1:22" x14ac:dyDescent="0.25">
      <c r="A1524">
        <v>1523</v>
      </c>
      <c r="B1524" t="s">
        <v>14</v>
      </c>
      <c r="C1524" t="s">
        <v>21</v>
      </c>
      <c r="D1524">
        <v>162</v>
      </c>
      <c r="E1524">
        <v>143</v>
      </c>
      <c r="F1524" t="s">
        <v>0</v>
      </c>
      <c r="G1524">
        <v>2</v>
      </c>
      <c r="H1524">
        <v>2018</v>
      </c>
      <c r="I1524" t="s">
        <v>41</v>
      </c>
      <c r="J1524">
        <f>VLOOKUP(G1524,Currency!$G$3:$H$14,2,FALSE)</f>
        <v>0.80989594699999989</v>
      </c>
      <c r="K1524">
        <f t="shared" si="119"/>
        <v>1</v>
      </c>
      <c r="L1524">
        <f t="shared" si="120"/>
        <v>143</v>
      </c>
      <c r="M1524" s="3">
        <f t="shared" si="121"/>
        <v>23166</v>
      </c>
      <c r="N1524" s="3">
        <f>SUMIFS('Direct Costs'!J:J,'Direct Costs'!A:A,Sales!A1524)</f>
        <v>14256</v>
      </c>
      <c r="O1524" s="3">
        <f t="shared" si="122"/>
        <v>8910</v>
      </c>
      <c r="P1524" s="7">
        <f t="shared" si="123"/>
        <v>0.38461538461538464</v>
      </c>
      <c r="Q1524" s="3"/>
      <c r="R1524" s="3"/>
      <c r="S1524" s="3"/>
      <c r="T1524" s="3"/>
      <c r="U1524" s="3"/>
      <c r="V1524" s="3"/>
    </row>
    <row r="1525" spans="1:22" x14ac:dyDescent="0.25">
      <c r="A1525">
        <v>1524</v>
      </c>
      <c r="B1525" t="s">
        <v>12</v>
      </c>
      <c r="C1525" t="s">
        <v>17</v>
      </c>
      <c r="D1525">
        <v>80</v>
      </c>
      <c r="E1525">
        <v>187</v>
      </c>
      <c r="F1525" t="s">
        <v>37</v>
      </c>
      <c r="G1525">
        <v>7</v>
      </c>
      <c r="H1525">
        <v>2018</v>
      </c>
      <c r="I1525" t="s">
        <v>38</v>
      </c>
      <c r="J1525">
        <f>VLOOKUP(G1525,Currency!$G$3:$H$14,2,FALSE)</f>
        <v>0.85575857954545465</v>
      </c>
      <c r="K1525">
        <f t="shared" si="119"/>
        <v>0.85575857954545465</v>
      </c>
      <c r="L1525">
        <f t="shared" si="120"/>
        <v>160.02685437500003</v>
      </c>
      <c r="M1525" s="3">
        <f t="shared" si="121"/>
        <v>12802.148350000003</v>
      </c>
      <c r="N1525" s="3">
        <f>SUMIFS('Direct Costs'!J:J,'Direct Costs'!A:A,Sales!A1525)</f>
        <v>5870.7419636363638</v>
      </c>
      <c r="O1525" s="3">
        <f t="shared" si="122"/>
        <v>6931.4063863636393</v>
      </c>
      <c r="P1525" s="7">
        <f t="shared" si="123"/>
        <v>0.54142525120509466</v>
      </c>
      <c r="Q1525" s="3"/>
      <c r="R1525" s="3"/>
      <c r="S1525" s="3"/>
      <c r="T1525" s="3"/>
      <c r="U1525" s="3"/>
      <c r="V1525" s="3"/>
    </row>
    <row r="1526" spans="1:22" x14ac:dyDescent="0.25">
      <c r="A1526">
        <v>1525</v>
      </c>
      <c r="B1526" t="s">
        <v>16</v>
      </c>
      <c r="C1526" t="s">
        <v>19</v>
      </c>
      <c r="D1526">
        <v>126</v>
      </c>
      <c r="E1526">
        <v>207</v>
      </c>
      <c r="F1526" t="s">
        <v>0</v>
      </c>
      <c r="G1526">
        <v>12</v>
      </c>
      <c r="H1526">
        <v>2018</v>
      </c>
      <c r="I1526" t="s">
        <v>40</v>
      </c>
      <c r="J1526">
        <f>VLOOKUP(G1526,Currency!$G$3:$H$14,2,FALSE)</f>
        <v>0.87842254526315788</v>
      </c>
      <c r="K1526">
        <f t="shared" si="119"/>
        <v>1</v>
      </c>
      <c r="L1526">
        <f t="shared" si="120"/>
        <v>207</v>
      </c>
      <c r="M1526" s="3">
        <f t="shared" si="121"/>
        <v>26082</v>
      </c>
      <c r="N1526" s="3">
        <f>SUMIFS('Direct Costs'!J:J,'Direct Costs'!A:A,Sales!A1526)</f>
        <v>19782</v>
      </c>
      <c r="O1526" s="3">
        <f t="shared" si="122"/>
        <v>6300</v>
      </c>
      <c r="P1526" s="7">
        <f t="shared" si="123"/>
        <v>0.24154589371980675</v>
      </c>
      <c r="Q1526" s="3"/>
      <c r="R1526" s="3"/>
      <c r="S1526" s="3"/>
      <c r="T1526" s="3"/>
      <c r="U1526" s="3"/>
      <c r="V1526" s="3"/>
    </row>
    <row r="1527" spans="1:22" x14ac:dyDescent="0.25">
      <c r="A1527">
        <v>1526</v>
      </c>
      <c r="B1527" t="s">
        <v>13</v>
      </c>
      <c r="C1527" t="s">
        <v>17</v>
      </c>
      <c r="D1527">
        <v>95</v>
      </c>
      <c r="E1527">
        <v>136</v>
      </c>
      <c r="F1527" t="s">
        <v>37</v>
      </c>
      <c r="G1527">
        <v>3</v>
      </c>
      <c r="H1527">
        <v>2018</v>
      </c>
      <c r="I1527" t="s">
        <v>38</v>
      </c>
      <c r="J1527">
        <f>VLOOKUP(G1527,Currency!$G$3:$H$14,2,FALSE)</f>
        <v>0.81064183952380953</v>
      </c>
      <c r="K1527">
        <f t="shared" si="119"/>
        <v>0.81064183952380953</v>
      </c>
      <c r="L1527">
        <f t="shared" si="120"/>
        <v>110.24729017523809</v>
      </c>
      <c r="M1527" s="3">
        <f t="shared" si="121"/>
        <v>10473.492566647619</v>
      </c>
      <c r="N1527" s="3">
        <f>SUMIFS('Direct Costs'!J:J,'Direct Costs'!A:A,Sales!A1527)</f>
        <v>7232.3402173976192</v>
      </c>
      <c r="O1527" s="3">
        <f t="shared" si="122"/>
        <v>3241.15234925</v>
      </c>
      <c r="P1527" s="7">
        <f t="shared" si="123"/>
        <v>0.30946241940069813</v>
      </c>
      <c r="Q1527" s="3"/>
      <c r="R1527" s="3"/>
      <c r="S1527" s="3"/>
      <c r="T1527" s="3"/>
      <c r="U1527" s="3"/>
      <c r="V1527" s="3"/>
    </row>
    <row r="1528" spans="1:22" x14ac:dyDescent="0.25">
      <c r="A1528">
        <v>1527</v>
      </c>
      <c r="B1528" t="s">
        <v>12</v>
      </c>
      <c r="C1528" t="s">
        <v>17</v>
      </c>
      <c r="D1528">
        <v>98</v>
      </c>
      <c r="E1528">
        <v>189</v>
      </c>
      <c r="F1528" t="s">
        <v>37</v>
      </c>
      <c r="G1528">
        <v>5</v>
      </c>
      <c r="H1528">
        <v>2018</v>
      </c>
      <c r="I1528" t="s">
        <v>38</v>
      </c>
      <c r="J1528">
        <f>VLOOKUP(G1528,Currency!$G$3:$H$14,2,FALSE)</f>
        <v>0.84667593318181822</v>
      </c>
      <c r="K1528">
        <f t="shared" si="119"/>
        <v>0.84667593318181822</v>
      </c>
      <c r="L1528">
        <f t="shared" si="120"/>
        <v>160.02175137136365</v>
      </c>
      <c r="M1528" s="3">
        <f t="shared" si="121"/>
        <v>15682.131634393638</v>
      </c>
      <c r="N1528" s="3">
        <f>SUMIFS('Direct Costs'!J:J,'Direct Costs'!A:A,Sales!A1528)</f>
        <v>7027.2787606509091</v>
      </c>
      <c r="O1528" s="3">
        <f t="shared" si="122"/>
        <v>8654.8528737427296</v>
      </c>
      <c r="P1528" s="7">
        <f t="shared" si="123"/>
        <v>0.55189263012951217</v>
      </c>
      <c r="Q1528" s="3"/>
      <c r="R1528" s="3"/>
      <c r="S1528" s="3"/>
      <c r="T1528" s="3"/>
      <c r="U1528" s="3"/>
      <c r="V1528" s="3"/>
    </row>
    <row r="1529" spans="1:22" x14ac:dyDescent="0.25">
      <c r="A1529">
        <v>1528</v>
      </c>
      <c r="B1529" t="s">
        <v>14</v>
      </c>
      <c r="C1529" t="s">
        <v>31</v>
      </c>
      <c r="D1529">
        <v>68</v>
      </c>
      <c r="E1529">
        <v>145</v>
      </c>
      <c r="F1529" t="s">
        <v>0</v>
      </c>
      <c r="G1529">
        <v>12</v>
      </c>
      <c r="H1529">
        <v>2018</v>
      </c>
      <c r="I1529" t="s">
        <v>43</v>
      </c>
      <c r="J1529">
        <f>VLOOKUP(G1529,Currency!$G$3:$H$14,2,FALSE)</f>
        <v>0.87842254526315788</v>
      </c>
      <c r="K1529">
        <f t="shared" si="119"/>
        <v>1</v>
      </c>
      <c r="L1529">
        <f t="shared" si="120"/>
        <v>145</v>
      </c>
      <c r="M1529" s="3">
        <f t="shared" si="121"/>
        <v>9860</v>
      </c>
      <c r="N1529" s="3">
        <f>SUMIFS('Direct Costs'!J:J,'Direct Costs'!A:A,Sales!A1529)</f>
        <v>5693.8258492968416</v>
      </c>
      <c r="O1529" s="3">
        <f t="shared" si="122"/>
        <v>4166.1741507031584</v>
      </c>
      <c r="P1529" s="7">
        <f t="shared" si="123"/>
        <v>0.42253287532486394</v>
      </c>
      <c r="Q1529" s="3"/>
      <c r="R1529" s="3"/>
      <c r="S1529" s="3"/>
      <c r="T1529" s="3"/>
      <c r="U1529" s="3"/>
      <c r="V1529" s="3"/>
    </row>
    <row r="1530" spans="1:22" x14ac:dyDescent="0.25">
      <c r="A1530">
        <v>1529</v>
      </c>
      <c r="B1530" t="s">
        <v>12</v>
      </c>
      <c r="C1530" t="s">
        <v>22</v>
      </c>
      <c r="D1530">
        <v>35</v>
      </c>
      <c r="E1530">
        <v>160</v>
      </c>
      <c r="F1530" t="s">
        <v>0</v>
      </c>
      <c r="G1530">
        <v>7</v>
      </c>
      <c r="H1530">
        <v>2018</v>
      </c>
      <c r="I1530" t="s">
        <v>42</v>
      </c>
      <c r="J1530">
        <f>VLOOKUP(G1530,Currency!$G$3:$H$14,2,FALSE)</f>
        <v>0.85575857954545465</v>
      </c>
      <c r="K1530">
        <f t="shared" si="119"/>
        <v>1</v>
      </c>
      <c r="L1530">
        <f t="shared" si="120"/>
        <v>160</v>
      </c>
      <c r="M1530" s="3">
        <f t="shared" si="121"/>
        <v>5600</v>
      </c>
      <c r="N1530" s="3">
        <f>SUMIFS('Direct Costs'!J:J,'Direct Costs'!A:A,Sales!A1530)</f>
        <v>2798.6434079545456</v>
      </c>
      <c r="O1530" s="3">
        <f t="shared" si="122"/>
        <v>2801.3565920454544</v>
      </c>
      <c r="P1530" s="7">
        <f t="shared" si="123"/>
        <v>0.50024224857954547</v>
      </c>
      <c r="Q1530" s="3"/>
      <c r="R1530" s="3"/>
      <c r="S1530" s="3"/>
      <c r="T1530" s="3"/>
      <c r="U1530" s="3"/>
      <c r="V1530" s="3"/>
    </row>
    <row r="1531" spans="1:22" x14ac:dyDescent="0.25">
      <c r="A1531">
        <v>1530</v>
      </c>
      <c r="B1531" t="s">
        <v>12</v>
      </c>
      <c r="C1531" t="s">
        <v>17</v>
      </c>
      <c r="D1531">
        <v>154</v>
      </c>
      <c r="E1531">
        <v>187</v>
      </c>
      <c r="F1531" t="s">
        <v>37</v>
      </c>
      <c r="G1531">
        <v>5</v>
      </c>
      <c r="H1531">
        <v>2018</v>
      </c>
      <c r="I1531" t="s">
        <v>38</v>
      </c>
      <c r="J1531">
        <f>VLOOKUP(G1531,Currency!$G$3:$H$14,2,FALSE)</f>
        <v>0.84667593318181822</v>
      </c>
      <c r="K1531">
        <f t="shared" si="119"/>
        <v>0.84667593318181822</v>
      </c>
      <c r="L1531">
        <f t="shared" si="120"/>
        <v>158.32839950499999</v>
      </c>
      <c r="M1531" s="3">
        <f t="shared" si="121"/>
        <v>24382.573523769999</v>
      </c>
      <c r="N1531" s="3">
        <f>SUMIFS('Direct Costs'!J:J,'Direct Costs'!A:A,Sales!A1531)</f>
        <v>11858</v>
      </c>
      <c r="O1531" s="3">
        <f t="shared" si="122"/>
        <v>12524.573523769999</v>
      </c>
      <c r="P1531" s="7">
        <f t="shared" si="123"/>
        <v>0.51366905595752987</v>
      </c>
      <c r="Q1531" s="3"/>
      <c r="R1531" s="3"/>
      <c r="S1531" s="3"/>
      <c r="T1531" s="3"/>
      <c r="U1531" s="3"/>
      <c r="V1531" s="3"/>
    </row>
    <row r="1532" spans="1:22" x14ac:dyDescent="0.25">
      <c r="A1532">
        <v>1531</v>
      </c>
      <c r="B1532" t="s">
        <v>13</v>
      </c>
      <c r="C1532" t="s">
        <v>18</v>
      </c>
      <c r="D1532">
        <v>104</v>
      </c>
      <c r="E1532">
        <v>131</v>
      </c>
      <c r="F1532" t="s">
        <v>0</v>
      </c>
      <c r="G1532">
        <v>3</v>
      </c>
      <c r="H1532">
        <v>2018</v>
      </c>
      <c r="I1532" t="s">
        <v>39</v>
      </c>
      <c r="J1532">
        <f>VLOOKUP(G1532,Currency!$G$3:$H$14,2,FALSE)</f>
        <v>0.81064183952380953</v>
      </c>
      <c r="K1532">
        <f t="shared" si="119"/>
        <v>1</v>
      </c>
      <c r="L1532">
        <f t="shared" si="120"/>
        <v>131</v>
      </c>
      <c r="M1532" s="3">
        <f t="shared" si="121"/>
        <v>13624</v>
      </c>
      <c r="N1532" s="3">
        <f>SUMIFS('Direct Costs'!J:J,'Direct Costs'!A:A,Sales!A1532)</f>
        <v>8736</v>
      </c>
      <c r="O1532" s="3">
        <f t="shared" si="122"/>
        <v>4888</v>
      </c>
      <c r="P1532" s="7">
        <f t="shared" si="123"/>
        <v>0.35877862595419846</v>
      </c>
      <c r="Q1532" s="3"/>
      <c r="R1532" s="3"/>
      <c r="S1532" s="3"/>
      <c r="T1532" s="3"/>
      <c r="U1532" s="3"/>
      <c r="V1532" s="3"/>
    </row>
    <row r="1533" spans="1:22" x14ac:dyDescent="0.25">
      <c r="A1533">
        <v>1532</v>
      </c>
      <c r="B1533" t="s">
        <v>15</v>
      </c>
      <c r="C1533" t="s">
        <v>28</v>
      </c>
      <c r="D1533">
        <v>133</v>
      </c>
      <c r="E1533">
        <v>453</v>
      </c>
      <c r="F1533" t="s">
        <v>0</v>
      </c>
      <c r="G1533">
        <v>10</v>
      </c>
      <c r="H1533">
        <v>2018</v>
      </c>
      <c r="I1533" t="s">
        <v>44</v>
      </c>
      <c r="J1533">
        <f>VLOOKUP(G1533,Currency!$G$3:$H$14,2,FALSE)</f>
        <v>0.87081632260869579</v>
      </c>
      <c r="K1533">
        <f t="shared" si="119"/>
        <v>1</v>
      </c>
      <c r="L1533">
        <f t="shared" si="120"/>
        <v>453</v>
      </c>
      <c r="M1533" s="3">
        <f t="shared" si="121"/>
        <v>60249</v>
      </c>
      <c r="N1533" s="3">
        <f>SUMIFS('Direct Costs'!J:J,'Direct Costs'!A:A,Sales!A1533)</f>
        <v>30179.599926973915</v>
      </c>
      <c r="O1533" s="3">
        <f t="shared" si="122"/>
        <v>30069.400073026085</v>
      </c>
      <c r="P1533" s="7">
        <f t="shared" si="123"/>
        <v>0.49908546321144059</v>
      </c>
      <c r="Q1533" s="3"/>
      <c r="R1533" s="3"/>
      <c r="S1533" s="3"/>
      <c r="T1533" s="3"/>
      <c r="U1533" s="3"/>
      <c r="V153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5"/>
  <sheetViews>
    <sheetView workbookViewId="0">
      <selection activeCell="J2" sqref="J2:J4"/>
    </sheetView>
  </sheetViews>
  <sheetFormatPr defaultRowHeight="15" x14ac:dyDescent="0.25"/>
  <cols>
    <col min="2" max="2" width="12.5703125" bestFit="1" customWidth="1"/>
    <col min="8" max="8" width="10.85546875" bestFit="1" customWidth="1"/>
    <col min="9" max="9" width="30.28515625" bestFit="1" customWidth="1"/>
    <col min="10" max="10" width="10.5703125" bestFit="1" customWidth="1"/>
  </cols>
  <sheetData>
    <row r="1" spans="1:10" x14ac:dyDescent="0.25">
      <c r="A1" s="1" t="s">
        <v>66</v>
      </c>
      <c r="B1" s="1" t="s">
        <v>48</v>
      </c>
      <c r="C1" s="1" t="s">
        <v>5</v>
      </c>
      <c r="D1" s="1" t="s">
        <v>49</v>
      </c>
      <c r="E1" s="1" t="s">
        <v>10</v>
      </c>
      <c r="F1" s="1" t="s">
        <v>7</v>
      </c>
      <c r="G1" s="1" t="s">
        <v>8</v>
      </c>
      <c r="H1" s="1" t="s">
        <v>50</v>
      </c>
      <c r="I1" s="2" t="s">
        <v>74</v>
      </c>
      <c r="J1" s="2" t="s">
        <v>75</v>
      </c>
    </row>
    <row r="2" spans="1:10" x14ac:dyDescent="0.25">
      <c r="A2">
        <v>1</v>
      </c>
      <c r="B2" t="s">
        <v>45</v>
      </c>
      <c r="C2">
        <v>37</v>
      </c>
      <c r="D2">
        <v>26</v>
      </c>
      <c r="E2" t="s">
        <v>0</v>
      </c>
      <c r="F2">
        <v>5</v>
      </c>
      <c r="G2">
        <v>2018</v>
      </c>
      <c r="H2" t="s">
        <v>51</v>
      </c>
      <c r="I2">
        <f>IF(E2="Dollar",VLOOKUP(F2,Currency!$G$2:$H$14,2,0),1)</f>
        <v>1</v>
      </c>
      <c r="J2" s="3">
        <f>C2*D2*I2</f>
        <v>962</v>
      </c>
    </row>
    <row r="3" spans="1:10" x14ac:dyDescent="0.25">
      <c r="A3">
        <v>1</v>
      </c>
      <c r="B3" t="s">
        <v>46</v>
      </c>
      <c r="C3">
        <v>74</v>
      </c>
      <c r="D3">
        <v>17</v>
      </c>
      <c r="E3" t="s">
        <v>0</v>
      </c>
      <c r="F3">
        <v>5</v>
      </c>
      <c r="G3">
        <v>2018</v>
      </c>
      <c r="H3" t="s">
        <v>52</v>
      </c>
      <c r="I3">
        <f>IF(E3="Dollar",VLOOKUP(F3,Currency!$G$2:$H$14,2,0),1)</f>
        <v>1</v>
      </c>
      <c r="J3" s="3">
        <f t="shared" ref="J3:J66" si="0">C3*D3*I3</f>
        <v>1258</v>
      </c>
    </row>
    <row r="4" spans="1:10" x14ac:dyDescent="0.25">
      <c r="A4">
        <v>1</v>
      </c>
      <c r="B4" t="s">
        <v>47</v>
      </c>
      <c r="C4">
        <v>148</v>
      </c>
      <c r="D4">
        <v>7</v>
      </c>
      <c r="E4" t="s">
        <v>37</v>
      </c>
      <c r="F4">
        <v>5</v>
      </c>
      <c r="G4">
        <v>2018</v>
      </c>
      <c r="H4" t="s">
        <v>53</v>
      </c>
      <c r="I4">
        <f>IF(E4="Dollar",VLOOKUP(F4,Currency!$G$2:$H$14,2,0),1)</f>
        <v>0.84667593318181822</v>
      </c>
      <c r="J4" s="3">
        <f t="shared" si="0"/>
        <v>877.15626677636362</v>
      </c>
    </row>
    <row r="5" spans="1:10" x14ac:dyDescent="0.25">
      <c r="A5">
        <v>2</v>
      </c>
      <c r="B5" t="s">
        <v>45</v>
      </c>
      <c r="C5">
        <v>79</v>
      </c>
      <c r="D5">
        <v>27</v>
      </c>
      <c r="E5" t="s">
        <v>0</v>
      </c>
      <c r="F5">
        <v>5</v>
      </c>
      <c r="G5">
        <v>2018</v>
      </c>
      <c r="H5" t="s">
        <v>54</v>
      </c>
      <c r="I5">
        <f>IF(E5="Dollar",VLOOKUP(F5,Currency!$G$2:$H$14,2,0),1)</f>
        <v>1</v>
      </c>
      <c r="J5" s="3">
        <f t="shared" si="0"/>
        <v>2133</v>
      </c>
    </row>
    <row r="6" spans="1:10" x14ac:dyDescent="0.25">
      <c r="A6">
        <v>2</v>
      </c>
      <c r="B6" t="s">
        <v>46</v>
      </c>
      <c r="C6">
        <v>237</v>
      </c>
      <c r="D6">
        <v>15</v>
      </c>
      <c r="E6" t="s">
        <v>37</v>
      </c>
      <c r="F6">
        <v>5</v>
      </c>
      <c r="G6">
        <v>2018</v>
      </c>
      <c r="H6" t="s">
        <v>53</v>
      </c>
      <c r="I6">
        <f>IF(E6="Dollar",VLOOKUP(F6,Currency!$G$2:$H$14,2,0),1)</f>
        <v>0.84667593318181822</v>
      </c>
      <c r="J6" s="3">
        <f t="shared" si="0"/>
        <v>3009.9329424613638</v>
      </c>
    </row>
    <row r="7" spans="1:10" x14ac:dyDescent="0.25">
      <c r="A7">
        <v>2</v>
      </c>
      <c r="B7" t="s">
        <v>47</v>
      </c>
      <c r="C7">
        <v>79</v>
      </c>
      <c r="D7">
        <v>6</v>
      </c>
      <c r="E7" t="s">
        <v>0</v>
      </c>
      <c r="F7">
        <v>5</v>
      </c>
      <c r="G7">
        <v>2018</v>
      </c>
      <c r="H7" t="s">
        <v>55</v>
      </c>
      <c r="I7">
        <f>IF(E7="Dollar",VLOOKUP(F7,Currency!$G$2:$H$14,2,0),1)</f>
        <v>1</v>
      </c>
      <c r="J7" s="3">
        <f t="shared" si="0"/>
        <v>474</v>
      </c>
    </row>
    <row r="8" spans="1:10" x14ac:dyDescent="0.25">
      <c r="A8">
        <v>3</v>
      </c>
      <c r="B8" t="s">
        <v>45</v>
      </c>
      <c r="C8">
        <v>102</v>
      </c>
      <c r="D8">
        <v>23</v>
      </c>
      <c r="E8" t="s">
        <v>0</v>
      </c>
      <c r="F8">
        <v>8</v>
      </c>
      <c r="G8">
        <v>2018</v>
      </c>
      <c r="H8" t="s">
        <v>56</v>
      </c>
      <c r="I8">
        <f>IF(E8="Dollar",VLOOKUP(F8,Currency!$G$2:$H$14,2,0),1)</f>
        <v>1</v>
      </c>
      <c r="J8" s="3">
        <f t="shared" si="0"/>
        <v>2346</v>
      </c>
    </row>
    <row r="9" spans="1:10" x14ac:dyDescent="0.25">
      <c r="A9">
        <v>3</v>
      </c>
      <c r="B9" t="s">
        <v>46</v>
      </c>
      <c r="C9">
        <v>306</v>
      </c>
      <c r="D9">
        <v>16</v>
      </c>
      <c r="E9" t="s">
        <v>37</v>
      </c>
      <c r="F9">
        <v>8</v>
      </c>
      <c r="G9">
        <v>2018</v>
      </c>
      <c r="H9" t="s">
        <v>53</v>
      </c>
      <c r="I9">
        <f>IF(E9="Dollar",VLOOKUP(F9,Currency!$G$2:$H$14,2,0),1)</f>
        <v>0.86596289695652162</v>
      </c>
      <c r="J9" s="3">
        <f t="shared" si="0"/>
        <v>4239.7543434991303</v>
      </c>
    </row>
    <row r="10" spans="1:10" x14ac:dyDescent="0.25">
      <c r="A10">
        <v>3</v>
      </c>
      <c r="B10" t="s">
        <v>47</v>
      </c>
      <c r="C10">
        <v>102</v>
      </c>
      <c r="D10">
        <v>6</v>
      </c>
      <c r="E10" t="s">
        <v>0</v>
      </c>
      <c r="F10">
        <v>8</v>
      </c>
      <c r="G10">
        <v>2018</v>
      </c>
      <c r="H10" t="s">
        <v>57</v>
      </c>
      <c r="I10">
        <f>IF(E10="Dollar",VLOOKUP(F10,Currency!$G$2:$H$14,2,0),1)</f>
        <v>1</v>
      </c>
      <c r="J10" s="3">
        <f t="shared" si="0"/>
        <v>612</v>
      </c>
    </row>
    <row r="11" spans="1:10" x14ac:dyDescent="0.25">
      <c r="A11">
        <v>4</v>
      </c>
      <c r="B11" t="s">
        <v>45</v>
      </c>
      <c r="C11">
        <v>68</v>
      </c>
      <c r="D11">
        <v>31</v>
      </c>
      <c r="E11" t="s">
        <v>37</v>
      </c>
      <c r="F11">
        <v>8</v>
      </c>
      <c r="G11">
        <v>2018</v>
      </c>
      <c r="H11" t="s">
        <v>58</v>
      </c>
      <c r="I11">
        <f>IF(E11="Dollar",VLOOKUP(F11,Currency!$G$2:$H$14,2,0),1)</f>
        <v>0.86596289695652162</v>
      </c>
      <c r="J11" s="3">
        <f t="shared" si="0"/>
        <v>1825.4497867843477</v>
      </c>
    </row>
    <row r="12" spans="1:10" x14ac:dyDescent="0.25">
      <c r="A12">
        <v>4</v>
      </c>
      <c r="B12" t="s">
        <v>46</v>
      </c>
      <c r="C12">
        <v>272</v>
      </c>
      <c r="D12">
        <v>16</v>
      </c>
      <c r="E12" t="s">
        <v>37</v>
      </c>
      <c r="F12">
        <v>8</v>
      </c>
      <c r="G12">
        <v>2018</v>
      </c>
      <c r="H12" t="s">
        <v>53</v>
      </c>
      <c r="I12">
        <f>IF(E12="Dollar",VLOOKUP(F12,Currency!$G$2:$H$14,2,0),1)</f>
        <v>0.86596289695652162</v>
      </c>
      <c r="J12" s="3">
        <f t="shared" si="0"/>
        <v>3768.670527554782</v>
      </c>
    </row>
    <row r="13" spans="1:10" x14ac:dyDescent="0.25">
      <c r="A13">
        <v>5</v>
      </c>
      <c r="B13" t="s">
        <v>45</v>
      </c>
      <c r="C13">
        <v>1</v>
      </c>
      <c r="D13">
        <v>20</v>
      </c>
      <c r="E13" t="s">
        <v>0</v>
      </c>
      <c r="F13">
        <v>10</v>
      </c>
      <c r="G13">
        <v>2018</v>
      </c>
      <c r="H13" t="s">
        <v>55</v>
      </c>
      <c r="I13">
        <f>IF(E13="Dollar",VLOOKUP(F13,Currency!$G$2:$H$14,2,0),1)</f>
        <v>1</v>
      </c>
      <c r="J13" s="3">
        <f t="shared" si="0"/>
        <v>20</v>
      </c>
    </row>
    <row r="14" spans="1:10" x14ac:dyDescent="0.25">
      <c r="A14">
        <v>5</v>
      </c>
      <c r="B14" t="s">
        <v>46</v>
      </c>
      <c r="C14">
        <v>5</v>
      </c>
      <c r="D14">
        <v>18</v>
      </c>
      <c r="E14" t="s">
        <v>0</v>
      </c>
      <c r="F14">
        <v>10</v>
      </c>
      <c r="G14">
        <v>2018</v>
      </c>
      <c r="H14" t="s">
        <v>56</v>
      </c>
      <c r="I14">
        <f>IF(E14="Dollar",VLOOKUP(F14,Currency!$G$2:$H$14,2,0),1)</f>
        <v>1</v>
      </c>
      <c r="J14" s="3">
        <f t="shared" si="0"/>
        <v>90</v>
      </c>
    </row>
    <row r="15" spans="1:10" x14ac:dyDescent="0.25">
      <c r="A15">
        <v>5</v>
      </c>
      <c r="B15" t="s">
        <v>47</v>
      </c>
      <c r="C15">
        <v>20</v>
      </c>
      <c r="D15">
        <v>6</v>
      </c>
      <c r="E15" t="s">
        <v>0</v>
      </c>
      <c r="F15">
        <v>10</v>
      </c>
      <c r="G15">
        <v>2018</v>
      </c>
      <c r="H15" t="s">
        <v>57</v>
      </c>
      <c r="I15">
        <f>IF(E15="Dollar",VLOOKUP(F15,Currency!$G$2:$H$14,2,0),1)</f>
        <v>1</v>
      </c>
      <c r="J15" s="3">
        <f t="shared" si="0"/>
        <v>120</v>
      </c>
    </row>
    <row r="16" spans="1:10" x14ac:dyDescent="0.25">
      <c r="A16">
        <v>6</v>
      </c>
      <c r="B16" t="s">
        <v>45</v>
      </c>
      <c r="C16">
        <v>37</v>
      </c>
      <c r="D16">
        <v>28</v>
      </c>
      <c r="E16" t="s">
        <v>0</v>
      </c>
      <c r="F16">
        <v>5</v>
      </c>
      <c r="G16">
        <v>2018</v>
      </c>
      <c r="H16" t="s">
        <v>59</v>
      </c>
      <c r="I16">
        <f>IF(E16="Dollar",VLOOKUP(F16,Currency!$G$2:$H$14,2,0),1)</f>
        <v>1</v>
      </c>
      <c r="J16" s="3">
        <f t="shared" si="0"/>
        <v>1036</v>
      </c>
    </row>
    <row r="17" spans="1:10" x14ac:dyDescent="0.25">
      <c r="A17">
        <v>6</v>
      </c>
      <c r="B17" t="s">
        <v>46</v>
      </c>
      <c r="C17">
        <v>148</v>
      </c>
      <c r="D17">
        <v>15</v>
      </c>
      <c r="E17" t="s">
        <v>0</v>
      </c>
      <c r="F17">
        <v>5</v>
      </c>
      <c r="G17">
        <v>2018</v>
      </c>
      <c r="H17" t="s">
        <v>55</v>
      </c>
      <c r="I17">
        <f>IF(E17="Dollar",VLOOKUP(F17,Currency!$G$2:$H$14,2,0),1)</f>
        <v>1</v>
      </c>
      <c r="J17" s="3">
        <f t="shared" si="0"/>
        <v>2220</v>
      </c>
    </row>
    <row r="18" spans="1:10" x14ac:dyDescent="0.25">
      <c r="A18">
        <v>7</v>
      </c>
      <c r="B18" t="s">
        <v>45</v>
      </c>
      <c r="C18">
        <v>1</v>
      </c>
      <c r="D18">
        <v>28</v>
      </c>
      <c r="E18" t="s">
        <v>0</v>
      </c>
      <c r="F18">
        <v>10</v>
      </c>
      <c r="G18">
        <v>2018</v>
      </c>
      <c r="H18" t="s">
        <v>59</v>
      </c>
      <c r="I18">
        <f>IF(E18="Dollar",VLOOKUP(F18,Currency!$G$2:$H$14,2,0),1)</f>
        <v>1</v>
      </c>
      <c r="J18" s="3">
        <f t="shared" si="0"/>
        <v>28</v>
      </c>
    </row>
    <row r="19" spans="1:10" x14ac:dyDescent="0.25">
      <c r="A19">
        <v>7</v>
      </c>
      <c r="B19" t="s">
        <v>46</v>
      </c>
      <c r="C19">
        <v>5</v>
      </c>
      <c r="D19">
        <v>17</v>
      </c>
      <c r="E19" t="s">
        <v>0</v>
      </c>
      <c r="F19">
        <v>10</v>
      </c>
      <c r="G19">
        <v>2018</v>
      </c>
      <c r="H19" t="s">
        <v>52</v>
      </c>
      <c r="I19">
        <f>IF(E19="Dollar",VLOOKUP(F19,Currency!$G$2:$H$14,2,0),1)</f>
        <v>1</v>
      </c>
      <c r="J19" s="3">
        <f t="shared" si="0"/>
        <v>85</v>
      </c>
    </row>
    <row r="20" spans="1:10" x14ac:dyDescent="0.25">
      <c r="A20">
        <v>7</v>
      </c>
      <c r="B20" t="s">
        <v>47</v>
      </c>
      <c r="C20">
        <v>20</v>
      </c>
      <c r="D20">
        <v>6</v>
      </c>
      <c r="E20" t="s">
        <v>0</v>
      </c>
      <c r="F20">
        <v>10</v>
      </c>
      <c r="G20">
        <v>2018</v>
      </c>
      <c r="H20" t="s">
        <v>55</v>
      </c>
      <c r="I20">
        <f>IF(E20="Dollar",VLOOKUP(F20,Currency!$G$2:$H$14,2,0),1)</f>
        <v>1</v>
      </c>
      <c r="J20" s="3">
        <f t="shared" si="0"/>
        <v>120</v>
      </c>
    </row>
    <row r="21" spans="1:10" x14ac:dyDescent="0.25">
      <c r="A21">
        <v>8</v>
      </c>
      <c r="B21" t="s">
        <v>45</v>
      </c>
      <c r="C21">
        <v>117</v>
      </c>
      <c r="D21">
        <v>25</v>
      </c>
      <c r="E21" t="s">
        <v>0</v>
      </c>
      <c r="F21">
        <v>8</v>
      </c>
      <c r="G21">
        <v>2018</v>
      </c>
      <c r="H21" t="s">
        <v>60</v>
      </c>
      <c r="I21">
        <f>IF(E21="Dollar",VLOOKUP(F21,Currency!$G$2:$H$14,2,0),1)</f>
        <v>1</v>
      </c>
      <c r="J21" s="3">
        <f t="shared" si="0"/>
        <v>2925</v>
      </c>
    </row>
    <row r="22" spans="1:10" x14ac:dyDescent="0.25">
      <c r="A22">
        <v>8</v>
      </c>
      <c r="B22" t="s">
        <v>46</v>
      </c>
      <c r="C22">
        <v>351</v>
      </c>
      <c r="D22">
        <v>15</v>
      </c>
      <c r="E22" t="s">
        <v>0</v>
      </c>
      <c r="F22">
        <v>8</v>
      </c>
      <c r="G22">
        <v>2018</v>
      </c>
      <c r="H22" t="s">
        <v>55</v>
      </c>
      <c r="I22">
        <f>IF(E22="Dollar",VLOOKUP(F22,Currency!$G$2:$H$14,2,0),1)</f>
        <v>1</v>
      </c>
      <c r="J22" s="3">
        <f t="shared" si="0"/>
        <v>5265</v>
      </c>
    </row>
    <row r="23" spans="1:10" x14ac:dyDescent="0.25">
      <c r="A23">
        <v>8</v>
      </c>
      <c r="B23" t="s">
        <v>47</v>
      </c>
      <c r="C23">
        <v>117</v>
      </c>
      <c r="D23">
        <v>6</v>
      </c>
      <c r="E23" t="s">
        <v>0</v>
      </c>
      <c r="F23">
        <v>8</v>
      </c>
      <c r="G23">
        <v>2018</v>
      </c>
      <c r="H23" t="s">
        <v>55</v>
      </c>
      <c r="I23">
        <f>IF(E23="Dollar",VLOOKUP(F23,Currency!$G$2:$H$14,2,0),1)</f>
        <v>1</v>
      </c>
      <c r="J23" s="3">
        <f t="shared" si="0"/>
        <v>702</v>
      </c>
    </row>
    <row r="24" spans="1:10" x14ac:dyDescent="0.25">
      <c r="A24">
        <v>9</v>
      </c>
      <c r="B24" t="s">
        <v>45</v>
      </c>
      <c r="C24">
        <v>65</v>
      </c>
      <c r="D24">
        <v>24</v>
      </c>
      <c r="E24" t="s">
        <v>0</v>
      </c>
      <c r="F24">
        <v>5</v>
      </c>
      <c r="G24">
        <v>2018</v>
      </c>
      <c r="H24" t="s">
        <v>61</v>
      </c>
      <c r="I24">
        <f>IF(E24="Dollar",VLOOKUP(F24,Currency!$G$2:$H$14,2,0),1)</f>
        <v>1</v>
      </c>
      <c r="J24" s="3">
        <f t="shared" si="0"/>
        <v>1560</v>
      </c>
    </row>
    <row r="25" spans="1:10" x14ac:dyDescent="0.25">
      <c r="A25">
        <v>9</v>
      </c>
      <c r="B25" t="s">
        <v>46</v>
      </c>
      <c r="C25">
        <v>130</v>
      </c>
      <c r="D25">
        <v>15</v>
      </c>
      <c r="E25" t="s">
        <v>0</v>
      </c>
      <c r="F25">
        <v>5</v>
      </c>
      <c r="G25">
        <v>2018</v>
      </c>
      <c r="H25" t="s">
        <v>55</v>
      </c>
      <c r="I25">
        <f>IF(E25="Dollar",VLOOKUP(F25,Currency!$G$2:$H$14,2,0),1)</f>
        <v>1</v>
      </c>
      <c r="J25" s="3">
        <f t="shared" si="0"/>
        <v>1950</v>
      </c>
    </row>
    <row r="26" spans="1:10" x14ac:dyDescent="0.25">
      <c r="A26">
        <v>9</v>
      </c>
      <c r="B26" t="s">
        <v>47</v>
      </c>
      <c r="C26">
        <v>260</v>
      </c>
      <c r="D26">
        <v>6</v>
      </c>
      <c r="E26" t="s">
        <v>37</v>
      </c>
      <c r="F26">
        <v>5</v>
      </c>
      <c r="G26">
        <v>2018</v>
      </c>
      <c r="H26" t="s">
        <v>53</v>
      </c>
      <c r="I26">
        <f>IF(E26="Dollar",VLOOKUP(F26,Currency!$G$2:$H$14,2,0),1)</f>
        <v>0.84667593318181822</v>
      </c>
      <c r="J26" s="3">
        <f t="shared" si="0"/>
        <v>1320.8144557636365</v>
      </c>
    </row>
    <row r="27" spans="1:10" x14ac:dyDescent="0.25">
      <c r="A27">
        <v>10</v>
      </c>
      <c r="B27" t="s">
        <v>45</v>
      </c>
      <c r="C27">
        <v>246</v>
      </c>
      <c r="D27">
        <v>20</v>
      </c>
      <c r="E27" t="s">
        <v>0</v>
      </c>
      <c r="F27">
        <v>10</v>
      </c>
      <c r="G27">
        <v>2018</v>
      </c>
      <c r="H27" t="s">
        <v>57</v>
      </c>
      <c r="I27">
        <f>IF(E27="Dollar",VLOOKUP(F27,Currency!$G$2:$H$14,2,0),1)</f>
        <v>1</v>
      </c>
      <c r="J27" s="3">
        <f t="shared" si="0"/>
        <v>4920</v>
      </c>
    </row>
    <row r="28" spans="1:10" x14ac:dyDescent="0.25">
      <c r="A28">
        <v>10</v>
      </c>
      <c r="B28" t="s">
        <v>46</v>
      </c>
      <c r="C28">
        <v>1230</v>
      </c>
      <c r="D28">
        <v>18</v>
      </c>
      <c r="E28" t="s">
        <v>0</v>
      </c>
      <c r="F28">
        <v>10</v>
      </c>
      <c r="G28">
        <v>2018</v>
      </c>
      <c r="H28" t="s">
        <v>56</v>
      </c>
      <c r="I28">
        <f>IF(E28="Dollar",VLOOKUP(F28,Currency!$G$2:$H$14,2,0),1)</f>
        <v>1</v>
      </c>
      <c r="J28" s="3">
        <f t="shared" si="0"/>
        <v>22140</v>
      </c>
    </row>
    <row r="29" spans="1:10" x14ac:dyDescent="0.25">
      <c r="A29">
        <v>10</v>
      </c>
      <c r="B29" t="s">
        <v>47</v>
      </c>
      <c r="C29">
        <v>4920</v>
      </c>
      <c r="D29">
        <v>6</v>
      </c>
      <c r="E29" t="s">
        <v>0</v>
      </c>
      <c r="F29">
        <v>10</v>
      </c>
      <c r="G29">
        <v>2018</v>
      </c>
      <c r="H29" t="s">
        <v>57</v>
      </c>
      <c r="I29">
        <f>IF(E29="Dollar",VLOOKUP(F29,Currency!$G$2:$H$14,2,0),1)</f>
        <v>1</v>
      </c>
      <c r="J29" s="3">
        <f t="shared" si="0"/>
        <v>29520</v>
      </c>
    </row>
    <row r="30" spans="1:10" x14ac:dyDescent="0.25">
      <c r="A30">
        <v>11</v>
      </c>
      <c r="B30" t="s">
        <v>45</v>
      </c>
      <c r="C30">
        <v>168</v>
      </c>
      <c r="D30">
        <v>24</v>
      </c>
      <c r="E30" t="s">
        <v>0</v>
      </c>
      <c r="F30">
        <v>7</v>
      </c>
      <c r="G30">
        <v>2018</v>
      </c>
      <c r="H30" t="s">
        <v>61</v>
      </c>
      <c r="I30">
        <f>IF(E30="Dollar",VLOOKUP(F30,Currency!$G$2:$H$14,2,0),1)</f>
        <v>1</v>
      </c>
      <c r="J30" s="3">
        <f t="shared" si="0"/>
        <v>4032</v>
      </c>
    </row>
    <row r="31" spans="1:10" x14ac:dyDescent="0.25">
      <c r="A31">
        <v>11</v>
      </c>
      <c r="B31" t="s">
        <v>46</v>
      </c>
      <c r="C31">
        <v>336</v>
      </c>
      <c r="D31">
        <v>15</v>
      </c>
      <c r="E31" t="s">
        <v>0</v>
      </c>
      <c r="F31">
        <v>7</v>
      </c>
      <c r="G31">
        <v>2018</v>
      </c>
      <c r="H31" t="s">
        <v>55</v>
      </c>
      <c r="I31">
        <f>IF(E31="Dollar",VLOOKUP(F31,Currency!$G$2:$H$14,2,0),1)</f>
        <v>1</v>
      </c>
      <c r="J31" s="3">
        <f t="shared" si="0"/>
        <v>5040</v>
      </c>
    </row>
    <row r="32" spans="1:10" x14ac:dyDescent="0.25">
      <c r="A32">
        <v>11</v>
      </c>
      <c r="B32" t="s">
        <v>47</v>
      </c>
      <c r="C32">
        <v>672</v>
      </c>
      <c r="D32">
        <v>7</v>
      </c>
      <c r="E32" t="s">
        <v>0</v>
      </c>
      <c r="F32">
        <v>7</v>
      </c>
      <c r="G32">
        <v>2018</v>
      </c>
      <c r="H32" t="s">
        <v>62</v>
      </c>
      <c r="I32">
        <f>IF(E32="Dollar",VLOOKUP(F32,Currency!$G$2:$H$14,2,0),1)</f>
        <v>1</v>
      </c>
      <c r="J32" s="3">
        <f t="shared" si="0"/>
        <v>4704</v>
      </c>
    </row>
    <row r="33" spans="1:10" x14ac:dyDescent="0.25">
      <c r="A33">
        <v>12</v>
      </c>
      <c r="B33" t="s">
        <v>45</v>
      </c>
      <c r="C33">
        <v>78</v>
      </c>
      <c r="D33">
        <v>23</v>
      </c>
      <c r="E33" t="s">
        <v>37</v>
      </c>
      <c r="F33">
        <v>12</v>
      </c>
      <c r="G33">
        <v>2018</v>
      </c>
      <c r="H33" t="s">
        <v>53</v>
      </c>
      <c r="I33">
        <f>IF(E33="Dollar",VLOOKUP(F33,Currency!$G$2:$H$14,2,0),1)</f>
        <v>0.87842254526315788</v>
      </c>
      <c r="J33" s="3">
        <f t="shared" si="0"/>
        <v>1575.8900462021052</v>
      </c>
    </row>
    <row r="34" spans="1:10" x14ac:dyDescent="0.25">
      <c r="A34">
        <v>12</v>
      </c>
      <c r="B34" t="s">
        <v>46</v>
      </c>
      <c r="C34">
        <v>312</v>
      </c>
      <c r="D34">
        <v>17</v>
      </c>
      <c r="E34" t="s">
        <v>37</v>
      </c>
      <c r="F34">
        <v>12</v>
      </c>
      <c r="G34">
        <v>2018</v>
      </c>
      <c r="H34" t="s">
        <v>53</v>
      </c>
      <c r="I34">
        <f>IF(E34="Dollar",VLOOKUP(F34,Currency!$G$2:$H$14,2,0),1)</f>
        <v>0.87842254526315788</v>
      </c>
      <c r="J34" s="3">
        <f t="shared" si="0"/>
        <v>4659.1531800757894</v>
      </c>
    </row>
    <row r="35" spans="1:10" x14ac:dyDescent="0.25">
      <c r="A35">
        <v>13</v>
      </c>
      <c r="B35" t="s">
        <v>45</v>
      </c>
      <c r="C35">
        <v>105</v>
      </c>
      <c r="D35">
        <v>20</v>
      </c>
      <c r="E35" t="s">
        <v>0</v>
      </c>
      <c r="F35">
        <v>1</v>
      </c>
      <c r="G35">
        <v>2018</v>
      </c>
      <c r="H35" t="s">
        <v>57</v>
      </c>
      <c r="I35">
        <f>IF(E35="Dollar",VLOOKUP(F35,Currency!$G$2:$H$14,2,0),1)</f>
        <v>1</v>
      </c>
      <c r="J35" s="3">
        <f t="shared" si="0"/>
        <v>2100</v>
      </c>
    </row>
    <row r="36" spans="1:10" x14ac:dyDescent="0.25">
      <c r="A36">
        <v>13</v>
      </c>
      <c r="B36" t="s">
        <v>46</v>
      </c>
      <c r="C36">
        <v>420</v>
      </c>
      <c r="D36">
        <v>17</v>
      </c>
      <c r="E36" t="s">
        <v>0</v>
      </c>
      <c r="F36">
        <v>1</v>
      </c>
      <c r="G36">
        <v>2018</v>
      </c>
      <c r="H36" t="s">
        <v>57</v>
      </c>
      <c r="I36">
        <f>IF(E36="Dollar",VLOOKUP(F36,Currency!$G$2:$H$14,2,0),1)</f>
        <v>1</v>
      </c>
      <c r="J36" s="3">
        <f t="shared" si="0"/>
        <v>7140</v>
      </c>
    </row>
    <row r="37" spans="1:10" x14ac:dyDescent="0.25">
      <c r="A37">
        <v>14</v>
      </c>
      <c r="B37" t="s">
        <v>45</v>
      </c>
      <c r="C37">
        <v>109</v>
      </c>
      <c r="D37">
        <v>25</v>
      </c>
      <c r="E37" t="s">
        <v>0</v>
      </c>
      <c r="F37">
        <v>11</v>
      </c>
      <c r="G37">
        <v>2018</v>
      </c>
      <c r="H37" t="s">
        <v>51</v>
      </c>
      <c r="I37">
        <f>IF(E37="Dollar",VLOOKUP(F37,Currency!$G$2:$H$14,2,0),1)</f>
        <v>1</v>
      </c>
      <c r="J37" s="3">
        <f t="shared" si="0"/>
        <v>2725</v>
      </c>
    </row>
    <row r="38" spans="1:10" x14ac:dyDescent="0.25">
      <c r="A38">
        <v>14</v>
      </c>
      <c r="B38" t="s">
        <v>46</v>
      </c>
      <c r="C38">
        <v>545</v>
      </c>
      <c r="D38">
        <v>15</v>
      </c>
      <c r="E38" t="s">
        <v>0</v>
      </c>
      <c r="F38">
        <v>11</v>
      </c>
      <c r="G38">
        <v>2018</v>
      </c>
      <c r="H38" t="s">
        <v>55</v>
      </c>
      <c r="I38">
        <f>IF(E38="Dollar",VLOOKUP(F38,Currency!$G$2:$H$14,2,0),1)</f>
        <v>1</v>
      </c>
      <c r="J38" s="3">
        <f t="shared" si="0"/>
        <v>8175</v>
      </c>
    </row>
    <row r="39" spans="1:10" x14ac:dyDescent="0.25">
      <c r="A39">
        <v>14</v>
      </c>
      <c r="B39" t="s">
        <v>47</v>
      </c>
      <c r="C39">
        <v>763</v>
      </c>
      <c r="D39">
        <v>7</v>
      </c>
      <c r="E39" t="s">
        <v>0</v>
      </c>
      <c r="F39">
        <v>11</v>
      </c>
      <c r="G39">
        <v>2018</v>
      </c>
      <c r="H39" t="s">
        <v>62</v>
      </c>
      <c r="I39">
        <f>IF(E39="Dollar",VLOOKUP(F39,Currency!$G$2:$H$14,2,0),1)</f>
        <v>1</v>
      </c>
      <c r="J39" s="3">
        <f t="shared" si="0"/>
        <v>5341</v>
      </c>
    </row>
    <row r="40" spans="1:10" x14ac:dyDescent="0.25">
      <c r="A40">
        <v>15</v>
      </c>
      <c r="B40" t="s">
        <v>45</v>
      </c>
      <c r="C40">
        <v>73</v>
      </c>
      <c r="D40">
        <v>28</v>
      </c>
      <c r="E40" t="s">
        <v>0</v>
      </c>
      <c r="F40">
        <v>9</v>
      </c>
      <c r="G40">
        <v>2018</v>
      </c>
      <c r="H40" t="s">
        <v>59</v>
      </c>
      <c r="I40">
        <f>IF(E40="Dollar",VLOOKUP(F40,Currency!$G$2:$H$14,2,0),1)</f>
        <v>1</v>
      </c>
      <c r="J40" s="3">
        <f t="shared" si="0"/>
        <v>2044</v>
      </c>
    </row>
    <row r="41" spans="1:10" x14ac:dyDescent="0.25">
      <c r="A41">
        <v>15</v>
      </c>
      <c r="B41" t="s">
        <v>46</v>
      </c>
      <c r="C41">
        <v>292</v>
      </c>
      <c r="D41">
        <v>18</v>
      </c>
      <c r="E41" t="s">
        <v>0</v>
      </c>
      <c r="F41">
        <v>9</v>
      </c>
      <c r="G41">
        <v>2018</v>
      </c>
      <c r="H41" t="s">
        <v>56</v>
      </c>
      <c r="I41">
        <f>IF(E41="Dollar",VLOOKUP(F41,Currency!$G$2:$H$14,2,0),1)</f>
        <v>1</v>
      </c>
      <c r="J41" s="3">
        <f t="shared" si="0"/>
        <v>5256</v>
      </c>
    </row>
    <row r="42" spans="1:10" x14ac:dyDescent="0.25">
      <c r="A42">
        <v>16</v>
      </c>
      <c r="B42" t="s">
        <v>45</v>
      </c>
      <c r="C42">
        <v>56</v>
      </c>
      <c r="D42">
        <v>23</v>
      </c>
      <c r="E42" t="s">
        <v>0</v>
      </c>
      <c r="F42">
        <v>11</v>
      </c>
      <c r="G42">
        <v>2018</v>
      </c>
      <c r="H42" t="s">
        <v>62</v>
      </c>
      <c r="I42">
        <f>IF(E42="Dollar",VLOOKUP(F42,Currency!$G$2:$H$14,2,0),1)</f>
        <v>1</v>
      </c>
      <c r="J42" s="3">
        <f t="shared" si="0"/>
        <v>1288</v>
      </c>
    </row>
    <row r="43" spans="1:10" x14ac:dyDescent="0.25">
      <c r="A43">
        <v>16</v>
      </c>
      <c r="B43" t="s">
        <v>46</v>
      </c>
      <c r="C43">
        <v>224</v>
      </c>
      <c r="D43">
        <v>18</v>
      </c>
      <c r="E43" t="s">
        <v>0</v>
      </c>
      <c r="F43">
        <v>11</v>
      </c>
      <c r="G43">
        <v>2018</v>
      </c>
      <c r="H43" t="s">
        <v>56</v>
      </c>
      <c r="I43">
        <f>IF(E43="Dollar",VLOOKUP(F43,Currency!$G$2:$H$14,2,0),1)</f>
        <v>1</v>
      </c>
      <c r="J43" s="3">
        <f t="shared" si="0"/>
        <v>4032</v>
      </c>
    </row>
    <row r="44" spans="1:10" x14ac:dyDescent="0.25">
      <c r="A44">
        <v>17</v>
      </c>
      <c r="B44" t="s">
        <v>45</v>
      </c>
      <c r="C44">
        <v>80</v>
      </c>
      <c r="D44">
        <v>24</v>
      </c>
      <c r="E44" t="s">
        <v>0</v>
      </c>
      <c r="F44">
        <v>6</v>
      </c>
      <c r="G44">
        <v>2018</v>
      </c>
      <c r="H44" t="s">
        <v>56</v>
      </c>
      <c r="I44">
        <f>IF(E44="Dollar",VLOOKUP(F44,Currency!$G$2:$H$14,2,0),1)</f>
        <v>1</v>
      </c>
      <c r="J44" s="3">
        <f t="shared" si="0"/>
        <v>1920</v>
      </c>
    </row>
    <row r="45" spans="1:10" x14ac:dyDescent="0.25">
      <c r="A45">
        <v>17</v>
      </c>
      <c r="B45" t="s">
        <v>46</v>
      </c>
      <c r="C45">
        <v>160</v>
      </c>
      <c r="D45">
        <v>17</v>
      </c>
      <c r="E45" t="s">
        <v>37</v>
      </c>
      <c r="F45">
        <v>6</v>
      </c>
      <c r="G45">
        <v>2018</v>
      </c>
      <c r="H45" t="s">
        <v>53</v>
      </c>
      <c r="I45">
        <f>IF(E45="Dollar",VLOOKUP(F45,Currency!$G$2:$H$14,2,0),1)</f>
        <v>0.85633569142857147</v>
      </c>
      <c r="J45" s="3">
        <f t="shared" si="0"/>
        <v>2329.2330806857144</v>
      </c>
    </row>
    <row r="46" spans="1:10" x14ac:dyDescent="0.25">
      <c r="A46">
        <v>17</v>
      </c>
      <c r="B46" t="s">
        <v>47</v>
      </c>
      <c r="C46">
        <v>320</v>
      </c>
      <c r="D46">
        <v>7</v>
      </c>
      <c r="E46" t="s">
        <v>0</v>
      </c>
      <c r="F46">
        <v>6</v>
      </c>
      <c r="G46">
        <v>2018</v>
      </c>
      <c r="H46" t="s">
        <v>62</v>
      </c>
      <c r="I46">
        <f>IF(E46="Dollar",VLOOKUP(F46,Currency!$G$2:$H$14,2,0),1)</f>
        <v>1</v>
      </c>
      <c r="J46" s="3">
        <f t="shared" si="0"/>
        <v>2240</v>
      </c>
    </row>
    <row r="47" spans="1:10" x14ac:dyDescent="0.25">
      <c r="A47">
        <v>18</v>
      </c>
      <c r="B47" t="s">
        <v>45</v>
      </c>
      <c r="C47">
        <v>22</v>
      </c>
      <c r="D47">
        <v>27</v>
      </c>
      <c r="E47" t="s">
        <v>0</v>
      </c>
      <c r="F47">
        <v>10</v>
      </c>
      <c r="G47">
        <v>2018</v>
      </c>
      <c r="H47" t="s">
        <v>54</v>
      </c>
      <c r="I47">
        <f>IF(E47="Dollar",VLOOKUP(F47,Currency!$G$2:$H$14,2,0),1)</f>
        <v>1</v>
      </c>
      <c r="J47" s="3">
        <f t="shared" si="0"/>
        <v>594</v>
      </c>
    </row>
    <row r="48" spans="1:10" x14ac:dyDescent="0.25">
      <c r="A48">
        <v>18</v>
      </c>
      <c r="B48" t="s">
        <v>46</v>
      </c>
      <c r="C48">
        <v>110</v>
      </c>
      <c r="D48">
        <v>15</v>
      </c>
      <c r="E48" t="s">
        <v>0</v>
      </c>
      <c r="F48">
        <v>10</v>
      </c>
      <c r="G48">
        <v>2018</v>
      </c>
      <c r="H48" t="s">
        <v>55</v>
      </c>
      <c r="I48">
        <f>IF(E48="Dollar",VLOOKUP(F48,Currency!$G$2:$H$14,2,0),1)</f>
        <v>1</v>
      </c>
      <c r="J48" s="3">
        <f t="shared" si="0"/>
        <v>1650</v>
      </c>
    </row>
    <row r="49" spans="1:10" x14ac:dyDescent="0.25">
      <c r="A49">
        <v>18</v>
      </c>
      <c r="B49" t="s">
        <v>47</v>
      </c>
      <c r="C49">
        <v>440</v>
      </c>
      <c r="D49">
        <v>6</v>
      </c>
      <c r="E49" t="s">
        <v>0</v>
      </c>
      <c r="F49">
        <v>10</v>
      </c>
      <c r="G49">
        <v>2018</v>
      </c>
      <c r="H49" t="s">
        <v>55</v>
      </c>
      <c r="I49">
        <f>IF(E49="Dollar",VLOOKUP(F49,Currency!$G$2:$H$14,2,0),1)</f>
        <v>1</v>
      </c>
      <c r="J49" s="3">
        <f t="shared" si="0"/>
        <v>2640</v>
      </c>
    </row>
    <row r="50" spans="1:10" x14ac:dyDescent="0.25">
      <c r="A50">
        <v>19</v>
      </c>
      <c r="B50" t="s">
        <v>45</v>
      </c>
      <c r="C50">
        <v>85</v>
      </c>
      <c r="D50">
        <v>26</v>
      </c>
      <c r="E50" t="s">
        <v>0</v>
      </c>
      <c r="F50">
        <v>6</v>
      </c>
      <c r="G50">
        <v>2018</v>
      </c>
      <c r="H50" t="s">
        <v>51</v>
      </c>
      <c r="I50">
        <f>IF(E50="Dollar",VLOOKUP(F50,Currency!$G$2:$H$14,2,0),1)</f>
        <v>1</v>
      </c>
      <c r="J50" s="3">
        <f t="shared" si="0"/>
        <v>2210</v>
      </c>
    </row>
    <row r="51" spans="1:10" x14ac:dyDescent="0.25">
      <c r="A51">
        <v>19</v>
      </c>
      <c r="B51" t="s">
        <v>46</v>
      </c>
      <c r="C51">
        <v>255</v>
      </c>
      <c r="D51">
        <v>17</v>
      </c>
      <c r="E51" t="s">
        <v>37</v>
      </c>
      <c r="F51">
        <v>6</v>
      </c>
      <c r="G51">
        <v>2018</v>
      </c>
      <c r="H51" t="s">
        <v>53</v>
      </c>
      <c r="I51">
        <f>IF(E51="Dollar",VLOOKUP(F51,Currency!$G$2:$H$14,2,0),1)</f>
        <v>0.85633569142857147</v>
      </c>
      <c r="J51" s="3">
        <f t="shared" si="0"/>
        <v>3712.2152223428575</v>
      </c>
    </row>
    <row r="52" spans="1:10" x14ac:dyDescent="0.25">
      <c r="A52">
        <v>19</v>
      </c>
      <c r="B52" t="s">
        <v>47</v>
      </c>
      <c r="C52">
        <v>85</v>
      </c>
      <c r="D52">
        <v>6</v>
      </c>
      <c r="E52" t="s">
        <v>37</v>
      </c>
      <c r="F52">
        <v>6</v>
      </c>
      <c r="G52">
        <v>2018</v>
      </c>
      <c r="H52" t="s">
        <v>53</v>
      </c>
      <c r="I52">
        <f>IF(E52="Dollar",VLOOKUP(F52,Currency!$G$2:$H$14,2,0),1)</f>
        <v>0.85633569142857147</v>
      </c>
      <c r="J52" s="3">
        <f t="shared" si="0"/>
        <v>436.73120262857145</v>
      </c>
    </row>
    <row r="53" spans="1:10" x14ac:dyDescent="0.25">
      <c r="A53">
        <v>20</v>
      </c>
      <c r="B53" t="s">
        <v>45</v>
      </c>
      <c r="C53">
        <v>107</v>
      </c>
      <c r="D53">
        <v>20</v>
      </c>
      <c r="E53" t="s">
        <v>0</v>
      </c>
      <c r="F53">
        <v>8</v>
      </c>
      <c r="G53">
        <v>2018</v>
      </c>
      <c r="H53" t="s">
        <v>57</v>
      </c>
      <c r="I53">
        <f>IF(E53="Dollar",VLOOKUP(F53,Currency!$G$2:$H$14,2,0),1)</f>
        <v>1</v>
      </c>
      <c r="J53" s="3">
        <f t="shared" si="0"/>
        <v>2140</v>
      </c>
    </row>
    <row r="54" spans="1:10" x14ac:dyDescent="0.25">
      <c r="A54">
        <v>20</v>
      </c>
      <c r="B54" t="s">
        <v>46</v>
      </c>
      <c r="C54">
        <v>321</v>
      </c>
      <c r="D54">
        <v>18</v>
      </c>
      <c r="E54" t="s">
        <v>0</v>
      </c>
      <c r="F54">
        <v>8</v>
      </c>
      <c r="G54">
        <v>2018</v>
      </c>
      <c r="H54" t="s">
        <v>62</v>
      </c>
      <c r="I54">
        <f>IF(E54="Dollar",VLOOKUP(F54,Currency!$G$2:$H$14,2,0),1)</f>
        <v>1</v>
      </c>
      <c r="J54" s="3">
        <f t="shared" si="0"/>
        <v>5778</v>
      </c>
    </row>
    <row r="55" spans="1:10" x14ac:dyDescent="0.25">
      <c r="A55">
        <v>20</v>
      </c>
      <c r="B55" t="s">
        <v>47</v>
      </c>
      <c r="C55">
        <v>107</v>
      </c>
      <c r="D55">
        <v>7</v>
      </c>
      <c r="E55" t="s">
        <v>37</v>
      </c>
      <c r="F55">
        <v>8</v>
      </c>
      <c r="G55">
        <v>2018</v>
      </c>
      <c r="H55" t="s">
        <v>53</v>
      </c>
      <c r="I55">
        <f>IF(E55="Dollar",VLOOKUP(F55,Currency!$G$2:$H$14,2,0),1)</f>
        <v>0.86596289695652162</v>
      </c>
      <c r="J55" s="3">
        <f t="shared" si="0"/>
        <v>648.60620982043474</v>
      </c>
    </row>
    <row r="56" spans="1:10" x14ac:dyDescent="0.25">
      <c r="A56">
        <v>21</v>
      </c>
      <c r="B56" t="s">
        <v>45</v>
      </c>
      <c r="C56">
        <v>60</v>
      </c>
      <c r="D56">
        <v>25</v>
      </c>
      <c r="E56" t="s">
        <v>0</v>
      </c>
      <c r="F56">
        <v>12</v>
      </c>
      <c r="G56">
        <v>2018</v>
      </c>
      <c r="H56" t="s">
        <v>51</v>
      </c>
      <c r="I56">
        <f>IF(E56="Dollar",VLOOKUP(F56,Currency!$G$2:$H$14,2,0),1)</f>
        <v>1</v>
      </c>
      <c r="J56" s="3">
        <f t="shared" si="0"/>
        <v>1500</v>
      </c>
    </row>
    <row r="57" spans="1:10" x14ac:dyDescent="0.25">
      <c r="A57">
        <v>21</v>
      </c>
      <c r="B57" t="s">
        <v>46</v>
      </c>
      <c r="C57">
        <v>300</v>
      </c>
      <c r="D57">
        <v>17</v>
      </c>
      <c r="E57" t="s">
        <v>37</v>
      </c>
      <c r="F57">
        <v>12</v>
      </c>
      <c r="G57">
        <v>2018</v>
      </c>
      <c r="H57" t="s">
        <v>53</v>
      </c>
      <c r="I57">
        <f>IF(E57="Dollar",VLOOKUP(F57,Currency!$G$2:$H$14,2,0),1)</f>
        <v>0.87842254526315788</v>
      </c>
      <c r="J57" s="3">
        <f t="shared" si="0"/>
        <v>4479.9549808421052</v>
      </c>
    </row>
    <row r="58" spans="1:10" x14ac:dyDescent="0.25">
      <c r="A58">
        <v>21</v>
      </c>
      <c r="B58" t="s">
        <v>47</v>
      </c>
      <c r="C58">
        <v>420</v>
      </c>
      <c r="D58">
        <v>7</v>
      </c>
      <c r="E58" t="s">
        <v>37</v>
      </c>
      <c r="F58">
        <v>12</v>
      </c>
      <c r="G58">
        <v>2018</v>
      </c>
      <c r="H58" t="s">
        <v>53</v>
      </c>
      <c r="I58">
        <f>IF(E58="Dollar",VLOOKUP(F58,Currency!$G$2:$H$14,2,0),1)</f>
        <v>0.87842254526315788</v>
      </c>
      <c r="J58" s="3">
        <f t="shared" si="0"/>
        <v>2582.5622830736843</v>
      </c>
    </row>
    <row r="59" spans="1:10" x14ac:dyDescent="0.25">
      <c r="A59">
        <v>22</v>
      </c>
      <c r="B59" t="s">
        <v>45</v>
      </c>
      <c r="C59">
        <v>83</v>
      </c>
      <c r="D59">
        <v>24</v>
      </c>
      <c r="E59" t="s">
        <v>0</v>
      </c>
      <c r="F59">
        <v>6</v>
      </c>
      <c r="G59">
        <v>2018</v>
      </c>
      <c r="H59" t="s">
        <v>61</v>
      </c>
      <c r="I59">
        <f>IF(E59="Dollar",VLOOKUP(F59,Currency!$G$2:$H$14,2,0),1)</f>
        <v>1</v>
      </c>
      <c r="J59" s="3">
        <f t="shared" si="0"/>
        <v>1992</v>
      </c>
    </row>
    <row r="60" spans="1:10" x14ac:dyDescent="0.25">
      <c r="A60">
        <v>22</v>
      </c>
      <c r="B60" t="s">
        <v>46</v>
      </c>
      <c r="C60">
        <v>249</v>
      </c>
      <c r="D60">
        <v>15</v>
      </c>
      <c r="E60" t="s">
        <v>37</v>
      </c>
      <c r="F60">
        <v>6</v>
      </c>
      <c r="G60">
        <v>2018</v>
      </c>
      <c r="H60" t="s">
        <v>53</v>
      </c>
      <c r="I60">
        <f>IF(E60="Dollar",VLOOKUP(F60,Currency!$G$2:$H$14,2,0),1)</f>
        <v>0.85633569142857147</v>
      </c>
      <c r="J60" s="3">
        <f t="shared" si="0"/>
        <v>3198.4138074857146</v>
      </c>
    </row>
    <row r="61" spans="1:10" x14ac:dyDescent="0.25">
      <c r="A61">
        <v>22</v>
      </c>
      <c r="B61" t="s">
        <v>47</v>
      </c>
      <c r="C61">
        <v>83</v>
      </c>
      <c r="D61">
        <v>7</v>
      </c>
      <c r="E61" t="s">
        <v>37</v>
      </c>
      <c r="F61">
        <v>6</v>
      </c>
      <c r="G61">
        <v>2018</v>
      </c>
      <c r="H61" t="s">
        <v>53</v>
      </c>
      <c r="I61">
        <f>IF(E61="Dollar",VLOOKUP(F61,Currency!$G$2:$H$14,2,0),1)</f>
        <v>0.85633569142857147</v>
      </c>
      <c r="J61" s="3">
        <f t="shared" si="0"/>
        <v>497.53103672000003</v>
      </c>
    </row>
    <row r="62" spans="1:10" x14ac:dyDescent="0.25">
      <c r="A62">
        <v>23</v>
      </c>
      <c r="B62" t="s">
        <v>45</v>
      </c>
      <c r="C62">
        <v>127</v>
      </c>
      <c r="D62">
        <v>31</v>
      </c>
      <c r="E62" t="s">
        <v>37</v>
      </c>
      <c r="F62">
        <v>3</v>
      </c>
      <c r="G62">
        <v>2018</v>
      </c>
      <c r="H62" t="s">
        <v>58</v>
      </c>
      <c r="I62">
        <f>IF(E62="Dollar",VLOOKUP(F62,Currency!$G$2:$H$14,2,0),1)</f>
        <v>0.81064183952380953</v>
      </c>
      <c r="J62" s="3">
        <f t="shared" si="0"/>
        <v>3191.4969222052382</v>
      </c>
    </row>
    <row r="63" spans="1:10" x14ac:dyDescent="0.25">
      <c r="A63">
        <v>23</v>
      </c>
      <c r="B63" t="s">
        <v>46</v>
      </c>
      <c r="C63">
        <v>381</v>
      </c>
      <c r="D63">
        <v>15</v>
      </c>
      <c r="E63" t="s">
        <v>0</v>
      </c>
      <c r="F63">
        <v>3</v>
      </c>
      <c r="G63">
        <v>2018</v>
      </c>
      <c r="H63" t="s">
        <v>55</v>
      </c>
      <c r="I63">
        <f>IF(E63="Dollar",VLOOKUP(F63,Currency!$G$2:$H$14,2,0),1)</f>
        <v>1</v>
      </c>
      <c r="J63" s="3">
        <f t="shared" si="0"/>
        <v>5715</v>
      </c>
    </row>
    <row r="64" spans="1:10" x14ac:dyDescent="0.25">
      <c r="A64">
        <v>23</v>
      </c>
      <c r="B64" t="s">
        <v>47</v>
      </c>
      <c r="C64">
        <v>127</v>
      </c>
      <c r="D64">
        <v>6</v>
      </c>
      <c r="E64" t="s">
        <v>0</v>
      </c>
      <c r="F64">
        <v>3</v>
      </c>
      <c r="G64">
        <v>2018</v>
      </c>
      <c r="H64" t="s">
        <v>55</v>
      </c>
      <c r="I64">
        <f>IF(E64="Dollar",VLOOKUP(F64,Currency!$G$2:$H$14,2,0),1)</f>
        <v>1</v>
      </c>
      <c r="J64" s="3">
        <f t="shared" si="0"/>
        <v>762</v>
      </c>
    </row>
    <row r="65" spans="1:10" x14ac:dyDescent="0.25">
      <c r="A65">
        <v>24</v>
      </c>
      <c r="B65" t="s">
        <v>45</v>
      </c>
      <c r="C65">
        <v>91</v>
      </c>
      <c r="D65">
        <v>24</v>
      </c>
      <c r="E65" t="s">
        <v>0</v>
      </c>
      <c r="F65">
        <v>5</v>
      </c>
      <c r="G65">
        <v>2018</v>
      </c>
      <c r="H65" t="s">
        <v>61</v>
      </c>
      <c r="I65">
        <f>IF(E65="Dollar",VLOOKUP(F65,Currency!$G$2:$H$14,2,0),1)</f>
        <v>1</v>
      </c>
      <c r="J65" s="3">
        <f t="shared" si="0"/>
        <v>2184</v>
      </c>
    </row>
    <row r="66" spans="1:10" x14ac:dyDescent="0.25">
      <c r="A66">
        <v>24</v>
      </c>
      <c r="B66" t="s">
        <v>46</v>
      </c>
      <c r="C66">
        <v>182</v>
      </c>
      <c r="D66">
        <v>15</v>
      </c>
      <c r="E66" t="s">
        <v>0</v>
      </c>
      <c r="F66">
        <v>5</v>
      </c>
      <c r="G66">
        <v>2018</v>
      </c>
      <c r="H66" t="s">
        <v>55</v>
      </c>
      <c r="I66">
        <f>IF(E66="Dollar",VLOOKUP(F66,Currency!$G$2:$H$14,2,0),1)</f>
        <v>1</v>
      </c>
      <c r="J66" s="3">
        <f t="shared" si="0"/>
        <v>2730</v>
      </c>
    </row>
    <row r="67" spans="1:10" x14ac:dyDescent="0.25">
      <c r="A67">
        <v>24</v>
      </c>
      <c r="B67" t="s">
        <v>47</v>
      </c>
      <c r="C67">
        <v>364</v>
      </c>
      <c r="D67">
        <v>7</v>
      </c>
      <c r="E67" t="s">
        <v>0</v>
      </c>
      <c r="F67">
        <v>5</v>
      </c>
      <c r="G67">
        <v>2018</v>
      </c>
      <c r="H67" t="s">
        <v>56</v>
      </c>
      <c r="I67">
        <f>IF(E67="Dollar",VLOOKUP(F67,Currency!$G$2:$H$14,2,0),1)</f>
        <v>1</v>
      </c>
      <c r="J67" s="3">
        <f t="shared" ref="J67:J130" si="1">C67*D67*I67</f>
        <v>2548</v>
      </c>
    </row>
    <row r="68" spans="1:10" x14ac:dyDescent="0.25">
      <c r="A68">
        <v>25</v>
      </c>
      <c r="B68" t="s">
        <v>45</v>
      </c>
      <c r="C68">
        <v>92</v>
      </c>
      <c r="D68">
        <v>23</v>
      </c>
      <c r="E68" t="s">
        <v>0</v>
      </c>
      <c r="F68">
        <v>4</v>
      </c>
      <c r="G68">
        <v>2018</v>
      </c>
      <c r="H68" t="s">
        <v>62</v>
      </c>
      <c r="I68">
        <f>IF(E68="Dollar",VLOOKUP(F68,Currency!$G$2:$H$14,2,0),1)</f>
        <v>1</v>
      </c>
      <c r="J68" s="3">
        <f t="shared" si="1"/>
        <v>2116</v>
      </c>
    </row>
    <row r="69" spans="1:10" x14ac:dyDescent="0.25">
      <c r="A69">
        <v>25</v>
      </c>
      <c r="B69" t="s">
        <v>46</v>
      </c>
      <c r="C69">
        <v>276</v>
      </c>
      <c r="D69">
        <v>17</v>
      </c>
      <c r="E69" t="s">
        <v>0</v>
      </c>
      <c r="F69">
        <v>4</v>
      </c>
      <c r="G69">
        <v>2018</v>
      </c>
      <c r="H69" t="s">
        <v>57</v>
      </c>
      <c r="I69">
        <f>IF(E69="Dollar",VLOOKUP(F69,Currency!$G$2:$H$14,2,0),1)</f>
        <v>1</v>
      </c>
      <c r="J69" s="3">
        <f t="shared" si="1"/>
        <v>4692</v>
      </c>
    </row>
    <row r="70" spans="1:10" x14ac:dyDescent="0.25">
      <c r="A70">
        <v>25</v>
      </c>
      <c r="B70" t="s">
        <v>47</v>
      </c>
      <c r="C70">
        <v>92</v>
      </c>
      <c r="D70">
        <v>7</v>
      </c>
      <c r="E70" t="s">
        <v>0</v>
      </c>
      <c r="F70">
        <v>4</v>
      </c>
      <c r="G70">
        <v>2018</v>
      </c>
      <c r="H70" t="s">
        <v>56</v>
      </c>
      <c r="I70">
        <f>IF(E70="Dollar",VLOOKUP(F70,Currency!$G$2:$H$14,2,0),1)</f>
        <v>1</v>
      </c>
      <c r="J70" s="3">
        <f t="shared" si="1"/>
        <v>644</v>
      </c>
    </row>
    <row r="71" spans="1:10" x14ac:dyDescent="0.25">
      <c r="A71">
        <v>26</v>
      </c>
      <c r="B71" t="s">
        <v>45</v>
      </c>
      <c r="C71">
        <v>206</v>
      </c>
      <c r="D71">
        <v>31</v>
      </c>
      <c r="E71" t="s">
        <v>37</v>
      </c>
      <c r="F71">
        <v>7</v>
      </c>
      <c r="G71">
        <v>2018</v>
      </c>
      <c r="H71" t="s">
        <v>58</v>
      </c>
      <c r="I71">
        <f>IF(E71="Dollar",VLOOKUP(F71,Currency!$G$2:$H$14,2,0),1)</f>
        <v>0.85575857954545465</v>
      </c>
      <c r="J71" s="3">
        <f t="shared" si="1"/>
        <v>5464.874288977273</v>
      </c>
    </row>
    <row r="72" spans="1:10" x14ac:dyDescent="0.25">
      <c r="A72">
        <v>26</v>
      </c>
      <c r="B72" t="s">
        <v>46</v>
      </c>
      <c r="C72">
        <v>824</v>
      </c>
      <c r="D72">
        <v>14</v>
      </c>
      <c r="E72" t="s">
        <v>37</v>
      </c>
      <c r="F72">
        <v>7</v>
      </c>
      <c r="G72">
        <v>2018</v>
      </c>
      <c r="H72" t="s">
        <v>53</v>
      </c>
      <c r="I72">
        <f>IF(E72="Dollar",VLOOKUP(F72,Currency!$G$2:$H$14,2,0),1)</f>
        <v>0.85575857954545465</v>
      </c>
      <c r="J72" s="3">
        <f t="shared" si="1"/>
        <v>9872.0309736363652</v>
      </c>
    </row>
    <row r="73" spans="1:10" x14ac:dyDescent="0.25">
      <c r="A73">
        <v>27</v>
      </c>
      <c r="B73" t="s">
        <v>45</v>
      </c>
      <c r="C73">
        <v>79</v>
      </c>
      <c r="D73">
        <v>27</v>
      </c>
      <c r="E73" t="s">
        <v>0</v>
      </c>
      <c r="F73">
        <v>8</v>
      </c>
      <c r="G73">
        <v>2018</v>
      </c>
      <c r="H73" t="s">
        <v>54</v>
      </c>
      <c r="I73">
        <f>IF(E73="Dollar",VLOOKUP(F73,Currency!$G$2:$H$14,2,0),1)</f>
        <v>1</v>
      </c>
      <c r="J73" s="3">
        <f t="shared" si="1"/>
        <v>2133</v>
      </c>
    </row>
    <row r="74" spans="1:10" x14ac:dyDescent="0.25">
      <c r="A74">
        <v>27</v>
      </c>
      <c r="B74" t="s">
        <v>46</v>
      </c>
      <c r="C74">
        <v>237</v>
      </c>
      <c r="D74">
        <v>18</v>
      </c>
      <c r="E74" t="s">
        <v>0</v>
      </c>
      <c r="F74">
        <v>8</v>
      </c>
      <c r="G74">
        <v>2018</v>
      </c>
      <c r="H74" t="s">
        <v>63</v>
      </c>
      <c r="I74">
        <f>IF(E74="Dollar",VLOOKUP(F74,Currency!$G$2:$H$14,2,0),1)</f>
        <v>1</v>
      </c>
      <c r="J74" s="3">
        <f t="shared" si="1"/>
        <v>4266</v>
      </c>
    </row>
    <row r="75" spans="1:10" x14ac:dyDescent="0.25">
      <c r="A75">
        <v>27</v>
      </c>
      <c r="B75" t="s">
        <v>47</v>
      </c>
      <c r="C75">
        <v>79</v>
      </c>
      <c r="D75">
        <v>7</v>
      </c>
      <c r="E75" t="s">
        <v>0</v>
      </c>
      <c r="F75">
        <v>8</v>
      </c>
      <c r="G75">
        <v>2018</v>
      </c>
      <c r="H75" t="s">
        <v>62</v>
      </c>
      <c r="I75">
        <f>IF(E75="Dollar",VLOOKUP(F75,Currency!$G$2:$H$14,2,0),1)</f>
        <v>1</v>
      </c>
      <c r="J75" s="3">
        <f t="shared" si="1"/>
        <v>553</v>
      </c>
    </row>
    <row r="76" spans="1:10" x14ac:dyDescent="0.25">
      <c r="A76">
        <v>28</v>
      </c>
      <c r="B76" t="s">
        <v>45</v>
      </c>
      <c r="C76">
        <v>175</v>
      </c>
      <c r="D76">
        <v>28</v>
      </c>
      <c r="E76" t="s">
        <v>0</v>
      </c>
      <c r="F76">
        <v>5</v>
      </c>
      <c r="G76">
        <v>2018</v>
      </c>
      <c r="H76" t="s">
        <v>64</v>
      </c>
      <c r="I76">
        <f>IF(E76="Dollar",VLOOKUP(F76,Currency!$G$2:$H$14,2,0),1)</f>
        <v>1</v>
      </c>
      <c r="J76" s="3">
        <f t="shared" si="1"/>
        <v>4900</v>
      </c>
    </row>
    <row r="77" spans="1:10" x14ac:dyDescent="0.25">
      <c r="A77">
        <v>28</v>
      </c>
      <c r="B77" t="s">
        <v>46</v>
      </c>
      <c r="C77">
        <v>350</v>
      </c>
      <c r="D77">
        <v>15</v>
      </c>
      <c r="E77" t="s">
        <v>0</v>
      </c>
      <c r="F77">
        <v>5</v>
      </c>
      <c r="G77">
        <v>2018</v>
      </c>
      <c r="H77" t="s">
        <v>55</v>
      </c>
      <c r="I77">
        <f>IF(E77="Dollar",VLOOKUP(F77,Currency!$G$2:$H$14,2,0),1)</f>
        <v>1</v>
      </c>
      <c r="J77" s="3">
        <f t="shared" si="1"/>
        <v>5250</v>
      </c>
    </row>
    <row r="78" spans="1:10" x14ac:dyDescent="0.25">
      <c r="A78">
        <v>28</v>
      </c>
      <c r="B78" t="s">
        <v>47</v>
      </c>
      <c r="C78">
        <v>700</v>
      </c>
      <c r="D78">
        <v>7</v>
      </c>
      <c r="E78" t="s">
        <v>0</v>
      </c>
      <c r="F78">
        <v>5</v>
      </c>
      <c r="G78">
        <v>2018</v>
      </c>
      <c r="H78" t="s">
        <v>62</v>
      </c>
      <c r="I78">
        <f>IF(E78="Dollar",VLOOKUP(F78,Currency!$G$2:$H$14,2,0),1)</f>
        <v>1</v>
      </c>
      <c r="J78" s="3">
        <f t="shared" si="1"/>
        <v>4900</v>
      </c>
    </row>
    <row r="79" spans="1:10" x14ac:dyDescent="0.25">
      <c r="A79">
        <v>29</v>
      </c>
      <c r="B79" t="s">
        <v>45</v>
      </c>
      <c r="C79">
        <v>129</v>
      </c>
      <c r="D79">
        <v>26</v>
      </c>
      <c r="E79" t="s">
        <v>0</v>
      </c>
      <c r="F79">
        <v>10</v>
      </c>
      <c r="G79">
        <v>2018</v>
      </c>
      <c r="H79" t="s">
        <v>51</v>
      </c>
      <c r="I79">
        <f>IF(E79="Dollar",VLOOKUP(F79,Currency!$G$2:$H$14,2,0),1)</f>
        <v>1</v>
      </c>
      <c r="J79" s="3">
        <f t="shared" si="1"/>
        <v>3354</v>
      </c>
    </row>
    <row r="80" spans="1:10" x14ac:dyDescent="0.25">
      <c r="A80">
        <v>29</v>
      </c>
      <c r="B80" t="s">
        <v>46</v>
      </c>
      <c r="C80">
        <v>645</v>
      </c>
      <c r="D80">
        <v>17</v>
      </c>
      <c r="E80" t="s">
        <v>37</v>
      </c>
      <c r="F80">
        <v>10</v>
      </c>
      <c r="G80">
        <v>2018</v>
      </c>
      <c r="H80" t="s">
        <v>53</v>
      </c>
      <c r="I80">
        <f>IF(E80="Dollar",VLOOKUP(F80,Currency!$G$2:$H$14,2,0),1)</f>
        <v>0.87081632260869579</v>
      </c>
      <c r="J80" s="3">
        <f t="shared" si="1"/>
        <v>9548.5009774043501</v>
      </c>
    </row>
    <row r="81" spans="1:10" x14ac:dyDescent="0.25">
      <c r="A81">
        <v>29</v>
      </c>
      <c r="B81" t="s">
        <v>47</v>
      </c>
      <c r="C81">
        <v>2580</v>
      </c>
      <c r="D81">
        <v>7</v>
      </c>
      <c r="E81" t="s">
        <v>37</v>
      </c>
      <c r="F81">
        <v>10</v>
      </c>
      <c r="G81">
        <v>2018</v>
      </c>
      <c r="H81" t="s">
        <v>53</v>
      </c>
      <c r="I81">
        <f>IF(E81="Dollar",VLOOKUP(F81,Currency!$G$2:$H$14,2,0),1)</f>
        <v>0.87081632260869579</v>
      </c>
      <c r="J81" s="3">
        <f t="shared" si="1"/>
        <v>15726.942786313046</v>
      </c>
    </row>
    <row r="82" spans="1:10" x14ac:dyDescent="0.25">
      <c r="A82">
        <v>30</v>
      </c>
      <c r="B82" t="s">
        <v>45</v>
      </c>
      <c r="C82">
        <v>90</v>
      </c>
      <c r="D82">
        <v>25</v>
      </c>
      <c r="E82" t="s">
        <v>0</v>
      </c>
      <c r="F82">
        <v>10</v>
      </c>
      <c r="G82">
        <v>2018</v>
      </c>
      <c r="H82" t="s">
        <v>51</v>
      </c>
      <c r="I82">
        <f>IF(E82="Dollar",VLOOKUP(F82,Currency!$G$2:$H$14,2,0),1)</f>
        <v>1</v>
      </c>
      <c r="J82" s="3">
        <f t="shared" si="1"/>
        <v>2250</v>
      </c>
    </row>
    <row r="83" spans="1:10" x14ac:dyDescent="0.25">
      <c r="A83">
        <v>30</v>
      </c>
      <c r="B83" t="s">
        <v>46</v>
      </c>
      <c r="C83">
        <v>450</v>
      </c>
      <c r="D83">
        <v>17</v>
      </c>
      <c r="E83" t="s">
        <v>0</v>
      </c>
      <c r="F83">
        <v>10</v>
      </c>
      <c r="G83">
        <v>2018</v>
      </c>
      <c r="H83" t="s">
        <v>52</v>
      </c>
      <c r="I83">
        <f>IF(E83="Dollar",VLOOKUP(F83,Currency!$G$2:$H$14,2,0),1)</f>
        <v>1</v>
      </c>
      <c r="J83" s="3">
        <f t="shared" si="1"/>
        <v>7650</v>
      </c>
    </row>
    <row r="84" spans="1:10" x14ac:dyDescent="0.25">
      <c r="A84">
        <v>30</v>
      </c>
      <c r="B84" t="s">
        <v>47</v>
      </c>
      <c r="C84">
        <v>1800</v>
      </c>
      <c r="D84">
        <v>6</v>
      </c>
      <c r="E84" t="s">
        <v>37</v>
      </c>
      <c r="F84">
        <v>10</v>
      </c>
      <c r="G84">
        <v>2018</v>
      </c>
      <c r="H84" t="s">
        <v>53</v>
      </c>
      <c r="I84">
        <f>IF(E84="Dollar",VLOOKUP(F84,Currency!$G$2:$H$14,2,0),1)</f>
        <v>0.87081632260869579</v>
      </c>
      <c r="J84" s="3">
        <f t="shared" si="1"/>
        <v>9404.816284173914</v>
      </c>
    </row>
    <row r="85" spans="1:10" x14ac:dyDescent="0.25">
      <c r="A85">
        <v>31</v>
      </c>
      <c r="B85" t="s">
        <v>45</v>
      </c>
      <c r="C85">
        <v>190</v>
      </c>
      <c r="D85">
        <v>26</v>
      </c>
      <c r="E85" t="s">
        <v>0</v>
      </c>
      <c r="F85">
        <v>9</v>
      </c>
      <c r="G85">
        <v>2018</v>
      </c>
      <c r="H85" t="s">
        <v>51</v>
      </c>
      <c r="I85">
        <f>IF(E85="Dollar",VLOOKUP(F85,Currency!$G$2:$H$14,2,0),1)</f>
        <v>1</v>
      </c>
      <c r="J85" s="3">
        <f t="shared" si="1"/>
        <v>4940</v>
      </c>
    </row>
    <row r="86" spans="1:10" x14ac:dyDescent="0.25">
      <c r="A86">
        <v>31</v>
      </c>
      <c r="B86" t="s">
        <v>46</v>
      </c>
      <c r="C86">
        <v>760</v>
      </c>
      <c r="D86">
        <v>17</v>
      </c>
      <c r="E86" t="s">
        <v>37</v>
      </c>
      <c r="F86">
        <v>9</v>
      </c>
      <c r="G86">
        <v>2018</v>
      </c>
      <c r="H86" t="s">
        <v>53</v>
      </c>
      <c r="I86">
        <f>IF(E86="Dollar",VLOOKUP(F86,Currency!$G$2:$H$14,2,0),1)</f>
        <v>0.85776296200000002</v>
      </c>
      <c r="J86" s="3">
        <f t="shared" si="1"/>
        <v>11082.297469040001</v>
      </c>
    </row>
    <row r="87" spans="1:10" x14ac:dyDescent="0.25">
      <c r="A87">
        <v>32</v>
      </c>
      <c r="B87" t="s">
        <v>45</v>
      </c>
      <c r="C87">
        <v>123</v>
      </c>
      <c r="D87">
        <v>20</v>
      </c>
      <c r="E87" t="s">
        <v>0</v>
      </c>
      <c r="F87">
        <v>6</v>
      </c>
      <c r="G87">
        <v>2018</v>
      </c>
      <c r="H87" t="s">
        <v>55</v>
      </c>
      <c r="I87">
        <f>IF(E87="Dollar",VLOOKUP(F87,Currency!$G$2:$H$14,2,0),1)</f>
        <v>1</v>
      </c>
      <c r="J87" s="3">
        <f t="shared" si="1"/>
        <v>2460</v>
      </c>
    </row>
    <row r="88" spans="1:10" x14ac:dyDescent="0.25">
      <c r="A88">
        <v>32</v>
      </c>
      <c r="B88" t="s">
        <v>46</v>
      </c>
      <c r="C88">
        <v>369</v>
      </c>
      <c r="D88">
        <v>15</v>
      </c>
      <c r="E88" t="s">
        <v>37</v>
      </c>
      <c r="F88">
        <v>6</v>
      </c>
      <c r="G88">
        <v>2018</v>
      </c>
      <c r="H88" t="s">
        <v>53</v>
      </c>
      <c r="I88">
        <f>IF(E88="Dollar",VLOOKUP(F88,Currency!$G$2:$H$14,2,0),1)</f>
        <v>0.85633569142857147</v>
      </c>
      <c r="J88" s="3">
        <f t="shared" si="1"/>
        <v>4739.8180520571432</v>
      </c>
    </row>
    <row r="89" spans="1:10" x14ac:dyDescent="0.25">
      <c r="A89">
        <v>32</v>
      </c>
      <c r="B89" t="s">
        <v>47</v>
      </c>
      <c r="C89">
        <v>123</v>
      </c>
      <c r="D89">
        <v>7</v>
      </c>
      <c r="E89" t="s">
        <v>0</v>
      </c>
      <c r="F89">
        <v>6</v>
      </c>
      <c r="G89">
        <v>2018</v>
      </c>
      <c r="H89" t="s">
        <v>62</v>
      </c>
      <c r="I89">
        <f>IF(E89="Dollar",VLOOKUP(F89,Currency!$G$2:$H$14,2,0),1)</f>
        <v>1</v>
      </c>
      <c r="J89" s="3">
        <f t="shared" si="1"/>
        <v>861</v>
      </c>
    </row>
    <row r="90" spans="1:10" x14ac:dyDescent="0.25">
      <c r="A90">
        <v>33</v>
      </c>
      <c r="B90" t="s">
        <v>45</v>
      </c>
      <c r="C90">
        <v>177</v>
      </c>
      <c r="D90">
        <v>22</v>
      </c>
      <c r="E90" t="s">
        <v>0</v>
      </c>
      <c r="F90">
        <v>10</v>
      </c>
      <c r="G90">
        <v>2018</v>
      </c>
      <c r="H90" t="s">
        <v>63</v>
      </c>
      <c r="I90">
        <f>IF(E90="Dollar",VLOOKUP(F90,Currency!$G$2:$H$14,2,0),1)</f>
        <v>1</v>
      </c>
      <c r="J90" s="3">
        <f t="shared" si="1"/>
        <v>3894</v>
      </c>
    </row>
    <row r="91" spans="1:10" x14ac:dyDescent="0.25">
      <c r="A91">
        <v>33</v>
      </c>
      <c r="B91" t="s">
        <v>46</v>
      </c>
      <c r="C91">
        <v>708</v>
      </c>
      <c r="D91">
        <v>15</v>
      </c>
      <c r="E91" t="s">
        <v>37</v>
      </c>
      <c r="F91">
        <v>10</v>
      </c>
      <c r="G91">
        <v>2018</v>
      </c>
      <c r="H91" t="s">
        <v>53</v>
      </c>
      <c r="I91">
        <f>IF(E91="Dollar",VLOOKUP(F91,Currency!$G$2:$H$14,2,0),1)</f>
        <v>0.87081632260869579</v>
      </c>
      <c r="J91" s="3">
        <f t="shared" si="1"/>
        <v>9248.0693461043502</v>
      </c>
    </row>
    <row r="92" spans="1:10" x14ac:dyDescent="0.25">
      <c r="A92">
        <v>34</v>
      </c>
      <c r="B92" t="s">
        <v>45</v>
      </c>
      <c r="C92">
        <v>35</v>
      </c>
      <c r="D92">
        <v>22</v>
      </c>
      <c r="E92" t="s">
        <v>0</v>
      </c>
      <c r="F92">
        <v>11</v>
      </c>
      <c r="G92">
        <v>2018</v>
      </c>
      <c r="H92" t="s">
        <v>63</v>
      </c>
      <c r="I92">
        <f>IF(E92="Dollar",VLOOKUP(F92,Currency!$G$2:$H$14,2,0),1)</f>
        <v>1</v>
      </c>
      <c r="J92" s="3">
        <f t="shared" si="1"/>
        <v>770</v>
      </c>
    </row>
    <row r="93" spans="1:10" x14ac:dyDescent="0.25">
      <c r="A93">
        <v>34</v>
      </c>
      <c r="B93" t="s">
        <v>46</v>
      </c>
      <c r="C93">
        <v>175</v>
      </c>
      <c r="D93">
        <v>13</v>
      </c>
      <c r="E93" t="s">
        <v>37</v>
      </c>
      <c r="F93">
        <v>11</v>
      </c>
      <c r="G93">
        <v>2018</v>
      </c>
      <c r="H93" t="s">
        <v>53</v>
      </c>
      <c r="I93">
        <f>IF(E93="Dollar",VLOOKUP(F93,Currency!$G$2:$H$14,2,0),1)</f>
        <v>0.87977327500000013</v>
      </c>
      <c r="J93" s="3">
        <f t="shared" si="1"/>
        <v>2001.4842006250003</v>
      </c>
    </row>
    <row r="94" spans="1:10" x14ac:dyDescent="0.25">
      <c r="A94">
        <v>34</v>
      </c>
      <c r="B94" t="s">
        <v>47</v>
      </c>
      <c r="C94">
        <v>245</v>
      </c>
      <c r="D94">
        <v>6</v>
      </c>
      <c r="E94" t="s">
        <v>0</v>
      </c>
      <c r="F94">
        <v>11</v>
      </c>
      <c r="G94">
        <v>2018</v>
      </c>
      <c r="H94" t="s">
        <v>57</v>
      </c>
      <c r="I94">
        <f>IF(E94="Dollar",VLOOKUP(F94,Currency!$G$2:$H$14,2,0),1)</f>
        <v>1</v>
      </c>
      <c r="J94" s="3">
        <f t="shared" si="1"/>
        <v>1470</v>
      </c>
    </row>
    <row r="95" spans="1:10" x14ac:dyDescent="0.25">
      <c r="A95">
        <v>35</v>
      </c>
      <c r="B95" t="s">
        <v>45</v>
      </c>
      <c r="C95">
        <v>69</v>
      </c>
      <c r="D95">
        <v>27</v>
      </c>
      <c r="E95" t="s">
        <v>0</v>
      </c>
      <c r="F95">
        <v>5</v>
      </c>
      <c r="G95">
        <v>2018</v>
      </c>
      <c r="H95" t="s">
        <v>54</v>
      </c>
      <c r="I95">
        <f>IF(E95="Dollar",VLOOKUP(F95,Currency!$G$2:$H$14,2,0),1)</f>
        <v>1</v>
      </c>
      <c r="J95" s="3">
        <f t="shared" si="1"/>
        <v>1863</v>
      </c>
    </row>
    <row r="96" spans="1:10" x14ac:dyDescent="0.25">
      <c r="A96">
        <v>35</v>
      </c>
      <c r="B96" t="s">
        <v>46</v>
      </c>
      <c r="C96">
        <v>276</v>
      </c>
      <c r="D96">
        <v>17</v>
      </c>
      <c r="E96" t="s">
        <v>0</v>
      </c>
      <c r="F96">
        <v>5</v>
      </c>
      <c r="G96">
        <v>2018</v>
      </c>
      <c r="H96" t="s">
        <v>52</v>
      </c>
      <c r="I96">
        <f>IF(E96="Dollar",VLOOKUP(F96,Currency!$G$2:$H$14,2,0),1)</f>
        <v>1</v>
      </c>
      <c r="J96" s="3">
        <f t="shared" si="1"/>
        <v>4692</v>
      </c>
    </row>
    <row r="97" spans="1:10" x14ac:dyDescent="0.25">
      <c r="A97">
        <v>36</v>
      </c>
      <c r="B97" t="s">
        <v>45</v>
      </c>
      <c r="C97">
        <v>31</v>
      </c>
      <c r="D97">
        <v>20</v>
      </c>
      <c r="E97" t="s">
        <v>0</v>
      </c>
      <c r="F97">
        <v>5</v>
      </c>
      <c r="G97">
        <v>2018</v>
      </c>
      <c r="H97" t="s">
        <v>57</v>
      </c>
      <c r="I97">
        <f>IF(E97="Dollar",VLOOKUP(F97,Currency!$G$2:$H$14,2,0),1)</f>
        <v>1</v>
      </c>
      <c r="J97" s="3">
        <f t="shared" si="1"/>
        <v>620</v>
      </c>
    </row>
    <row r="98" spans="1:10" x14ac:dyDescent="0.25">
      <c r="A98">
        <v>36</v>
      </c>
      <c r="B98" t="s">
        <v>46</v>
      </c>
      <c r="C98">
        <v>62</v>
      </c>
      <c r="D98">
        <v>15</v>
      </c>
      <c r="E98" t="s">
        <v>0</v>
      </c>
      <c r="F98">
        <v>5</v>
      </c>
      <c r="G98">
        <v>2018</v>
      </c>
      <c r="H98" t="s">
        <v>55</v>
      </c>
      <c r="I98">
        <f>IF(E98="Dollar",VLOOKUP(F98,Currency!$G$2:$H$14,2,0),1)</f>
        <v>1</v>
      </c>
      <c r="J98" s="3">
        <f t="shared" si="1"/>
        <v>930</v>
      </c>
    </row>
    <row r="99" spans="1:10" x14ac:dyDescent="0.25">
      <c r="A99">
        <v>36</v>
      </c>
      <c r="B99" t="s">
        <v>47</v>
      </c>
      <c r="C99">
        <v>124</v>
      </c>
      <c r="D99">
        <v>6</v>
      </c>
      <c r="E99" t="s">
        <v>0</v>
      </c>
      <c r="F99">
        <v>5</v>
      </c>
      <c r="G99">
        <v>2018</v>
      </c>
      <c r="H99" t="s">
        <v>57</v>
      </c>
      <c r="I99">
        <f>IF(E99="Dollar",VLOOKUP(F99,Currency!$G$2:$H$14,2,0),1)</f>
        <v>1</v>
      </c>
      <c r="J99" s="3">
        <f t="shared" si="1"/>
        <v>744</v>
      </c>
    </row>
    <row r="100" spans="1:10" x14ac:dyDescent="0.25">
      <c r="A100">
        <v>37</v>
      </c>
      <c r="B100" t="s">
        <v>45</v>
      </c>
      <c r="C100">
        <v>103</v>
      </c>
      <c r="D100">
        <v>22</v>
      </c>
      <c r="E100" t="s">
        <v>0</v>
      </c>
      <c r="F100">
        <v>7</v>
      </c>
      <c r="G100">
        <v>2018</v>
      </c>
      <c r="H100" t="s">
        <v>63</v>
      </c>
      <c r="I100">
        <f>IF(E100="Dollar",VLOOKUP(F100,Currency!$G$2:$H$14,2,0),1)</f>
        <v>1</v>
      </c>
      <c r="J100" s="3">
        <f t="shared" si="1"/>
        <v>2266</v>
      </c>
    </row>
    <row r="101" spans="1:10" x14ac:dyDescent="0.25">
      <c r="A101">
        <v>37</v>
      </c>
      <c r="B101" t="s">
        <v>46</v>
      </c>
      <c r="C101">
        <v>309</v>
      </c>
      <c r="D101">
        <v>16</v>
      </c>
      <c r="E101" t="s">
        <v>37</v>
      </c>
      <c r="F101">
        <v>7</v>
      </c>
      <c r="G101">
        <v>2018</v>
      </c>
      <c r="H101" t="s">
        <v>53</v>
      </c>
      <c r="I101">
        <f>IF(E101="Dollar",VLOOKUP(F101,Currency!$G$2:$H$14,2,0),1)</f>
        <v>0.85575857954545465</v>
      </c>
      <c r="J101" s="3">
        <f t="shared" si="1"/>
        <v>4230.8704172727275</v>
      </c>
    </row>
    <row r="102" spans="1:10" x14ac:dyDescent="0.25">
      <c r="A102">
        <v>37</v>
      </c>
      <c r="B102" t="s">
        <v>47</v>
      </c>
      <c r="C102">
        <v>103</v>
      </c>
      <c r="D102">
        <v>7</v>
      </c>
      <c r="E102" t="s">
        <v>37</v>
      </c>
      <c r="F102">
        <v>7</v>
      </c>
      <c r="G102">
        <v>2018</v>
      </c>
      <c r="H102" t="s">
        <v>53</v>
      </c>
      <c r="I102">
        <f>IF(E102="Dollar",VLOOKUP(F102,Currency!$G$2:$H$14,2,0),1)</f>
        <v>0.85575857954545465</v>
      </c>
      <c r="J102" s="3">
        <f t="shared" si="1"/>
        <v>617.00193585227282</v>
      </c>
    </row>
    <row r="103" spans="1:10" x14ac:dyDescent="0.25">
      <c r="A103">
        <v>38</v>
      </c>
      <c r="B103" t="s">
        <v>45</v>
      </c>
      <c r="C103">
        <v>10</v>
      </c>
      <c r="D103">
        <v>20</v>
      </c>
      <c r="E103" t="s">
        <v>0</v>
      </c>
      <c r="F103">
        <v>5</v>
      </c>
      <c r="G103">
        <v>2018</v>
      </c>
      <c r="H103" t="s">
        <v>57</v>
      </c>
      <c r="I103">
        <f>IF(E103="Dollar",VLOOKUP(F103,Currency!$G$2:$H$14,2,0),1)</f>
        <v>1</v>
      </c>
      <c r="J103" s="3">
        <f t="shared" si="1"/>
        <v>200</v>
      </c>
    </row>
    <row r="104" spans="1:10" x14ac:dyDescent="0.25">
      <c r="A104">
        <v>38</v>
      </c>
      <c r="B104" t="s">
        <v>46</v>
      </c>
      <c r="C104">
        <v>20</v>
      </c>
      <c r="D104">
        <v>15</v>
      </c>
      <c r="E104" t="s">
        <v>37</v>
      </c>
      <c r="F104">
        <v>5</v>
      </c>
      <c r="G104">
        <v>2018</v>
      </c>
      <c r="H104" t="s">
        <v>53</v>
      </c>
      <c r="I104">
        <f>IF(E104="Dollar",VLOOKUP(F104,Currency!$G$2:$H$14,2,0),1)</f>
        <v>0.84667593318181822</v>
      </c>
      <c r="J104" s="3">
        <f t="shared" si="1"/>
        <v>254.00277995454547</v>
      </c>
    </row>
    <row r="105" spans="1:10" x14ac:dyDescent="0.25">
      <c r="A105">
        <v>38</v>
      </c>
      <c r="B105" t="s">
        <v>47</v>
      </c>
      <c r="C105">
        <v>40</v>
      </c>
      <c r="D105">
        <v>6</v>
      </c>
      <c r="E105" t="s">
        <v>0</v>
      </c>
      <c r="F105">
        <v>5</v>
      </c>
      <c r="G105">
        <v>2018</v>
      </c>
      <c r="H105" t="s">
        <v>55</v>
      </c>
      <c r="I105">
        <f>IF(E105="Dollar",VLOOKUP(F105,Currency!$G$2:$H$14,2,0),1)</f>
        <v>1</v>
      </c>
      <c r="J105" s="3">
        <f t="shared" si="1"/>
        <v>240</v>
      </c>
    </row>
    <row r="106" spans="1:10" x14ac:dyDescent="0.25">
      <c r="A106">
        <v>39</v>
      </c>
      <c r="B106" t="s">
        <v>45</v>
      </c>
      <c r="C106">
        <v>85</v>
      </c>
      <c r="D106">
        <v>23</v>
      </c>
      <c r="E106" t="s">
        <v>0</v>
      </c>
      <c r="F106">
        <v>4</v>
      </c>
      <c r="G106">
        <v>2018</v>
      </c>
      <c r="H106" t="s">
        <v>62</v>
      </c>
      <c r="I106">
        <f>IF(E106="Dollar",VLOOKUP(F106,Currency!$G$2:$H$14,2,0),1)</f>
        <v>1</v>
      </c>
      <c r="J106" s="3">
        <f t="shared" si="1"/>
        <v>1955</v>
      </c>
    </row>
    <row r="107" spans="1:10" x14ac:dyDescent="0.25">
      <c r="A107">
        <v>39</v>
      </c>
      <c r="B107" t="s">
        <v>46</v>
      </c>
      <c r="C107">
        <v>170</v>
      </c>
      <c r="D107">
        <v>19</v>
      </c>
      <c r="E107" t="s">
        <v>0</v>
      </c>
      <c r="F107">
        <v>4</v>
      </c>
      <c r="G107">
        <v>2018</v>
      </c>
      <c r="H107" t="s">
        <v>61</v>
      </c>
      <c r="I107">
        <f>IF(E107="Dollar",VLOOKUP(F107,Currency!$G$2:$H$14,2,0),1)</f>
        <v>1</v>
      </c>
      <c r="J107" s="3">
        <f t="shared" si="1"/>
        <v>3230</v>
      </c>
    </row>
    <row r="108" spans="1:10" x14ac:dyDescent="0.25">
      <c r="A108">
        <v>39</v>
      </c>
      <c r="B108" t="s">
        <v>47</v>
      </c>
      <c r="C108">
        <v>340</v>
      </c>
      <c r="D108">
        <v>6</v>
      </c>
      <c r="E108" t="s">
        <v>37</v>
      </c>
      <c r="F108">
        <v>4</v>
      </c>
      <c r="G108">
        <v>2018</v>
      </c>
      <c r="H108" t="s">
        <v>53</v>
      </c>
      <c r="I108">
        <f>IF(E108="Dollar",VLOOKUP(F108,Currency!$G$2:$H$14,2,0),1)</f>
        <v>0.81462485449999988</v>
      </c>
      <c r="J108" s="3">
        <f t="shared" si="1"/>
        <v>1661.8347031799997</v>
      </c>
    </row>
    <row r="109" spans="1:10" x14ac:dyDescent="0.25">
      <c r="A109">
        <v>40</v>
      </c>
      <c r="B109" t="s">
        <v>45</v>
      </c>
      <c r="C109">
        <v>69</v>
      </c>
      <c r="D109">
        <v>28</v>
      </c>
      <c r="E109" t="s">
        <v>0</v>
      </c>
      <c r="F109">
        <v>5</v>
      </c>
      <c r="G109">
        <v>2018</v>
      </c>
      <c r="H109" t="s">
        <v>59</v>
      </c>
      <c r="I109">
        <f>IF(E109="Dollar",VLOOKUP(F109,Currency!$G$2:$H$14,2,0),1)</f>
        <v>1</v>
      </c>
      <c r="J109" s="3">
        <f t="shared" si="1"/>
        <v>1932</v>
      </c>
    </row>
    <row r="110" spans="1:10" x14ac:dyDescent="0.25">
      <c r="A110">
        <v>40</v>
      </c>
      <c r="B110" t="s">
        <v>46</v>
      </c>
      <c r="C110">
        <v>276</v>
      </c>
      <c r="D110">
        <v>15</v>
      </c>
      <c r="E110" t="s">
        <v>37</v>
      </c>
      <c r="F110">
        <v>5</v>
      </c>
      <c r="G110">
        <v>2018</v>
      </c>
      <c r="H110" t="s">
        <v>53</v>
      </c>
      <c r="I110">
        <f>IF(E110="Dollar",VLOOKUP(F110,Currency!$G$2:$H$14,2,0),1)</f>
        <v>0.84667593318181822</v>
      </c>
      <c r="J110" s="3">
        <f t="shared" si="1"/>
        <v>3505.2383633727272</v>
      </c>
    </row>
    <row r="111" spans="1:10" x14ac:dyDescent="0.25">
      <c r="A111">
        <v>41</v>
      </c>
      <c r="B111" t="s">
        <v>45</v>
      </c>
      <c r="C111">
        <v>113</v>
      </c>
      <c r="D111">
        <v>20</v>
      </c>
      <c r="E111" t="s">
        <v>0</v>
      </c>
      <c r="F111">
        <v>6</v>
      </c>
      <c r="G111">
        <v>2018</v>
      </c>
      <c r="H111" t="s">
        <v>57</v>
      </c>
      <c r="I111">
        <f>IF(E111="Dollar",VLOOKUP(F111,Currency!$G$2:$H$14,2,0),1)</f>
        <v>1</v>
      </c>
      <c r="J111" s="3">
        <f t="shared" si="1"/>
        <v>2260</v>
      </c>
    </row>
    <row r="112" spans="1:10" x14ac:dyDescent="0.25">
      <c r="A112">
        <v>41</v>
      </c>
      <c r="B112" t="s">
        <v>46</v>
      </c>
      <c r="C112">
        <v>226</v>
      </c>
      <c r="D112">
        <v>17</v>
      </c>
      <c r="E112" t="s">
        <v>37</v>
      </c>
      <c r="F112">
        <v>6</v>
      </c>
      <c r="G112">
        <v>2018</v>
      </c>
      <c r="H112" t="s">
        <v>53</v>
      </c>
      <c r="I112">
        <f>IF(E112="Dollar",VLOOKUP(F112,Currency!$G$2:$H$14,2,0),1)</f>
        <v>0.85633569142857147</v>
      </c>
      <c r="J112" s="3">
        <f t="shared" si="1"/>
        <v>3290.0417264685716</v>
      </c>
    </row>
    <row r="113" spans="1:10" x14ac:dyDescent="0.25">
      <c r="A113">
        <v>41</v>
      </c>
      <c r="B113" t="s">
        <v>47</v>
      </c>
      <c r="C113">
        <v>452</v>
      </c>
      <c r="D113">
        <v>6</v>
      </c>
      <c r="E113" t="s">
        <v>37</v>
      </c>
      <c r="F113">
        <v>6</v>
      </c>
      <c r="G113">
        <v>2018</v>
      </c>
      <c r="H113" t="s">
        <v>53</v>
      </c>
      <c r="I113">
        <f>IF(E113="Dollar",VLOOKUP(F113,Currency!$G$2:$H$14,2,0),1)</f>
        <v>0.85633569142857147</v>
      </c>
      <c r="J113" s="3">
        <f t="shared" si="1"/>
        <v>2322.3823951542859</v>
      </c>
    </row>
    <row r="114" spans="1:10" x14ac:dyDescent="0.25">
      <c r="A114">
        <v>42</v>
      </c>
      <c r="B114" t="s">
        <v>45</v>
      </c>
      <c r="C114">
        <v>92</v>
      </c>
      <c r="D114">
        <v>20</v>
      </c>
      <c r="E114" t="s">
        <v>0</v>
      </c>
      <c r="F114">
        <v>4</v>
      </c>
      <c r="G114">
        <v>2018</v>
      </c>
      <c r="H114" t="s">
        <v>55</v>
      </c>
      <c r="I114">
        <f>IF(E114="Dollar",VLOOKUP(F114,Currency!$G$2:$H$14,2,0),1)</f>
        <v>1</v>
      </c>
      <c r="J114" s="3">
        <f t="shared" si="1"/>
        <v>1840</v>
      </c>
    </row>
    <row r="115" spans="1:10" x14ac:dyDescent="0.25">
      <c r="A115">
        <v>42</v>
      </c>
      <c r="B115" t="s">
        <v>46</v>
      </c>
      <c r="C115">
        <v>276</v>
      </c>
      <c r="D115">
        <v>19</v>
      </c>
      <c r="E115" t="s">
        <v>0</v>
      </c>
      <c r="F115">
        <v>4</v>
      </c>
      <c r="G115">
        <v>2018</v>
      </c>
      <c r="H115" t="s">
        <v>61</v>
      </c>
      <c r="I115">
        <f>IF(E115="Dollar",VLOOKUP(F115,Currency!$G$2:$H$14,2,0),1)</f>
        <v>1</v>
      </c>
      <c r="J115" s="3">
        <f t="shared" si="1"/>
        <v>5244</v>
      </c>
    </row>
    <row r="116" spans="1:10" x14ac:dyDescent="0.25">
      <c r="A116">
        <v>42</v>
      </c>
      <c r="B116" t="s">
        <v>47</v>
      </c>
      <c r="C116">
        <v>92</v>
      </c>
      <c r="D116">
        <v>6</v>
      </c>
      <c r="E116" t="s">
        <v>0</v>
      </c>
      <c r="F116">
        <v>4</v>
      </c>
      <c r="G116">
        <v>2018</v>
      </c>
      <c r="H116" t="s">
        <v>61</v>
      </c>
      <c r="I116">
        <f>IF(E116="Dollar",VLOOKUP(F116,Currency!$G$2:$H$14,2,0),1)</f>
        <v>1</v>
      </c>
      <c r="J116" s="3">
        <f t="shared" si="1"/>
        <v>552</v>
      </c>
    </row>
    <row r="117" spans="1:10" x14ac:dyDescent="0.25">
      <c r="A117">
        <v>43</v>
      </c>
      <c r="B117" t="s">
        <v>45</v>
      </c>
      <c r="C117">
        <v>83</v>
      </c>
      <c r="D117">
        <v>20</v>
      </c>
      <c r="E117" t="s">
        <v>0</v>
      </c>
      <c r="F117">
        <v>5</v>
      </c>
      <c r="G117">
        <v>2018</v>
      </c>
      <c r="H117" t="s">
        <v>55</v>
      </c>
      <c r="I117">
        <f>IF(E117="Dollar",VLOOKUP(F117,Currency!$G$2:$H$14,2,0),1)</f>
        <v>1</v>
      </c>
      <c r="J117" s="3">
        <f t="shared" si="1"/>
        <v>1660</v>
      </c>
    </row>
    <row r="118" spans="1:10" x14ac:dyDescent="0.25">
      <c r="A118">
        <v>43</v>
      </c>
      <c r="B118" t="s">
        <v>46</v>
      </c>
      <c r="C118">
        <v>166</v>
      </c>
      <c r="D118">
        <v>15</v>
      </c>
      <c r="E118" t="s">
        <v>0</v>
      </c>
      <c r="F118">
        <v>5</v>
      </c>
      <c r="G118">
        <v>2018</v>
      </c>
      <c r="H118" t="s">
        <v>55</v>
      </c>
      <c r="I118">
        <f>IF(E118="Dollar",VLOOKUP(F118,Currency!$G$2:$H$14,2,0),1)</f>
        <v>1</v>
      </c>
      <c r="J118" s="3">
        <f t="shared" si="1"/>
        <v>2490</v>
      </c>
    </row>
    <row r="119" spans="1:10" x14ac:dyDescent="0.25">
      <c r="A119">
        <v>43</v>
      </c>
      <c r="B119" t="s">
        <v>47</v>
      </c>
      <c r="C119">
        <v>332</v>
      </c>
      <c r="D119">
        <v>7</v>
      </c>
      <c r="E119" t="s">
        <v>37</v>
      </c>
      <c r="F119">
        <v>5</v>
      </c>
      <c r="G119">
        <v>2018</v>
      </c>
      <c r="H119" t="s">
        <v>53</v>
      </c>
      <c r="I119">
        <f>IF(E119="Dollar",VLOOKUP(F119,Currency!$G$2:$H$14,2,0),1)</f>
        <v>0.84667593318181822</v>
      </c>
      <c r="J119" s="3">
        <f t="shared" si="1"/>
        <v>1967.6748687145455</v>
      </c>
    </row>
    <row r="120" spans="1:10" x14ac:dyDescent="0.25">
      <c r="A120">
        <v>44</v>
      </c>
      <c r="B120" t="s">
        <v>45</v>
      </c>
      <c r="C120">
        <v>98</v>
      </c>
      <c r="D120">
        <v>20</v>
      </c>
      <c r="E120" t="s">
        <v>0</v>
      </c>
      <c r="F120">
        <v>7</v>
      </c>
      <c r="G120">
        <v>2018</v>
      </c>
      <c r="H120" t="s">
        <v>55</v>
      </c>
      <c r="I120">
        <f>IF(E120="Dollar",VLOOKUP(F120,Currency!$G$2:$H$14,2,0),1)</f>
        <v>1</v>
      </c>
      <c r="J120" s="3">
        <f t="shared" si="1"/>
        <v>1960</v>
      </c>
    </row>
    <row r="121" spans="1:10" x14ac:dyDescent="0.25">
      <c r="A121">
        <v>44</v>
      </c>
      <c r="B121" t="s">
        <v>46</v>
      </c>
      <c r="C121">
        <v>294</v>
      </c>
      <c r="D121">
        <v>15</v>
      </c>
      <c r="E121" t="s">
        <v>37</v>
      </c>
      <c r="F121">
        <v>7</v>
      </c>
      <c r="G121">
        <v>2018</v>
      </c>
      <c r="H121" t="s">
        <v>53</v>
      </c>
      <c r="I121">
        <f>IF(E121="Dollar",VLOOKUP(F121,Currency!$G$2:$H$14,2,0),1)</f>
        <v>0.85575857954545465</v>
      </c>
      <c r="J121" s="3">
        <f t="shared" si="1"/>
        <v>3773.8953357954551</v>
      </c>
    </row>
    <row r="122" spans="1:10" x14ac:dyDescent="0.25">
      <c r="A122">
        <v>44</v>
      </c>
      <c r="B122" t="s">
        <v>47</v>
      </c>
      <c r="C122">
        <v>98</v>
      </c>
      <c r="D122">
        <v>6</v>
      </c>
      <c r="E122" t="s">
        <v>0</v>
      </c>
      <c r="F122">
        <v>7</v>
      </c>
      <c r="G122">
        <v>2018</v>
      </c>
      <c r="H122" t="s">
        <v>57</v>
      </c>
      <c r="I122">
        <f>IF(E122="Dollar",VLOOKUP(F122,Currency!$G$2:$H$14,2,0),1)</f>
        <v>1</v>
      </c>
      <c r="J122" s="3">
        <f t="shared" si="1"/>
        <v>588</v>
      </c>
    </row>
    <row r="123" spans="1:10" x14ac:dyDescent="0.25">
      <c r="A123">
        <v>45</v>
      </c>
      <c r="B123" t="s">
        <v>45</v>
      </c>
      <c r="C123">
        <v>52</v>
      </c>
      <c r="D123">
        <v>23</v>
      </c>
      <c r="E123" t="s">
        <v>0</v>
      </c>
      <c r="F123">
        <v>1</v>
      </c>
      <c r="G123">
        <v>2018</v>
      </c>
      <c r="H123" t="s">
        <v>62</v>
      </c>
      <c r="I123">
        <f>IF(E123="Dollar",VLOOKUP(F123,Currency!$G$2:$H$14,2,0),1)</f>
        <v>1</v>
      </c>
      <c r="J123" s="3">
        <f t="shared" si="1"/>
        <v>1196</v>
      </c>
    </row>
    <row r="124" spans="1:10" x14ac:dyDescent="0.25">
      <c r="A124">
        <v>45</v>
      </c>
      <c r="B124" t="s">
        <v>46</v>
      </c>
      <c r="C124">
        <v>208</v>
      </c>
      <c r="D124">
        <v>15</v>
      </c>
      <c r="E124" t="s">
        <v>0</v>
      </c>
      <c r="F124">
        <v>1</v>
      </c>
      <c r="G124">
        <v>2018</v>
      </c>
      <c r="H124" t="s">
        <v>55</v>
      </c>
      <c r="I124">
        <f>IF(E124="Dollar",VLOOKUP(F124,Currency!$G$2:$H$14,2,0),1)</f>
        <v>1</v>
      </c>
      <c r="J124" s="3">
        <f t="shared" si="1"/>
        <v>3120</v>
      </c>
    </row>
    <row r="125" spans="1:10" x14ac:dyDescent="0.25">
      <c r="A125">
        <v>46</v>
      </c>
      <c r="B125" t="s">
        <v>45</v>
      </c>
      <c r="C125">
        <v>97</v>
      </c>
      <c r="D125">
        <v>27</v>
      </c>
      <c r="E125" t="s">
        <v>0</v>
      </c>
      <c r="F125">
        <v>3</v>
      </c>
      <c r="G125">
        <v>2018</v>
      </c>
      <c r="H125" t="s">
        <v>54</v>
      </c>
      <c r="I125">
        <f>IF(E125="Dollar",VLOOKUP(F125,Currency!$G$2:$H$14,2,0),1)</f>
        <v>1</v>
      </c>
      <c r="J125" s="3">
        <f t="shared" si="1"/>
        <v>2619</v>
      </c>
    </row>
    <row r="126" spans="1:10" x14ac:dyDescent="0.25">
      <c r="A126">
        <v>46</v>
      </c>
      <c r="B126" t="s">
        <v>46</v>
      </c>
      <c r="C126">
        <v>291</v>
      </c>
      <c r="D126">
        <v>15</v>
      </c>
      <c r="E126" t="s">
        <v>0</v>
      </c>
      <c r="F126">
        <v>3</v>
      </c>
      <c r="G126">
        <v>2018</v>
      </c>
      <c r="H126" t="s">
        <v>55</v>
      </c>
      <c r="I126">
        <f>IF(E126="Dollar",VLOOKUP(F126,Currency!$G$2:$H$14,2,0),1)</f>
        <v>1</v>
      </c>
      <c r="J126" s="3">
        <f t="shared" si="1"/>
        <v>4365</v>
      </c>
    </row>
    <row r="127" spans="1:10" x14ac:dyDescent="0.25">
      <c r="A127">
        <v>46</v>
      </c>
      <c r="B127" t="s">
        <v>47</v>
      </c>
      <c r="C127">
        <v>97</v>
      </c>
      <c r="D127">
        <v>6</v>
      </c>
      <c r="E127" t="s">
        <v>0</v>
      </c>
      <c r="F127">
        <v>3</v>
      </c>
      <c r="G127">
        <v>2018</v>
      </c>
      <c r="H127" t="s">
        <v>55</v>
      </c>
      <c r="I127">
        <f>IF(E127="Dollar",VLOOKUP(F127,Currency!$G$2:$H$14,2,0),1)</f>
        <v>1</v>
      </c>
      <c r="J127" s="3">
        <f t="shared" si="1"/>
        <v>582</v>
      </c>
    </row>
    <row r="128" spans="1:10" x14ac:dyDescent="0.25">
      <c r="A128">
        <v>47</v>
      </c>
      <c r="B128" t="s">
        <v>45</v>
      </c>
      <c r="C128">
        <v>94</v>
      </c>
      <c r="D128">
        <v>31</v>
      </c>
      <c r="E128" t="s">
        <v>37</v>
      </c>
      <c r="F128">
        <v>8</v>
      </c>
      <c r="G128">
        <v>2018</v>
      </c>
      <c r="H128" t="s">
        <v>58</v>
      </c>
      <c r="I128">
        <f>IF(E128="Dollar",VLOOKUP(F128,Currency!$G$2:$H$14,2,0),1)</f>
        <v>0.86596289695652162</v>
      </c>
      <c r="J128" s="3">
        <f t="shared" si="1"/>
        <v>2523.4158817313041</v>
      </c>
    </row>
    <row r="129" spans="1:10" x14ac:dyDescent="0.25">
      <c r="A129">
        <v>47</v>
      </c>
      <c r="B129" t="s">
        <v>46</v>
      </c>
      <c r="C129">
        <v>282</v>
      </c>
      <c r="D129">
        <v>17</v>
      </c>
      <c r="E129" t="s">
        <v>0</v>
      </c>
      <c r="F129">
        <v>8</v>
      </c>
      <c r="G129">
        <v>2018</v>
      </c>
      <c r="H129" t="s">
        <v>57</v>
      </c>
      <c r="I129">
        <f>IF(E129="Dollar",VLOOKUP(F129,Currency!$G$2:$H$14,2,0),1)</f>
        <v>1</v>
      </c>
      <c r="J129" s="3">
        <f t="shared" si="1"/>
        <v>4794</v>
      </c>
    </row>
    <row r="130" spans="1:10" x14ac:dyDescent="0.25">
      <c r="A130">
        <v>47</v>
      </c>
      <c r="B130" t="s">
        <v>47</v>
      </c>
      <c r="C130">
        <v>94</v>
      </c>
      <c r="D130">
        <v>6</v>
      </c>
      <c r="E130" t="s">
        <v>0</v>
      </c>
      <c r="F130">
        <v>8</v>
      </c>
      <c r="G130">
        <v>2018</v>
      </c>
      <c r="H130" t="s">
        <v>57</v>
      </c>
      <c r="I130">
        <f>IF(E130="Dollar",VLOOKUP(F130,Currency!$G$2:$H$14,2,0),1)</f>
        <v>1</v>
      </c>
      <c r="J130" s="3">
        <f t="shared" si="1"/>
        <v>564</v>
      </c>
    </row>
    <row r="131" spans="1:10" x14ac:dyDescent="0.25">
      <c r="A131">
        <v>48</v>
      </c>
      <c r="B131" t="s">
        <v>45</v>
      </c>
      <c r="C131">
        <v>115</v>
      </c>
      <c r="D131">
        <v>21</v>
      </c>
      <c r="E131" t="s">
        <v>0</v>
      </c>
      <c r="F131">
        <v>12</v>
      </c>
      <c r="G131">
        <v>2018</v>
      </c>
      <c r="H131" t="s">
        <v>52</v>
      </c>
      <c r="I131">
        <f>IF(E131="Dollar",VLOOKUP(F131,Currency!$G$2:$H$14,2,0),1)</f>
        <v>1</v>
      </c>
      <c r="J131" s="3">
        <f t="shared" ref="J131:J194" si="2">C131*D131*I131</f>
        <v>2415</v>
      </c>
    </row>
    <row r="132" spans="1:10" x14ac:dyDescent="0.25">
      <c r="A132">
        <v>48</v>
      </c>
      <c r="B132" t="s">
        <v>46</v>
      </c>
      <c r="C132">
        <v>575</v>
      </c>
      <c r="D132">
        <v>15</v>
      </c>
      <c r="E132" t="s">
        <v>0</v>
      </c>
      <c r="F132">
        <v>12</v>
      </c>
      <c r="G132">
        <v>2018</v>
      </c>
      <c r="H132" t="s">
        <v>55</v>
      </c>
      <c r="I132">
        <f>IF(E132="Dollar",VLOOKUP(F132,Currency!$G$2:$H$14,2,0),1)</f>
        <v>1</v>
      </c>
      <c r="J132" s="3">
        <f t="shared" si="2"/>
        <v>8625</v>
      </c>
    </row>
    <row r="133" spans="1:10" x14ac:dyDescent="0.25">
      <c r="A133">
        <v>48</v>
      </c>
      <c r="B133" t="s">
        <v>47</v>
      </c>
      <c r="C133">
        <v>805</v>
      </c>
      <c r="D133">
        <v>6</v>
      </c>
      <c r="E133" t="s">
        <v>0</v>
      </c>
      <c r="F133">
        <v>12</v>
      </c>
      <c r="G133">
        <v>2018</v>
      </c>
      <c r="H133" t="s">
        <v>55</v>
      </c>
      <c r="I133">
        <f>IF(E133="Dollar",VLOOKUP(F133,Currency!$G$2:$H$14,2,0),1)</f>
        <v>1</v>
      </c>
      <c r="J133" s="3">
        <f t="shared" si="2"/>
        <v>4830</v>
      </c>
    </row>
    <row r="134" spans="1:10" x14ac:dyDescent="0.25">
      <c r="A134">
        <v>49</v>
      </c>
      <c r="B134" t="s">
        <v>45</v>
      </c>
      <c r="C134">
        <v>114</v>
      </c>
      <c r="D134">
        <v>24</v>
      </c>
      <c r="E134" t="s">
        <v>0</v>
      </c>
      <c r="F134">
        <v>10</v>
      </c>
      <c r="G134">
        <v>2018</v>
      </c>
      <c r="H134" t="s">
        <v>61</v>
      </c>
      <c r="I134">
        <f>IF(E134="Dollar",VLOOKUP(F134,Currency!$G$2:$H$14,2,0),1)</f>
        <v>1</v>
      </c>
      <c r="J134" s="3">
        <f t="shared" si="2"/>
        <v>2736</v>
      </c>
    </row>
    <row r="135" spans="1:10" x14ac:dyDescent="0.25">
      <c r="A135">
        <v>49</v>
      </c>
      <c r="B135" t="s">
        <v>46</v>
      </c>
      <c r="C135">
        <v>570</v>
      </c>
      <c r="D135">
        <v>15</v>
      </c>
      <c r="E135" t="s">
        <v>0</v>
      </c>
      <c r="F135">
        <v>10</v>
      </c>
      <c r="G135">
        <v>2018</v>
      </c>
      <c r="H135" t="s">
        <v>55</v>
      </c>
      <c r="I135">
        <f>IF(E135="Dollar",VLOOKUP(F135,Currency!$G$2:$H$14,2,0),1)</f>
        <v>1</v>
      </c>
      <c r="J135" s="3">
        <f t="shared" si="2"/>
        <v>8550</v>
      </c>
    </row>
    <row r="136" spans="1:10" x14ac:dyDescent="0.25">
      <c r="A136">
        <v>49</v>
      </c>
      <c r="B136" t="s">
        <v>47</v>
      </c>
      <c r="C136">
        <v>2280</v>
      </c>
      <c r="D136">
        <v>7</v>
      </c>
      <c r="E136" t="s">
        <v>37</v>
      </c>
      <c r="F136">
        <v>10</v>
      </c>
      <c r="G136">
        <v>2018</v>
      </c>
      <c r="H136" t="s">
        <v>53</v>
      </c>
      <c r="I136">
        <f>IF(E136="Dollar",VLOOKUP(F136,Currency!$G$2:$H$14,2,0),1)</f>
        <v>0.87081632260869579</v>
      </c>
      <c r="J136" s="3">
        <f t="shared" si="2"/>
        <v>13898.228508834785</v>
      </c>
    </row>
    <row r="137" spans="1:10" x14ac:dyDescent="0.25">
      <c r="A137">
        <v>50</v>
      </c>
      <c r="B137" t="s">
        <v>45</v>
      </c>
      <c r="C137">
        <v>78</v>
      </c>
      <c r="D137">
        <v>21</v>
      </c>
      <c r="E137" t="s">
        <v>37</v>
      </c>
      <c r="F137">
        <v>8</v>
      </c>
      <c r="G137">
        <v>2018</v>
      </c>
      <c r="H137" t="s">
        <v>53</v>
      </c>
      <c r="I137">
        <f>IF(E137="Dollar",VLOOKUP(F137,Currency!$G$2:$H$14,2,0),1)</f>
        <v>0.86596289695652162</v>
      </c>
      <c r="J137" s="3">
        <f t="shared" si="2"/>
        <v>1418.4472252147825</v>
      </c>
    </row>
    <row r="138" spans="1:10" x14ac:dyDescent="0.25">
      <c r="A138">
        <v>50</v>
      </c>
      <c r="B138" t="s">
        <v>46</v>
      </c>
      <c r="C138">
        <v>312</v>
      </c>
      <c r="D138">
        <v>16</v>
      </c>
      <c r="E138" t="s">
        <v>37</v>
      </c>
      <c r="F138">
        <v>8</v>
      </c>
      <c r="G138">
        <v>2018</v>
      </c>
      <c r="H138" t="s">
        <v>53</v>
      </c>
      <c r="I138">
        <f>IF(E138="Dollar",VLOOKUP(F138,Currency!$G$2:$H$14,2,0),1)</f>
        <v>0.86596289695652162</v>
      </c>
      <c r="J138" s="3">
        <f t="shared" si="2"/>
        <v>4322.886781606956</v>
      </c>
    </row>
    <row r="139" spans="1:10" x14ac:dyDescent="0.25">
      <c r="A139">
        <v>51</v>
      </c>
      <c r="B139" t="s">
        <v>45</v>
      </c>
      <c r="C139">
        <v>86</v>
      </c>
      <c r="D139">
        <v>20</v>
      </c>
      <c r="E139" t="s">
        <v>0</v>
      </c>
      <c r="F139">
        <v>1</v>
      </c>
      <c r="G139">
        <v>2018</v>
      </c>
      <c r="H139" t="s">
        <v>57</v>
      </c>
      <c r="I139">
        <f>IF(E139="Dollar",VLOOKUP(F139,Currency!$G$2:$H$14,2,0),1)</f>
        <v>1</v>
      </c>
      <c r="J139" s="3">
        <f t="shared" si="2"/>
        <v>1720</v>
      </c>
    </row>
    <row r="140" spans="1:10" x14ac:dyDescent="0.25">
      <c r="A140">
        <v>51</v>
      </c>
      <c r="B140" t="s">
        <v>46</v>
      </c>
      <c r="C140">
        <v>344</v>
      </c>
      <c r="D140">
        <v>18</v>
      </c>
      <c r="E140" t="s">
        <v>0</v>
      </c>
      <c r="F140">
        <v>1</v>
      </c>
      <c r="G140">
        <v>2018</v>
      </c>
      <c r="H140" t="s">
        <v>56</v>
      </c>
      <c r="I140">
        <f>IF(E140="Dollar",VLOOKUP(F140,Currency!$G$2:$H$14,2,0),1)</f>
        <v>1</v>
      </c>
      <c r="J140" s="3">
        <f t="shared" si="2"/>
        <v>6192</v>
      </c>
    </row>
    <row r="141" spans="1:10" x14ac:dyDescent="0.25">
      <c r="A141">
        <v>52</v>
      </c>
      <c r="B141" t="s">
        <v>45</v>
      </c>
      <c r="C141">
        <v>4</v>
      </c>
      <c r="D141">
        <v>27</v>
      </c>
      <c r="E141" t="s">
        <v>0</v>
      </c>
      <c r="F141">
        <v>10</v>
      </c>
      <c r="G141">
        <v>2018</v>
      </c>
      <c r="H141" t="s">
        <v>54</v>
      </c>
      <c r="I141">
        <f>IF(E141="Dollar",VLOOKUP(F141,Currency!$G$2:$H$14,2,0),1)</f>
        <v>1</v>
      </c>
      <c r="J141" s="3">
        <f t="shared" si="2"/>
        <v>108</v>
      </c>
    </row>
    <row r="142" spans="1:10" x14ac:dyDescent="0.25">
      <c r="A142">
        <v>52</v>
      </c>
      <c r="B142" t="s">
        <v>46</v>
      </c>
      <c r="C142">
        <v>16</v>
      </c>
      <c r="D142">
        <v>18</v>
      </c>
      <c r="E142" t="s">
        <v>0</v>
      </c>
      <c r="F142">
        <v>10</v>
      </c>
      <c r="G142">
        <v>2018</v>
      </c>
      <c r="H142" t="s">
        <v>62</v>
      </c>
      <c r="I142">
        <f>IF(E142="Dollar",VLOOKUP(F142,Currency!$G$2:$H$14,2,0),1)</f>
        <v>1</v>
      </c>
      <c r="J142" s="3">
        <f t="shared" si="2"/>
        <v>288</v>
      </c>
    </row>
    <row r="143" spans="1:10" x14ac:dyDescent="0.25">
      <c r="A143">
        <v>53</v>
      </c>
      <c r="B143" t="s">
        <v>45</v>
      </c>
      <c r="C143">
        <v>15</v>
      </c>
      <c r="D143">
        <v>25</v>
      </c>
      <c r="E143" t="s">
        <v>0</v>
      </c>
      <c r="F143">
        <v>6</v>
      </c>
      <c r="G143">
        <v>2018</v>
      </c>
      <c r="H143" t="s">
        <v>60</v>
      </c>
      <c r="I143">
        <f>IF(E143="Dollar",VLOOKUP(F143,Currency!$G$2:$H$14,2,0),1)</f>
        <v>1</v>
      </c>
      <c r="J143" s="3">
        <f t="shared" si="2"/>
        <v>375</v>
      </c>
    </row>
    <row r="144" spans="1:10" x14ac:dyDescent="0.25">
      <c r="A144">
        <v>53</v>
      </c>
      <c r="B144" t="s">
        <v>46</v>
      </c>
      <c r="C144">
        <v>30</v>
      </c>
      <c r="D144">
        <v>18</v>
      </c>
      <c r="E144" t="s">
        <v>0</v>
      </c>
      <c r="F144">
        <v>6</v>
      </c>
      <c r="G144">
        <v>2018</v>
      </c>
      <c r="H144" t="s">
        <v>62</v>
      </c>
      <c r="I144">
        <f>IF(E144="Dollar",VLOOKUP(F144,Currency!$G$2:$H$14,2,0),1)</f>
        <v>1</v>
      </c>
      <c r="J144" s="3">
        <f t="shared" si="2"/>
        <v>540</v>
      </c>
    </row>
    <row r="145" spans="1:10" x14ac:dyDescent="0.25">
      <c r="A145">
        <v>53</v>
      </c>
      <c r="B145" t="s">
        <v>47</v>
      </c>
      <c r="C145">
        <v>60</v>
      </c>
      <c r="D145">
        <v>7</v>
      </c>
      <c r="E145" t="s">
        <v>37</v>
      </c>
      <c r="F145">
        <v>6</v>
      </c>
      <c r="G145">
        <v>2018</v>
      </c>
      <c r="H145" t="s">
        <v>53</v>
      </c>
      <c r="I145">
        <f>IF(E145="Dollar",VLOOKUP(F145,Currency!$G$2:$H$14,2,0),1)</f>
        <v>0.85633569142857147</v>
      </c>
      <c r="J145" s="3">
        <f t="shared" si="2"/>
        <v>359.6609904</v>
      </c>
    </row>
    <row r="146" spans="1:10" x14ac:dyDescent="0.25">
      <c r="A146">
        <v>54</v>
      </c>
      <c r="B146" t="s">
        <v>45</v>
      </c>
      <c r="C146">
        <v>74</v>
      </c>
      <c r="D146">
        <v>21</v>
      </c>
      <c r="E146" t="s">
        <v>0</v>
      </c>
      <c r="F146">
        <v>11</v>
      </c>
      <c r="G146">
        <v>2018</v>
      </c>
      <c r="H146" t="s">
        <v>52</v>
      </c>
      <c r="I146">
        <f>IF(E146="Dollar",VLOOKUP(F146,Currency!$G$2:$H$14,2,0),1)</f>
        <v>1</v>
      </c>
      <c r="J146" s="3">
        <f t="shared" si="2"/>
        <v>1554</v>
      </c>
    </row>
    <row r="147" spans="1:10" x14ac:dyDescent="0.25">
      <c r="A147">
        <v>54</v>
      </c>
      <c r="B147" t="s">
        <v>46</v>
      </c>
      <c r="C147">
        <v>370</v>
      </c>
      <c r="D147">
        <v>16</v>
      </c>
      <c r="E147" t="s">
        <v>37</v>
      </c>
      <c r="F147">
        <v>11</v>
      </c>
      <c r="G147">
        <v>2018</v>
      </c>
      <c r="H147" t="s">
        <v>53</v>
      </c>
      <c r="I147">
        <f>IF(E147="Dollar",VLOOKUP(F147,Currency!$G$2:$H$14,2,0),1)</f>
        <v>0.87977327500000013</v>
      </c>
      <c r="J147" s="3">
        <f t="shared" si="2"/>
        <v>5208.2577880000008</v>
      </c>
    </row>
    <row r="148" spans="1:10" x14ac:dyDescent="0.25">
      <c r="A148">
        <v>54</v>
      </c>
      <c r="B148" t="s">
        <v>47</v>
      </c>
      <c r="C148">
        <v>518</v>
      </c>
      <c r="D148">
        <v>6</v>
      </c>
      <c r="E148" t="s">
        <v>37</v>
      </c>
      <c r="F148">
        <v>11</v>
      </c>
      <c r="G148">
        <v>2018</v>
      </c>
      <c r="H148" t="s">
        <v>53</v>
      </c>
      <c r="I148">
        <f>IF(E148="Dollar",VLOOKUP(F148,Currency!$G$2:$H$14,2,0),1)</f>
        <v>0.87977327500000013</v>
      </c>
      <c r="J148" s="3">
        <f t="shared" si="2"/>
        <v>2734.3353387000002</v>
      </c>
    </row>
    <row r="149" spans="1:10" x14ac:dyDescent="0.25">
      <c r="A149">
        <v>55</v>
      </c>
      <c r="B149" t="s">
        <v>45</v>
      </c>
      <c r="C149">
        <v>1</v>
      </c>
      <c r="D149">
        <v>25</v>
      </c>
      <c r="E149" t="s">
        <v>0</v>
      </c>
      <c r="F149">
        <v>10</v>
      </c>
      <c r="G149">
        <v>2018</v>
      </c>
      <c r="H149" t="s">
        <v>51</v>
      </c>
      <c r="I149">
        <f>IF(E149="Dollar",VLOOKUP(F149,Currency!$G$2:$H$14,2,0),1)</f>
        <v>1</v>
      </c>
      <c r="J149" s="3">
        <f t="shared" si="2"/>
        <v>25</v>
      </c>
    </row>
    <row r="150" spans="1:10" x14ac:dyDescent="0.25">
      <c r="A150">
        <v>55</v>
      </c>
      <c r="B150" t="s">
        <v>46</v>
      </c>
      <c r="C150">
        <v>5</v>
      </c>
      <c r="D150">
        <v>15</v>
      </c>
      <c r="E150" t="s">
        <v>0</v>
      </c>
      <c r="F150">
        <v>10</v>
      </c>
      <c r="G150">
        <v>2018</v>
      </c>
      <c r="H150" t="s">
        <v>55</v>
      </c>
      <c r="I150">
        <f>IF(E150="Dollar",VLOOKUP(F150,Currency!$G$2:$H$14,2,0),1)</f>
        <v>1</v>
      </c>
      <c r="J150" s="3">
        <f t="shared" si="2"/>
        <v>75</v>
      </c>
    </row>
    <row r="151" spans="1:10" x14ac:dyDescent="0.25">
      <c r="A151">
        <v>55</v>
      </c>
      <c r="B151" t="s">
        <v>47</v>
      </c>
      <c r="C151">
        <v>20</v>
      </c>
      <c r="D151">
        <v>6</v>
      </c>
      <c r="E151" t="s">
        <v>0</v>
      </c>
      <c r="F151">
        <v>10</v>
      </c>
      <c r="G151">
        <v>2018</v>
      </c>
      <c r="H151" t="s">
        <v>57</v>
      </c>
      <c r="I151">
        <f>IF(E151="Dollar",VLOOKUP(F151,Currency!$G$2:$H$14,2,0),1)</f>
        <v>1</v>
      </c>
      <c r="J151" s="3">
        <f t="shared" si="2"/>
        <v>120</v>
      </c>
    </row>
    <row r="152" spans="1:10" x14ac:dyDescent="0.25">
      <c r="A152">
        <v>56</v>
      </c>
      <c r="B152" t="s">
        <v>45</v>
      </c>
      <c r="C152">
        <v>91</v>
      </c>
      <c r="D152">
        <v>28</v>
      </c>
      <c r="E152" t="s">
        <v>0</v>
      </c>
      <c r="F152">
        <v>3</v>
      </c>
      <c r="G152">
        <v>2018</v>
      </c>
      <c r="H152" t="s">
        <v>59</v>
      </c>
      <c r="I152">
        <f>IF(E152="Dollar",VLOOKUP(F152,Currency!$G$2:$H$14,2,0),1)</f>
        <v>1</v>
      </c>
      <c r="J152" s="3">
        <f t="shared" si="2"/>
        <v>2548</v>
      </c>
    </row>
    <row r="153" spans="1:10" x14ac:dyDescent="0.25">
      <c r="A153">
        <v>56</v>
      </c>
      <c r="B153" t="s">
        <v>46</v>
      </c>
      <c r="C153">
        <v>364</v>
      </c>
      <c r="D153">
        <v>15</v>
      </c>
      <c r="E153" t="s">
        <v>0</v>
      </c>
      <c r="F153">
        <v>3</v>
      </c>
      <c r="G153">
        <v>2018</v>
      </c>
      <c r="H153" t="s">
        <v>55</v>
      </c>
      <c r="I153">
        <f>IF(E153="Dollar",VLOOKUP(F153,Currency!$G$2:$H$14,2,0),1)</f>
        <v>1</v>
      </c>
      <c r="J153" s="3">
        <f t="shared" si="2"/>
        <v>5460</v>
      </c>
    </row>
    <row r="154" spans="1:10" x14ac:dyDescent="0.25">
      <c r="A154">
        <v>57</v>
      </c>
      <c r="B154" t="s">
        <v>45</v>
      </c>
      <c r="C154">
        <v>184</v>
      </c>
      <c r="D154">
        <v>23</v>
      </c>
      <c r="E154" t="s">
        <v>0</v>
      </c>
      <c r="F154">
        <v>9</v>
      </c>
      <c r="G154">
        <v>2018</v>
      </c>
      <c r="H154" t="s">
        <v>62</v>
      </c>
      <c r="I154">
        <f>IF(E154="Dollar",VLOOKUP(F154,Currency!$G$2:$H$14,2,0),1)</f>
        <v>1</v>
      </c>
      <c r="J154" s="3">
        <f t="shared" si="2"/>
        <v>4232</v>
      </c>
    </row>
    <row r="155" spans="1:10" x14ac:dyDescent="0.25">
      <c r="A155">
        <v>57</v>
      </c>
      <c r="B155" t="s">
        <v>46</v>
      </c>
      <c r="C155">
        <v>736</v>
      </c>
      <c r="D155">
        <v>15</v>
      </c>
      <c r="E155" t="s">
        <v>0</v>
      </c>
      <c r="F155">
        <v>9</v>
      </c>
      <c r="G155">
        <v>2018</v>
      </c>
      <c r="H155" t="s">
        <v>55</v>
      </c>
      <c r="I155">
        <f>IF(E155="Dollar",VLOOKUP(F155,Currency!$G$2:$H$14,2,0),1)</f>
        <v>1</v>
      </c>
      <c r="J155" s="3">
        <f t="shared" si="2"/>
        <v>11040</v>
      </c>
    </row>
    <row r="156" spans="1:10" x14ac:dyDescent="0.25">
      <c r="A156">
        <v>58</v>
      </c>
      <c r="B156" t="s">
        <v>45</v>
      </c>
      <c r="C156">
        <v>83</v>
      </c>
      <c r="D156">
        <v>20</v>
      </c>
      <c r="E156" t="s">
        <v>0</v>
      </c>
      <c r="F156">
        <v>5</v>
      </c>
      <c r="G156">
        <v>2018</v>
      </c>
      <c r="H156" t="s">
        <v>57</v>
      </c>
      <c r="I156">
        <f>IF(E156="Dollar",VLOOKUP(F156,Currency!$G$2:$H$14,2,0),1)</f>
        <v>1</v>
      </c>
      <c r="J156" s="3">
        <f t="shared" si="2"/>
        <v>1660</v>
      </c>
    </row>
    <row r="157" spans="1:10" x14ac:dyDescent="0.25">
      <c r="A157">
        <v>58</v>
      </c>
      <c r="B157" t="s">
        <v>46</v>
      </c>
      <c r="C157">
        <v>166</v>
      </c>
      <c r="D157">
        <v>16</v>
      </c>
      <c r="E157" t="s">
        <v>37</v>
      </c>
      <c r="F157">
        <v>5</v>
      </c>
      <c r="G157">
        <v>2018</v>
      </c>
      <c r="H157" t="s">
        <v>53</v>
      </c>
      <c r="I157">
        <f>IF(E157="Dollar",VLOOKUP(F157,Currency!$G$2:$H$14,2,0),1)</f>
        <v>0.84667593318181822</v>
      </c>
      <c r="J157" s="3">
        <f t="shared" si="2"/>
        <v>2248.7712785309091</v>
      </c>
    </row>
    <row r="158" spans="1:10" x14ac:dyDescent="0.25">
      <c r="A158">
        <v>58</v>
      </c>
      <c r="B158" t="s">
        <v>47</v>
      </c>
      <c r="C158">
        <v>332</v>
      </c>
      <c r="D158">
        <v>6</v>
      </c>
      <c r="E158" t="s">
        <v>0</v>
      </c>
      <c r="F158">
        <v>5</v>
      </c>
      <c r="G158">
        <v>2018</v>
      </c>
      <c r="H158" t="s">
        <v>55</v>
      </c>
      <c r="I158">
        <f>IF(E158="Dollar",VLOOKUP(F158,Currency!$G$2:$H$14,2,0),1)</f>
        <v>1</v>
      </c>
      <c r="J158" s="3">
        <f t="shared" si="2"/>
        <v>1992</v>
      </c>
    </row>
    <row r="159" spans="1:10" x14ac:dyDescent="0.25">
      <c r="A159">
        <v>59</v>
      </c>
      <c r="B159" t="s">
        <v>45</v>
      </c>
      <c r="C159">
        <v>156</v>
      </c>
      <c r="D159">
        <v>20</v>
      </c>
      <c r="E159" t="s">
        <v>37</v>
      </c>
      <c r="F159">
        <v>8</v>
      </c>
      <c r="G159">
        <v>2018</v>
      </c>
      <c r="H159" t="s">
        <v>53</v>
      </c>
      <c r="I159">
        <f>IF(E159="Dollar",VLOOKUP(F159,Currency!$G$2:$H$14,2,0),1)</f>
        <v>0.86596289695652162</v>
      </c>
      <c r="J159" s="3">
        <f t="shared" si="2"/>
        <v>2701.8042385043473</v>
      </c>
    </row>
    <row r="160" spans="1:10" x14ac:dyDescent="0.25">
      <c r="A160">
        <v>59</v>
      </c>
      <c r="B160" t="s">
        <v>46</v>
      </c>
      <c r="C160">
        <v>624</v>
      </c>
      <c r="D160">
        <v>19</v>
      </c>
      <c r="E160" t="s">
        <v>0</v>
      </c>
      <c r="F160">
        <v>8</v>
      </c>
      <c r="G160">
        <v>2018</v>
      </c>
      <c r="H160" t="s">
        <v>61</v>
      </c>
      <c r="I160">
        <f>IF(E160="Dollar",VLOOKUP(F160,Currency!$G$2:$H$14,2,0),1)</f>
        <v>1</v>
      </c>
      <c r="J160" s="3">
        <f t="shared" si="2"/>
        <v>11856</v>
      </c>
    </row>
    <row r="161" spans="1:10" x14ac:dyDescent="0.25">
      <c r="A161">
        <v>60</v>
      </c>
      <c r="B161" t="s">
        <v>45</v>
      </c>
      <c r="C161">
        <v>94</v>
      </c>
      <c r="D161">
        <v>22</v>
      </c>
      <c r="E161" t="s">
        <v>0</v>
      </c>
      <c r="F161">
        <v>5</v>
      </c>
      <c r="G161">
        <v>2018</v>
      </c>
      <c r="H161" t="s">
        <v>63</v>
      </c>
      <c r="I161">
        <f>IF(E161="Dollar",VLOOKUP(F161,Currency!$G$2:$H$14,2,0),1)</f>
        <v>1</v>
      </c>
      <c r="J161" s="3">
        <f t="shared" si="2"/>
        <v>2068</v>
      </c>
    </row>
    <row r="162" spans="1:10" x14ac:dyDescent="0.25">
      <c r="A162">
        <v>60</v>
      </c>
      <c r="B162" t="s">
        <v>46</v>
      </c>
      <c r="C162">
        <v>188</v>
      </c>
      <c r="D162">
        <v>15</v>
      </c>
      <c r="E162" t="s">
        <v>37</v>
      </c>
      <c r="F162">
        <v>5</v>
      </c>
      <c r="G162">
        <v>2018</v>
      </c>
      <c r="H162" t="s">
        <v>53</v>
      </c>
      <c r="I162">
        <f>IF(E162="Dollar",VLOOKUP(F162,Currency!$G$2:$H$14,2,0),1)</f>
        <v>0.84667593318181822</v>
      </c>
      <c r="J162" s="3">
        <f t="shared" si="2"/>
        <v>2387.6261315727274</v>
      </c>
    </row>
    <row r="163" spans="1:10" x14ac:dyDescent="0.25">
      <c r="A163">
        <v>60</v>
      </c>
      <c r="B163" t="s">
        <v>47</v>
      </c>
      <c r="C163">
        <v>376</v>
      </c>
      <c r="D163">
        <v>7</v>
      </c>
      <c r="E163" t="s">
        <v>37</v>
      </c>
      <c r="F163">
        <v>5</v>
      </c>
      <c r="G163">
        <v>2018</v>
      </c>
      <c r="H163" t="s">
        <v>53</v>
      </c>
      <c r="I163">
        <f>IF(E163="Dollar",VLOOKUP(F163,Currency!$G$2:$H$14,2,0),1)</f>
        <v>0.84667593318181822</v>
      </c>
      <c r="J163" s="3">
        <f t="shared" si="2"/>
        <v>2228.4510561345455</v>
      </c>
    </row>
    <row r="164" spans="1:10" x14ac:dyDescent="0.25">
      <c r="A164">
        <v>61</v>
      </c>
      <c r="B164" t="s">
        <v>45</v>
      </c>
      <c r="C164">
        <v>94</v>
      </c>
      <c r="D164">
        <v>27</v>
      </c>
      <c r="E164" t="s">
        <v>0</v>
      </c>
      <c r="F164">
        <v>8</v>
      </c>
      <c r="G164">
        <v>2018</v>
      </c>
      <c r="H164" t="s">
        <v>54</v>
      </c>
      <c r="I164">
        <f>IF(E164="Dollar",VLOOKUP(F164,Currency!$G$2:$H$14,2,0),1)</f>
        <v>1</v>
      </c>
      <c r="J164" s="3">
        <f t="shared" si="2"/>
        <v>2538</v>
      </c>
    </row>
    <row r="165" spans="1:10" x14ac:dyDescent="0.25">
      <c r="A165">
        <v>61</v>
      </c>
      <c r="B165" t="s">
        <v>46</v>
      </c>
      <c r="C165">
        <v>188</v>
      </c>
      <c r="D165">
        <v>16</v>
      </c>
      <c r="E165" t="s">
        <v>37</v>
      </c>
      <c r="F165">
        <v>8</v>
      </c>
      <c r="G165">
        <v>2018</v>
      </c>
      <c r="H165" t="s">
        <v>53</v>
      </c>
      <c r="I165">
        <f>IF(E165="Dollar",VLOOKUP(F165,Currency!$G$2:$H$14,2,0),1)</f>
        <v>0.86596289695652162</v>
      </c>
      <c r="J165" s="3">
        <f t="shared" si="2"/>
        <v>2604.8163940452168</v>
      </c>
    </row>
    <row r="166" spans="1:10" x14ac:dyDescent="0.25">
      <c r="A166">
        <v>61</v>
      </c>
      <c r="B166" t="s">
        <v>47</v>
      </c>
      <c r="C166">
        <v>376</v>
      </c>
      <c r="D166">
        <v>7</v>
      </c>
      <c r="E166" t="s">
        <v>37</v>
      </c>
      <c r="F166">
        <v>8</v>
      </c>
      <c r="G166">
        <v>2018</v>
      </c>
      <c r="H166" t="s">
        <v>53</v>
      </c>
      <c r="I166">
        <f>IF(E166="Dollar",VLOOKUP(F166,Currency!$G$2:$H$14,2,0),1)</f>
        <v>0.86596289695652162</v>
      </c>
      <c r="J166" s="3">
        <f t="shared" si="2"/>
        <v>2279.2143447895651</v>
      </c>
    </row>
    <row r="167" spans="1:10" x14ac:dyDescent="0.25">
      <c r="A167">
        <v>62</v>
      </c>
      <c r="B167" t="s">
        <v>45</v>
      </c>
      <c r="C167">
        <v>94</v>
      </c>
      <c r="D167">
        <v>20</v>
      </c>
      <c r="E167" t="s">
        <v>0</v>
      </c>
      <c r="F167">
        <v>11</v>
      </c>
      <c r="G167">
        <v>2018</v>
      </c>
      <c r="H167" t="s">
        <v>57</v>
      </c>
      <c r="I167">
        <f>IF(E167="Dollar",VLOOKUP(F167,Currency!$G$2:$H$14,2,0),1)</f>
        <v>1</v>
      </c>
      <c r="J167" s="3">
        <f t="shared" si="2"/>
        <v>1880</v>
      </c>
    </row>
    <row r="168" spans="1:10" x14ac:dyDescent="0.25">
      <c r="A168">
        <v>62</v>
      </c>
      <c r="B168" t="s">
        <v>46</v>
      </c>
      <c r="C168">
        <v>470</v>
      </c>
      <c r="D168">
        <v>19</v>
      </c>
      <c r="E168" t="s">
        <v>0</v>
      </c>
      <c r="F168">
        <v>11</v>
      </c>
      <c r="G168">
        <v>2018</v>
      </c>
      <c r="H168" t="s">
        <v>61</v>
      </c>
      <c r="I168">
        <f>IF(E168="Dollar",VLOOKUP(F168,Currency!$G$2:$H$14,2,0),1)</f>
        <v>1</v>
      </c>
      <c r="J168" s="3">
        <f t="shared" si="2"/>
        <v>8930</v>
      </c>
    </row>
    <row r="169" spans="1:10" x14ac:dyDescent="0.25">
      <c r="A169">
        <v>62</v>
      </c>
      <c r="B169" t="s">
        <v>47</v>
      </c>
      <c r="C169">
        <v>658</v>
      </c>
      <c r="D169">
        <v>7</v>
      </c>
      <c r="E169" t="s">
        <v>37</v>
      </c>
      <c r="F169">
        <v>11</v>
      </c>
      <c r="G169">
        <v>2018</v>
      </c>
      <c r="H169" t="s">
        <v>53</v>
      </c>
      <c r="I169">
        <f>IF(E169="Dollar",VLOOKUP(F169,Currency!$G$2:$H$14,2,0),1)</f>
        <v>0.87977327500000013</v>
      </c>
      <c r="J169" s="3">
        <f t="shared" si="2"/>
        <v>4052.2357046500006</v>
      </c>
    </row>
    <row r="170" spans="1:10" x14ac:dyDescent="0.25">
      <c r="A170">
        <v>63</v>
      </c>
      <c r="B170" t="s">
        <v>45</v>
      </c>
      <c r="C170">
        <v>241</v>
      </c>
      <c r="D170">
        <v>27</v>
      </c>
      <c r="E170" t="s">
        <v>0</v>
      </c>
      <c r="F170">
        <v>11</v>
      </c>
      <c r="G170">
        <v>2018</v>
      </c>
      <c r="H170" t="s">
        <v>65</v>
      </c>
      <c r="I170">
        <f>IF(E170="Dollar",VLOOKUP(F170,Currency!$G$2:$H$14,2,0),1)</f>
        <v>1</v>
      </c>
      <c r="J170" s="3">
        <f t="shared" si="2"/>
        <v>6507</v>
      </c>
    </row>
    <row r="171" spans="1:10" x14ac:dyDescent="0.25">
      <c r="A171">
        <v>63</v>
      </c>
      <c r="B171" t="s">
        <v>46</v>
      </c>
      <c r="C171">
        <v>1205</v>
      </c>
      <c r="D171">
        <v>16</v>
      </c>
      <c r="E171" t="s">
        <v>37</v>
      </c>
      <c r="F171">
        <v>11</v>
      </c>
      <c r="G171">
        <v>2018</v>
      </c>
      <c r="H171" t="s">
        <v>53</v>
      </c>
      <c r="I171">
        <f>IF(E171="Dollar",VLOOKUP(F171,Currency!$G$2:$H$14,2,0),1)</f>
        <v>0.87977327500000013</v>
      </c>
      <c r="J171" s="3">
        <f t="shared" si="2"/>
        <v>16962.028742000002</v>
      </c>
    </row>
    <row r="172" spans="1:10" x14ac:dyDescent="0.25">
      <c r="A172">
        <v>63</v>
      </c>
      <c r="B172" t="s">
        <v>47</v>
      </c>
      <c r="C172">
        <v>1687</v>
      </c>
      <c r="D172">
        <v>7</v>
      </c>
      <c r="E172" t="s">
        <v>0</v>
      </c>
      <c r="F172">
        <v>11</v>
      </c>
      <c r="G172">
        <v>2018</v>
      </c>
      <c r="H172" t="s">
        <v>62</v>
      </c>
      <c r="I172">
        <f>IF(E172="Dollar",VLOOKUP(F172,Currency!$G$2:$H$14,2,0),1)</f>
        <v>1</v>
      </c>
      <c r="J172" s="3">
        <f t="shared" si="2"/>
        <v>11809</v>
      </c>
    </row>
    <row r="173" spans="1:10" x14ac:dyDescent="0.25">
      <c r="A173">
        <v>64</v>
      </c>
      <c r="B173" t="s">
        <v>45</v>
      </c>
      <c r="C173">
        <v>10</v>
      </c>
      <c r="D173">
        <v>29</v>
      </c>
      <c r="E173" t="s">
        <v>0</v>
      </c>
      <c r="F173">
        <v>6</v>
      </c>
      <c r="G173">
        <v>2018</v>
      </c>
      <c r="H173" t="s">
        <v>64</v>
      </c>
      <c r="I173">
        <f>IF(E173="Dollar",VLOOKUP(F173,Currency!$G$2:$H$14,2,0),1)</f>
        <v>1</v>
      </c>
      <c r="J173" s="3">
        <f t="shared" si="2"/>
        <v>290</v>
      </c>
    </row>
    <row r="174" spans="1:10" x14ac:dyDescent="0.25">
      <c r="A174">
        <v>64</v>
      </c>
      <c r="B174" t="s">
        <v>46</v>
      </c>
      <c r="C174">
        <v>20</v>
      </c>
      <c r="D174">
        <v>17</v>
      </c>
      <c r="E174" t="s">
        <v>37</v>
      </c>
      <c r="F174">
        <v>6</v>
      </c>
      <c r="G174">
        <v>2018</v>
      </c>
      <c r="H174" t="s">
        <v>53</v>
      </c>
      <c r="I174">
        <f>IF(E174="Dollar",VLOOKUP(F174,Currency!$G$2:$H$14,2,0),1)</f>
        <v>0.85633569142857147</v>
      </c>
      <c r="J174" s="3">
        <f t="shared" si="2"/>
        <v>291.1541350857143</v>
      </c>
    </row>
    <row r="175" spans="1:10" x14ac:dyDescent="0.25">
      <c r="A175">
        <v>64</v>
      </c>
      <c r="B175" t="s">
        <v>47</v>
      </c>
      <c r="C175">
        <v>40</v>
      </c>
      <c r="D175">
        <v>6</v>
      </c>
      <c r="E175" t="s">
        <v>0</v>
      </c>
      <c r="F175">
        <v>6</v>
      </c>
      <c r="G175">
        <v>2018</v>
      </c>
      <c r="H175" t="s">
        <v>57</v>
      </c>
      <c r="I175">
        <f>IF(E175="Dollar",VLOOKUP(F175,Currency!$G$2:$H$14,2,0),1)</f>
        <v>1</v>
      </c>
      <c r="J175" s="3">
        <f t="shared" si="2"/>
        <v>240</v>
      </c>
    </row>
    <row r="176" spans="1:10" x14ac:dyDescent="0.25">
      <c r="A176">
        <v>65</v>
      </c>
      <c r="B176" t="s">
        <v>45</v>
      </c>
      <c r="C176">
        <v>37</v>
      </c>
      <c r="D176">
        <v>20</v>
      </c>
      <c r="E176" t="s">
        <v>0</v>
      </c>
      <c r="F176">
        <v>12</v>
      </c>
      <c r="G176">
        <v>2018</v>
      </c>
      <c r="H176" t="s">
        <v>55</v>
      </c>
      <c r="I176">
        <f>IF(E176="Dollar",VLOOKUP(F176,Currency!$G$2:$H$14,2,0),1)</f>
        <v>1</v>
      </c>
      <c r="J176" s="3">
        <f t="shared" si="2"/>
        <v>740</v>
      </c>
    </row>
    <row r="177" spans="1:10" x14ac:dyDescent="0.25">
      <c r="A177">
        <v>65</v>
      </c>
      <c r="B177" t="s">
        <v>46</v>
      </c>
      <c r="C177">
        <v>148</v>
      </c>
      <c r="D177">
        <v>15</v>
      </c>
      <c r="E177" t="s">
        <v>0</v>
      </c>
      <c r="F177">
        <v>12</v>
      </c>
      <c r="G177">
        <v>2018</v>
      </c>
      <c r="H177" t="s">
        <v>55</v>
      </c>
      <c r="I177">
        <f>IF(E177="Dollar",VLOOKUP(F177,Currency!$G$2:$H$14,2,0),1)</f>
        <v>1</v>
      </c>
      <c r="J177" s="3">
        <f t="shared" si="2"/>
        <v>2220</v>
      </c>
    </row>
    <row r="178" spans="1:10" x14ac:dyDescent="0.25">
      <c r="A178">
        <v>66</v>
      </c>
      <c r="B178" t="s">
        <v>45</v>
      </c>
      <c r="C178">
        <v>1</v>
      </c>
      <c r="D178">
        <v>21</v>
      </c>
      <c r="E178" t="s">
        <v>0</v>
      </c>
      <c r="F178">
        <v>11</v>
      </c>
      <c r="G178">
        <v>2018</v>
      </c>
      <c r="H178" t="s">
        <v>52</v>
      </c>
      <c r="I178">
        <f>IF(E178="Dollar",VLOOKUP(F178,Currency!$G$2:$H$14,2,0),1)</f>
        <v>1</v>
      </c>
      <c r="J178" s="3">
        <f t="shared" si="2"/>
        <v>21</v>
      </c>
    </row>
    <row r="179" spans="1:10" x14ac:dyDescent="0.25">
      <c r="A179">
        <v>66</v>
      </c>
      <c r="B179" t="s">
        <v>46</v>
      </c>
      <c r="C179">
        <v>4</v>
      </c>
      <c r="D179">
        <v>19</v>
      </c>
      <c r="E179" t="s">
        <v>0</v>
      </c>
      <c r="F179">
        <v>11</v>
      </c>
      <c r="G179">
        <v>2018</v>
      </c>
      <c r="H179" t="s">
        <v>60</v>
      </c>
      <c r="I179">
        <f>IF(E179="Dollar",VLOOKUP(F179,Currency!$G$2:$H$14,2,0),1)</f>
        <v>1</v>
      </c>
      <c r="J179" s="3">
        <f t="shared" si="2"/>
        <v>76</v>
      </c>
    </row>
    <row r="180" spans="1:10" x14ac:dyDescent="0.25">
      <c r="A180">
        <v>67</v>
      </c>
      <c r="B180" t="s">
        <v>45</v>
      </c>
      <c r="C180">
        <v>6</v>
      </c>
      <c r="D180">
        <v>24</v>
      </c>
      <c r="E180" t="s">
        <v>0</v>
      </c>
      <c r="F180">
        <v>10</v>
      </c>
      <c r="G180">
        <v>2018</v>
      </c>
      <c r="H180" t="s">
        <v>56</v>
      </c>
      <c r="I180">
        <f>IF(E180="Dollar",VLOOKUP(F180,Currency!$G$2:$H$14,2,0),1)</f>
        <v>1</v>
      </c>
      <c r="J180" s="3">
        <f t="shared" si="2"/>
        <v>144</v>
      </c>
    </row>
    <row r="181" spans="1:10" x14ac:dyDescent="0.25">
      <c r="A181">
        <v>67</v>
      </c>
      <c r="B181" t="s">
        <v>46</v>
      </c>
      <c r="C181">
        <v>30</v>
      </c>
      <c r="D181">
        <v>17</v>
      </c>
      <c r="E181" t="s">
        <v>0</v>
      </c>
      <c r="F181">
        <v>10</v>
      </c>
      <c r="G181">
        <v>2018</v>
      </c>
      <c r="H181" t="s">
        <v>52</v>
      </c>
      <c r="I181">
        <f>IF(E181="Dollar",VLOOKUP(F181,Currency!$G$2:$H$14,2,0),1)</f>
        <v>1</v>
      </c>
      <c r="J181" s="3">
        <f t="shared" si="2"/>
        <v>510</v>
      </c>
    </row>
    <row r="182" spans="1:10" x14ac:dyDescent="0.25">
      <c r="A182">
        <v>67</v>
      </c>
      <c r="B182" t="s">
        <v>47</v>
      </c>
      <c r="C182">
        <v>120</v>
      </c>
      <c r="D182">
        <v>6</v>
      </c>
      <c r="E182" t="s">
        <v>0</v>
      </c>
      <c r="F182">
        <v>10</v>
      </c>
      <c r="G182">
        <v>2018</v>
      </c>
      <c r="H182" t="s">
        <v>55</v>
      </c>
      <c r="I182">
        <f>IF(E182="Dollar",VLOOKUP(F182,Currency!$G$2:$H$14,2,0),1)</f>
        <v>1</v>
      </c>
      <c r="J182" s="3">
        <f t="shared" si="2"/>
        <v>720</v>
      </c>
    </row>
    <row r="183" spans="1:10" x14ac:dyDescent="0.25">
      <c r="A183">
        <v>68</v>
      </c>
      <c r="B183" t="s">
        <v>45</v>
      </c>
      <c r="C183">
        <v>138</v>
      </c>
      <c r="D183">
        <v>21</v>
      </c>
      <c r="E183" t="s">
        <v>0</v>
      </c>
      <c r="F183">
        <v>8</v>
      </c>
      <c r="G183">
        <v>2018</v>
      </c>
      <c r="H183" t="s">
        <v>52</v>
      </c>
      <c r="I183">
        <f>IF(E183="Dollar",VLOOKUP(F183,Currency!$G$2:$H$14,2,0),1)</f>
        <v>1</v>
      </c>
      <c r="J183" s="3">
        <f t="shared" si="2"/>
        <v>2898</v>
      </c>
    </row>
    <row r="184" spans="1:10" x14ac:dyDescent="0.25">
      <c r="A184">
        <v>68</v>
      </c>
      <c r="B184" t="s">
        <v>46</v>
      </c>
      <c r="C184">
        <v>552</v>
      </c>
      <c r="D184">
        <v>15</v>
      </c>
      <c r="E184" t="s">
        <v>0</v>
      </c>
      <c r="F184">
        <v>8</v>
      </c>
      <c r="G184">
        <v>2018</v>
      </c>
      <c r="H184" t="s">
        <v>55</v>
      </c>
      <c r="I184">
        <f>IF(E184="Dollar",VLOOKUP(F184,Currency!$G$2:$H$14,2,0),1)</f>
        <v>1</v>
      </c>
      <c r="J184" s="3">
        <f t="shared" si="2"/>
        <v>8280</v>
      </c>
    </row>
    <row r="185" spans="1:10" x14ac:dyDescent="0.25">
      <c r="A185">
        <v>69</v>
      </c>
      <c r="B185" t="s">
        <v>45</v>
      </c>
      <c r="C185">
        <v>101</v>
      </c>
      <c r="D185">
        <v>20</v>
      </c>
      <c r="E185" t="s">
        <v>0</v>
      </c>
      <c r="F185">
        <v>3</v>
      </c>
      <c r="G185">
        <v>2018</v>
      </c>
      <c r="H185" t="s">
        <v>57</v>
      </c>
      <c r="I185">
        <f>IF(E185="Dollar",VLOOKUP(F185,Currency!$G$2:$H$14,2,0),1)</f>
        <v>1</v>
      </c>
      <c r="J185" s="3">
        <f t="shared" si="2"/>
        <v>2020</v>
      </c>
    </row>
    <row r="186" spans="1:10" x14ac:dyDescent="0.25">
      <c r="A186">
        <v>69</v>
      </c>
      <c r="B186" t="s">
        <v>46</v>
      </c>
      <c r="C186">
        <v>303</v>
      </c>
      <c r="D186">
        <v>16</v>
      </c>
      <c r="E186" t="s">
        <v>37</v>
      </c>
      <c r="F186">
        <v>3</v>
      </c>
      <c r="G186">
        <v>2018</v>
      </c>
      <c r="H186" t="s">
        <v>53</v>
      </c>
      <c r="I186">
        <f>IF(E186="Dollar",VLOOKUP(F186,Currency!$G$2:$H$14,2,0),1)</f>
        <v>0.81064183952380953</v>
      </c>
      <c r="J186" s="3">
        <f t="shared" si="2"/>
        <v>3929.9916380114287</v>
      </c>
    </row>
    <row r="187" spans="1:10" x14ac:dyDescent="0.25">
      <c r="A187">
        <v>69</v>
      </c>
      <c r="B187" t="s">
        <v>47</v>
      </c>
      <c r="C187">
        <v>101</v>
      </c>
      <c r="D187">
        <v>6</v>
      </c>
      <c r="E187" t="s">
        <v>37</v>
      </c>
      <c r="F187">
        <v>3</v>
      </c>
      <c r="G187">
        <v>2018</v>
      </c>
      <c r="H187" t="s">
        <v>53</v>
      </c>
      <c r="I187">
        <f>IF(E187="Dollar",VLOOKUP(F187,Currency!$G$2:$H$14,2,0),1)</f>
        <v>0.81064183952380953</v>
      </c>
      <c r="J187" s="3">
        <f t="shared" si="2"/>
        <v>491.24895475142858</v>
      </c>
    </row>
    <row r="188" spans="1:10" x14ac:dyDescent="0.25">
      <c r="A188">
        <v>70</v>
      </c>
      <c r="B188" t="s">
        <v>45</v>
      </c>
      <c r="C188">
        <v>67</v>
      </c>
      <c r="D188">
        <v>31</v>
      </c>
      <c r="E188" t="s">
        <v>37</v>
      </c>
      <c r="F188">
        <v>6</v>
      </c>
      <c r="G188">
        <v>2018</v>
      </c>
      <c r="H188" t="s">
        <v>58</v>
      </c>
      <c r="I188">
        <f>IF(E188="Dollar",VLOOKUP(F188,Currency!$G$2:$H$14,2,0),1)</f>
        <v>0.85633569142857147</v>
      </c>
      <c r="J188" s="3">
        <f t="shared" si="2"/>
        <v>1778.609231097143</v>
      </c>
    </row>
    <row r="189" spans="1:10" x14ac:dyDescent="0.25">
      <c r="A189">
        <v>70</v>
      </c>
      <c r="B189" t="s">
        <v>46</v>
      </c>
      <c r="C189">
        <v>134</v>
      </c>
      <c r="D189">
        <v>15</v>
      </c>
      <c r="E189" t="s">
        <v>37</v>
      </c>
      <c r="F189">
        <v>6</v>
      </c>
      <c r="G189">
        <v>2018</v>
      </c>
      <c r="H189" t="s">
        <v>53</v>
      </c>
      <c r="I189">
        <f>IF(E189="Dollar",VLOOKUP(F189,Currency!$G$2:$H$14,2,0),1)</f>
        <v>0.85633569142857147</v>
      </c>
      <c r="J189" s="3">
        <f t="shared" si="2"/>
        <v>1721.2347397714286</v>
      </c>
    </row>
    <row r="190" spans="1:10" x14ac:dyDescent="0.25">
      <c r="A190">
        <v>70</v>
      </c>
      <c r="B190" t="s">
        <v>47</v>
      </c>
      <c r="C190">
        <v>268</v>
      </c>
      <c r="D190">
        <v>6</v>
      </c>
      <c r="E190" t="s">
        <v>37</v>
      </c>
      <c r="F190">
        <v>6</v>
      </c>
      <c r="G190">
        <v>2018</v>
      </c>
      <c r="H190" t="s">
        <v>53</v>
      </c>
      <c r="I190">
        <f>IF(E190="Dollar",VLOOKUP(F190,Currency!$G$2:$H$14,2,0),1)</f>
        <v>0.85633569142857147</v>
      </c>
      <c r="J190" s="3">
        <f t="shared" si="2"/>
        <v>1376.9877918171428</v>
      </c>
    </row>
    <row r="191" spans="1:10" x14ac:dyDescent="0.25">
      <c r="A191">
        <v>71</v>
      </c>
      <c r="B191" t="s">
        <v>45</v>
      </c>
      <c r="C191">
        <v>80</v>
      </c>
      <c r="D191">
        <v>28</v>
      </c>
      <c r="E191" t="s">
        <v>0</v>
      </c>
      <c r="F191">
        <v>3</v>
      </c>
      <c r="G191">
        <v>2018</v>
      </c>
      <c r="H191" t="s">
        <v>64</v>
      </c>
      <c r="I191">
        <f>IF(E191="Dollar",VLOOKUP(F191,Currency!$G$2:$H$14,2,0),1)</f>
        <v>1</v>
      </c>
      <c r="J191" s="3">
        <f t="shared" si="2"/>
        <v>2240</v>
      </c>
    </row>
    <row r="192" spans="1:10" x14ac:dyDescent="0.25">
      <c r="A192">
        <v>71</v>
      </c>
      <c r="B192" t="s">
        <v>46</v>
      </c>
      <c r="C192">
        <v>240</v>
      </c>
      <c r="D192">
        <v>17</v>
      </c>
      <c r="E192" t="s">
        <v>37</v>
      </c>
      <c r="F192">
        <v>3</v>
      </c>
      <c r="G192">
        <v>2018</v>
      </c>
      <c r="H192" t="s">
        <v>53</v>
      </c>
      <c r="I192">
        <f>IF(E192="Dollar",VLOOKUP(F192,Currency!$G$2:$H$14,2,0),1)</f>
        <v>0.81064183952380953</v>
      </c>
      <c r="J192" s="3">
        <f t="shared" si="2"/>
        <v>3307.4187052571428</v>
      </c>
    </row>
    <row r="193" spans="1:10" x14ac:dyDescent="0.25">
      <c r="A193">
        <v>71</v>
      </c>
      <c r="B193" t="s">
        <v>47</v>
      </c>
      <c r="C193">
        <v>80</v>
      </c>
      <c r="D193">
        <v>7</v>
      </c>
      <c r="E193" t="s">
        <v>0</v>
      </c>
      <c r="F193">
        <v>3</v>
      </c>
      <c r="G193">
        <v>2018</v>
      </c>
      <c r="H193" t="s">
        <v>57</v>
      </c>
      <c r="I193">
        <f>IF(E193="Dollar",VLOOKUP(F193,Currency!$G$2:$H$14,2,0),1)</f>
        <v>1</v>
      </c>
      <c r="J193" s="3">
        <f t="shared" si="2"/>
        <v>560</v>
      </c>
    </row>
    <row r="194" spans="1:10" x14ac:dyDescent="0.25">
      <c r="A194">
        <v>72</v>
      </c>
      <c r="B194" t="s">
        <v>45</v>
      </c>
      <c r="C194">
        <v>112</v>
      </c>
      <c r="D194">
        <v>23</v>
      </c>
      <c r="E194" t="s">
        <v>37</v>
      </c>
      <c r="F194">
        <v>6</v>
      </c>
      <c r="G194">
        <v>2018</v>
      </c>
      <c r="H194" t="s">
        <v>53</v>
      </c>
      <c r="I194">
        <f>IF(E194="Dollar",VLOOKUP(F194,Currency!$G$2:$H$14,2,0),1)</f>
        <v>0.85633569142857147</v>
      </c>
      <c r="J194" s="3">
        <f t="shared" si="2"/>
        <v>2205.92074112</v>
      </c>
    </row>
    <row r="195" spans="1:10" x14ac:dyDescent="0.25">
      <c r="A195">
        <v>72</v>
      </c>
      <c r="B195" t="s">
        <v>46</v>
      </c>
      <c r="C195">
        <v>336</v>
      </c>
      <c r="D195">
        <v>16</v>
      </c>
      <c r="E195" t="s">
        <v>37</v>
      </c>
      <c r="F195">
        <v>6</v>
      </c>
      <c r="G195">
        <v>2018</v>
      </c>
      <c r="H195" t="s">
        <v>53</v>
      </c>
      <c r="I195">
        <f>IF(E195="Dollar",VLOOKUP(F195,Currency!$G$2:$H$14,2,0),1)</f>
        <v>0.85633569142857147</v>
      </c>
      <c r="J195" s="3">
        <f t="shared" ref="J195:J258" si="3">C195*D195*I195</f>
        <v>4603.6606771200004</v>
      </c>
    </row>
    <row r="196" spans="1:10" x14ac:dyDescent="0.25">
      <c r="A196">
        <v>72</v>
      </c>
      <c r="B196" t="s">
        <v>47</v>
      </c>
      <c r="C196">
        <v>112</v>
      </c>
      <c r="D196">
        <v>6</v>
      </c>
      <c r="E196" t="s">
        <v>0</v>
      </c>
      <c r="F196">
        <v>6</v>
      </c>
      <c r="G196">
        <v>2018</v>
      </c>
      <c r="H196" t="s">
        <v>55</v>
      </c>
      <c r="I196">
        <f>IF(E196="Dollar",VLOOKUP(F196,Currency!$G$2:$H$14,2,0),1)</f>
        <v>1</v>
      </c>
      <c r="J196" s="3">
        <f t="shared" si="3"/>
        <v>672</v>
      </c>
    </row>
    <row r="197" spans="1:10" x14ac:dyDescent="0.25">
      <c r="A197">
        <v>73</v>
      </c>
      <c r="B197" t="s">
        <v>45</v>
      </c>
      <c r="C197">
        <v>76</v>
      </c>
      <c r="D197">
        <v>20</v>
      </c>
      <c r="E197" t="s">
        <v>0</v>
      </c>
      <c r="F197">
        <v>6</v>
      </c>
      <c r="G197">
        <v>2018</v>
      </c>
      <c r="H197" t="s">
        <v>57</v>
      </c>
      <c r="I197">
        <f>IF(E197="Dollar",VLOOKUP(F197,Currency!$G$2:$H$14,2,0),1)</f>
        <v>1</v>
      </c>
      <c r="J197" s="3">
        <f t="shared" si="3"/>
        <v>1520</v>
      </c>
    </row>
    <row r="198" spans="1:10" x14ac:dyDescent="0.25">
      <c r="A198">
        <v>73</v>
      </c>
      <c r="B198" t="s">
        <v>46</v>
      </c>
      <c r="C198">
        <v>152</v>
      </c>
      <c r="D198">
        <v>19</v>
      </c>
      <c r="E198" t="s">
        <v>0</v>
      </c>
      <c r="F198">
        <v>6</v>
      </c>
      <c r="G198">
        <v>2018</v>
      </c>
      <c r="H198" t="s">
        <v>61</v>
      </c>
      <c r="I198">
        <f>IF(E198="Dollar",VLOOKUP(F198,Currency!$G$2:$H$14,2,0),1)</f>
        <v>1</v>
      </c>
      <c r="J198" s="3">
        <f t="shared" si="3"/>
        <v>2888</v>
      </c>
    </row>
    <row r="199" spans="1:10" x14ac:dyDescent="0.25">
      <c r="A199">
        <v>73</v>
      </c>
      <c r="B199" t="s">
        <v>47</v>
      </c>
      <c r="C199">
        <v>304</v>
      </c>
      <c r="D199">
        <v>7</v>
      </c>
      <c r="E199" t="s">
        <v>37</v>
      </c>
      <c r="F199">
        <v>6</v>
      </c>
      <c r="G199">
        <v>2018</v>
      </c>
      <c r="H199" t="s">
        <v>53</v>
      </c>
      <c r="I199">
        <f>IF(E199="Dollar",VLOOKUP(F199,Currency!$G$2:$H$14,2,0),1)</f>
        <v>0.85633569142857147</v>
      </c>
      <c r="J199" s="3">
        <f t="shared" si="3"/>
        <v>1822.2823513600001</v>
      </c>
    </row>
    <row r="200" spans="1:10" x14ac:dyDescent="0.25">
      <c r="A200">
        <v>74</v>
      </c>
      <c r="B200" t="s">
        <v>45</v>
      </c>
      <c r="C200">
        <v>47</v>
      </c>
      <c r="D200">
        <v>22</v>
      </c>
      <c r="E200" t="s">
        <v>0</v>
      </c>
      <c r="F200">
        <v>5</v>
      </c>
      <c r="G200">
        <v>2018</v>
      </c>
      <c r="H200" t="s">
        <v>63</v>
      </c>
      <c r="I200">
        <f>IF(E200="Dollar",VLOOKUP(F200,Currency!$G$2:$H$14,2,0),1)</f>
        <v>1</v>
      </c>
      <c r="J200" s="3">
        <f t="shared" si="3"/>
        <v>1034</v>
      </c>
    </row>
    <row r="201" spans="1:10" x14ac:dyDescent="0.25">
      <c r="A201">
        <v>74</v>
      </c>
      <c r="B201" t="s">
        <v>46</v>
      </c>
      <c r="C201">
        <v>94</v>
      </c>
      <c r="D201">
        <v>16</v>
      </c>
      <c r="E201" t="s">
        <v>37</v>
      </c>
      <c r="F201">
        <v>5</v>
      </c>
      <c r="G201">
        <v>2018</v>
      </c>
      <c r="H201" t="s">
        <v>53</v>
      </c>
      <c r="I201">
        <f>IF(E201="Dollar",VLOOKUP(F201,Currency!$G$2:$H$14,2,0),1)</f>
        <v>0.84667593318181822</v>
      </c>
      <c r="J201" s="3">
        <f t="shared" si="3"/>
        <v>1273.4006035054547</v>
      </c>
    </row>
    <row r="202" spans="1:10" x14ac:dyDescent="0.25">
      <c r="A202">
        <v>74</v>
      </c>
      <c r="B202" t="s">
        <v>47</v>
      </c>
      <c r="C202">
        <v>188</v>
      </c>
      <c r="D202">
        <v>7</v>
      </c>
      <c r="E202" t="s">
        <v>37</v>
      </c>
      <c r="F202">
        <v>5</v>
      </c>
      <c r="G202">
        <v>2018</v>
      </c>
      <c r="H202" t="s">
        <v>53</v>
      </c>
      <c r="I202">
        <f>IF(E202="Dollar",VLOOKUP(F202,Currency!$G$2:$H$14,2,0),1)</f>
        <v>0.84667593318181822</v>
      </c>
      <c r="J202" s="3">
        <f t="shared" si="3"/>
        <v>1114.2255280672728</v>
      </c>
    </row>
    <row r="203" spans="1:10" x14ac:dyDescent="0.25">
      <c r="A203">
        <v>75</v>
      </c>
      <c r="B203" t="s">
        <v>45</v>
      </c>
      <c r="C203">
        <v>70</v>
      </c>
      <c r="D203">
        <v>28</v>
      </c>
      <c r="E203" t="s">
        <v>0</v>
      </c>
      <c r="F203">
        <v>8</v>
      </c>
      <c r="G203">
        <v>2018</v>
      </c>
      <c r="H203" t="s">
        <v>64</v>
      </c>
      <c r="I203">
        <f>IF(E203="Dollar",VLOOKUP(F203,Currency!$G$2:$H$14,2,0),1)</f>
        <v>1</v>
      </c>
      <c r="J203" s="3">
        <f t="shared" si="3"/>
        <v>1960</v>
      </c>
    </row>
    <row r="204" spans="1:10" x14ac:dyDescent="0.25">
      <c r="A204">
        <v>75</v>
      </c>
      <c r="B204" t="s">
        <v>46</v>
      </c>
      <c r="C204">
        <v>210</v>
      </c>
      <c r="D204">
        <v>15</v>
      </c>
      <c r="E204" t="s">
        <v>37</v>
      </c>
      <c r="F204">
        <v>8</v>
      </c>
      <c r="G204">
        <v>2018</v>
      </c>
      <c r="H204" t="s">
        <v>53</v>
      </c>
      <c r="I204">
        <f>IF(E204="Dollar",VLOOKUP(F204,Currency!$G$2:$H$14,2,0),1)</f>
        <v>0.86596289695652162</v>
      </c>
      <c r="J204" s="3">
        <f t="shared" si="3"/>
        <v>2727.7831254130433</v>
      </c>
    </row>
    <row r="205" spans="1:10" x14ac:dyDescent="0.25">
      <c r="A205">
        <v>75</v>
      </c>
      <c r="B205" t="s">
        <v>47</v>
      </c>
      <c r="C205">
        <v>70</v>
      </c>
      <c r="D205">
        <v>7</v>
      </c>
      <c r="E205" t="s">
        <v>37</v>
      </c>
      <c r="F205">
        <v>8</v>
      </c>
      <c r="G205">
        <v>2018</v>
      </c>
      <c r="H205" t="s">
        <v>53</v>
      </c>
      <c r="I205">
        <f>IF(E205="Dollar",VLOOKUP(F205,Currency!$G$2:$H$14,2,0),1)</f>
        <v>0.86596289695652162</v>
      </c>
      <c r="J205" s="3">
        <f t="shared" si="3"/>
        <v>424.32181950869557</v>
      </c>
    </row>
    <row r="206" spans="1:10" x14ac:dyDescent="0.25">
      <c r="A206">
        <v>76</v>
      </c>
      <c r="B206" t="s">
        <v>45</v>
      </c>
      <c r="C206">
        <v>79</v>
      </c>
      <c r="D206">
        <v>31</v>
      </c>
      <c r="E206" t="s">
        <v>0</v>
      </c>
      <c r="F206">
        <v>6</v>
      </c>
      <c r="G206">
        <v>2018</v>
      </c>
      <c r="H206" t="s">
        <v>64</v>
      </c>
      <c r="I206">
        <f>IF(E206="Dollar",VLOOKUP(F206,Currency!$G$2:$H$14,2,0),1)</f>
        <v>1</v>
      </c>
      <c r="J206" s="3">
        <f t="shared" si="3"/>
        <v>2449</v>
      </c>
    </row>
    <row r="207" spans="1:10" x14ac:dyDescent="0.25">
      <c r="A207">
        <v>76</v>
      </c>
      <c r="B207" t="s">
        <v>46</v>
      </c>
      <c r="C207">
        <v>158</v>
      </c>
      <c r="D207">
        <v>16</v>
      </c>
      <c r="E207" t="s">
        <v>37</v>
      </c>
      <c r="F207">
        <v>6</v>
      </c>
      <c r="G207">
        <v>2018</v>
      </c>
      <c r="H207" t="s">
        <v>53</v>
      </c>
      <c r="I207">
        <f>IF(E207="Dollar",VLOOKUP(F207,Currency!$G$2:$H$14,2,0),1)</f>
        <v>0.85633569142857147</v>
      </c>
      <c r="J207" s="3">
        <f t="shared" si="3"/>
        <v>2164.8166279314287</v>
      </c>
    </row>
    <row r="208" spans="1:10" x14ac:dyDescent="0.25">
      <c r="A208">
        <v>76</v>
      </c>
      <c r="B208" t="s">
        <v>47</v>
      </c>
      <c r="C208">
        <v>316</v>
      </c>
      <c r="D208">
        <v>7</v>
      </c>
      <c r="E208" t="s">
        <v>37</v>
      </c>
      <c r="F208">
        <v>6</v>
      </c>
      <c r="G208">
        <v>2018</v>
      </c>
      <c r="H208" t="s">
        <v>53</v>
      </c>
      <c r="I208">
        <f>IF(E208="Dollar",VLOOKUP(F208,Currency!$G$2:$H$14,2,0),1)</f>
        <v>0.85633569142857147</v>
      </c>
      <c r="J208" s="3">
        <f t="shared" si="3"/>
        <v>1894.2145494400002</v>
      </c>
    </row>
    <row r="209" spans="1:10" x14ac:dyDescent="0.25">
      <c r="A209">
        <v>77</v>
      </c>
      <c r="B209" t="s">
        <v>45</v>
      </c>
      <c r="C209">
        <v>53</v>
      </c>
      <c r="D209">
        <v>20</v>
      </c>
      <c r="E209" t="s">
        <v>0</v>
      </c>
      <c r="F209">
        <v>10</v>
      </c>
      <c r="G209">
        <v>2018</v>
      </c>
      <c r="H209" t="s">
        <v>55</v>
      </c>
      <c r="I209">
        <f>IF(E209="Dollar",VLOOKUP(F209,Currency!$G$2:$H$14,2,0),1)</f>
        <v>1</v>
      </c>
      <c r="J209" s="3">
        <f t="shared" si="3"/>
        <v>1060</v>
      </c>
    </row>
    <row r="210" spans="1:10" x14ac:dyDescent="0.25">
      <c r="A210">
        <v>77</v>
      </c>
      <c r="B210" t="s">
        <v>46</v>
      </c>
      <c r="C210">
        <v>265</v>
      </c>
      <c r="D210">
        <v>17</v>
      </c>
      <c r="E210" t="s">
        <v>37</v>
      </c>
      <c r="F210">
        <v>10</v>
      </c>
      <c r="G210">
        <v>2018</v>
      </c>
      <c r="H210" t="s">
        <v>53</v>
      </c>
      <c r="I210">
        <f>IF(E210="Dollar",VLOOKUP(F210,Currency!$G$2:$H$14,2,0),1)</f>
        <v>0.87081632260869579</v>
      </c>
      <c r="J210" s="3">
        <f t="shared" si="3"/>
        <v>3923.0275333521745</v>
      </c>
    </row>
    <row r="211" spans="1:10" x14ac:dyDescent="0.25">
      <c r="A211">
        <v>77</v>
      </c>
      <c r="B211" t="s">
        <v>47</v>
      </c>
      <c r="C211">
        <v>1060</v>
      </c>
      <c r="D211">
        <v>7</v>
      </c>
      <c r="E211" t="s">
        <v>37</v>
      </c>
      <c r="F211">
        <v>10</v>
      </c>
      <c r="G211">
        <v>2018</v>
      </c>
      <c r="H211" t="s">
        <v>53</v>
      </c>
      <c r="I211">
        <f>IF(E211="Dollar",VLOOKUP(F211,Currency!$G$2:$H$14,2,0),1)</f>
        <v>0.87081632260869579</v>
      </c>
      <c r="J211" s="3">
        <f t="shared" si="3"/>
        <v>6461.4571137565226</v>
      </c>
    </row>
    <row r="212" spans="1:10" x14ac:dyDescent="0.25">
      <c r="A212">
        <v>78</v>
      </c>
      <c r="B212" t="s">
        <v>45</v>
      </c>
      <c r="C212">
        <v>117</v>
      </c>
      <c r="D212">
        <v>24</v>
      </c>
      <c r="E212" t="s">
        <v>0</v>
      </c>
      <c r="F212">
        <v>7</v>
      </c>
      <c r="G212">
        <v>2018</v>
      </c>
      <c r="H212" t="s">
        <v>61</v>
      </c>
      <c r="I212">
        <f>IF(E212="Dollar",VLOOKUP(F212,Currency!$G$2:$H$14,2,0),1)</f>
        <v>1</v>
      </c>
      <c r="J212" s="3">
        <f t="shared" si="3"/>
        <v>2808</v>
      </c>
    </row>
    <row r="213" spans="1:10" x14ac:dyDescent="0.25">
      <c r="A213">
        <v>78</v>
      </c>
      <c r="B213" t="s">
        <v>46</v>
      </c>
      <c r="C213">
        <v>351</v>
      </c>
      <c r="D213">
        <v>17</v>
      </c>
      <c r="E213" t="s">
        <v>37</v>
      </c>
      <c r="F213">
        <v>7</v>
      </c>
      <c r="G213">
        <v>2018</v>
      </c>
      <c r="H213" t="s">
        <v>53</v>
      </c>
      <c r="I213">
        <f>IF(E213="Dollar",VLOOKUP(F213,Currency!$G$2:$H$14,2,0),1)</f>
        <v>0.85575857954545465</v>
      </c>
      <c r="J213" s="3">
        <f t="shared" si="3"/>
        <v>5106.3114441477283</v>
      </c>
    </row>
    <row r="214" spans="1:10" x14ac:dyDescent="0.25">
      <c r="A214">
        <v>78</v>
      </c>
      <c r="B214" t="s">
        <v>47</v>
      </c>
      <c r="C214">
        <v>117</v>
      </c>
      <c r="D214">
        <v>6</v>
      </c>
      <c r="E214" t="s">
        <v>37</v>
      </c>
      <c r="F214">
        <v>7</v>
      </c>
      <c r="G214">
        <v>2018</v>
      </c>
      <c r="H214" t="s">
        <v>53</v>
      </c>
      <c r="I214">
        <f>IF(E214="Dollar",VLOOKUP(F214,Currency!$G$2:$H$14,2,0),1)</f>
        <v>0.85575857954545465</v>
      </c>
      <c r="J214" s="3">
        <f t="shared" si="3"/>
        <v>600.74252284090915</v>
      </c>
    </row>
    <row r="215" spans="1:10" x14ac:dyDescent="0.25">
      <c r="A215">
        <v>79</v>
      </c>
      <c r="B215" t="s">
        <v>45</v>
      </c>
      <c r="C215">
        <v>75</v>
      </c>
      <c r="D215">
        <v>24</v>
      </c>
      <c r="E215" t="s">
        <v>0</v>
      </c>
      <c r="F215">
        <v>8</v>
      </c>
      <c r="G215">
        <v>2018</v>
      </c>
      <c r="H215" t="s">
        <v>60</v>
      </c>
      <c r="I215">
        <f>IF(E215="Dollar",VLOOKUP(F215,Currency!$G$2:$H$14,2,0),1)</f>
        <v>1</v>
      </c>
      <c r="J215" s="3">
        <f t="shared" si="3"/>
        <v>1800</v>
      </c>
    </row>
    <row r="216" spans="1:10" x14ac:dyDescent="0.25">
      <c r="A216">
        <v>79</v>
      </c>
      <c r="B216" t="s">
        <v>46</v>
      </c>
      <c r="C216">
        <v>300</v>
      </c>
      <c r="D216">
        <v>18</v>
      </c>
      <c r="E216" t="s">
        <v>0</v>
      </c>
      <c r="F216">
        <v>8</v>
      </c>
      <c r="G216">
        <v>2018</v>
      </c>
      <c r="H216" t="s">
        <v>63</v>
      </c>
      <c r="I216">
        <f>IF(E216="Dollar",VLOOKUP(F216,Currency!$G$2:$H$14,2,0),1)</f>
        <v>1</v>
      </c>
      <c r="J216" s="3">
        <f t="shared" si="3"/>
        <v>5400</v>
      </c>
    </row>
    <row r="217" spans="1:10" x14ac:dyDescent="0.25">
      <c r="A217">
        <v>80</v>
      </c>
      <c r="B217" t="s">
        <v>45</v>
      </c>
      <c r="C217">
        <v>27</v>
      </c>
      <c r="D217">
        <v>25</v>
      </c>
      <c r="E217" t="s">
        <v>0</v>
      </c>
      <c r="F217">
        <v>4</v>
      </c>
      <c r="G217">
        <v>2018</v>
      </c>
      <c r="H217" t="s">
        <v>51</v>
      </c>
      <c r="I217">
        <f>IF(E217="Dollar",VLOOKUP(F217,Currency!$G$2:$H$14,2,0),1)</f>
        <v>1</v>
      </c>
      <c r="J217" s="3">
        <f t="shared" si="3"/>
        <v>675</v>
      </c>
    </row>
    <row r="218" spans="1:10" x14ac:dyDescent="0.25">
      <c r="A218">
        <v>80</v>
      </c>
      <c r="B218" t="s">
        <v>46</v>
      </c>
      <c r="C218">
        <v>108</v>
      </c>
      <c r="D218">
        <v>14</v>
      </c>
      <c r="E218" t="s">
        <v>0</v>
      </c>
      <c r="F218">
        <v>4</v>
      </c>
      <c r="G218">
        <v>2018</v>
      </c>
      <c r="H218" t="s">
        <v>55</v>
      </c>
      <c r="I218">
        <f>IF(E218="Dollar",VLOOKUP(F218,Currency!$G$2:$H$14,2,0),1)</f>
        <v>1</v>
      </c>
      <c r="J218" s="3">
        <f t="shared" si="3"/>
        <v>1512</v>
      </c>
    </row>
    <row r="219" spans="1:10" x14ac:dyDescent="0.25">
      <c r="A219">
        <v>81</v>
      </c>
      <c r="B219" t="s">
        <v>45</v>
      </c>
      <c r="C219">
        <v>82</v>
      </c>
      <c r="D219">
        <v>28</v>
      </c>
      <c r="E219" t="s">
        <v>0</v>
      </c>
      <c r="F219">
        <v>7</v>
      </c>
      <c r="G219">
        <v>2018</v>
      </c>
      <c r="H219" t="s">
        <v>59</v>
      </c>
      <c r="I219">
        <f>IF(E219="Dollar",VLOOKUP(F219,Currency!$G$2:$H$14,2,0),1)</f>
        <v>1</v>
      </c>
      <c r="J219" s="3">
        <f t="shared" si="3"/>
        <v>2296</v>
      </c>
    </row>
    <row r="220" spans="1:10" x14ac:dyDescent="0.25">
      <c r="A220">
        <v>81</v>
      </c>
      <c r="B220" t="s">
        <v>46</v>
      </c>
      <c r="C220">
        <v>246</v>
      </c>
      <c r="D220">
        <v>16</v>
      </c>
      <c r="E220" t="s">
        <v>37</v>
      </c>
      <c r="F220">
        <v>7</v>
      </c>
      <c r="G220">
        <v>2018</v>
      </c>
      <c r="H220" t="s">
        <v>53</v>
      </c>
      <c r="I220">
        <f>IF(E220="Dollar",VLOOKUP(F220,Currency!$G$2:$H$14,2,0),1)</f>
        <v>0.85575857954545465</v>
      </c>
      <c r="J220" s="3">
        <f t="shared" si="3"/>
        <v>3368.2657690909095</v>
      </c>
    </row>
    <row r="221" spans="1:10" x14ac:dyDescent="0.25">
      <c r="A221">
        <v>81</v>
      </c>
      <c r="B221" t="s">
        <v>47</v>
      </c>
      <c r="C221">
        <v>82</v>
      </c>
      <c r="D221">
        <v>6</v>
      </c>
      <c r="E221" t="s">
        <v>0</v>
      </c>
      <c r="F221">
        <v>7</v>
      </c>
      <c r="G221">
        <v>2018</v>
      </c>
      <c r="H221" t="s">
        <v>55</v>
      </c>
      <c r="I221">
        <f>IF(E221="Dollar",VLOOKUP(F221,Currency!$G$2:$H$14,2,0),1)</f>
        <v>1</v>
      </c>
      <c r="J221" s="3">
        <f t="shared" si="3"/>
        <v>492</v>
      </c>
    </row>
    <row r="222" spans="1:10" x14ac:dyDescent="0.25">
      <c r="A222">
        <v>82</v>
      </c>
      <c r="B222" t="s">
        <v>45</v>
      </c>
      <c r="C222">
        <v>88</v>
      </c>
      <c r="D222">
        <v>23</v>
      </c>
      <c r="E222" t="s">
        <v>37</v>
      </c>
      <c r="F222">
        <v>5</v>
      </c>
      <c r="G222">
        <v>2018</v>
      </c>
      <c r="H222" t="s">
        <v>53</v>
      </c>
      <c r="I222">
        <f>IF(E222="Dollar",VLOOKUP(F222,Currency!$G$2:$H$14,2,0),1)</f>
        <v>0.84667593318181822</v>
      </c>
      <c r="J222" s="3">
        <f t="shared" si="3"/>
        <v>1713.6720887600002</v>
      </c>
    </row>
    <row r="223" spans="1:10" x14ac:dyDescent="0.25">
      <c r="A223">
        <v>82</v>
      </c>
      <c r="B223" t="s">
        <v>46</v>
      </c>
      <c r="C223">
        <v>176</v>
      </c>
      <c r="D223">
        <v>17</v>
      </c>
      <c r="E223" t="s">
        <v>0</v>
      </c>
      <c r="F223">
        <v>5</v>
      </c>
      <c r="G223">
        <v>2018</v>
      </c>
      <c r="H223" t="s">
        <v>63</v>
      </c>
      <c r="I223">
        <f>IF(E223="Dollar",VLOOKUP(F223,Currency!$G$2:$H$14,2,0),1)</f>
        <v>1</v>
      </c>
      <c r="J223" s="3">
        <f t="shared" si="3"/>
        <v>2992</v>
      </c>
    </row>
    <row r="224" spans="1:10" x14ac:dyDescent="0.25">
      <c r="A224">
        <v>82</v>
      </c>
      <c r="B224" t="s">
        <v>47</v>
      </c>
      <c r="C224">
        <v>352</v>
      </c>
      <c r="D224">
        <v>6</v>
      </c>
      <c r="E224" t="s">
        <v>0</v>
      </c>
      <c r="F224">
        <v>5</v>
      </c>
      <c r="G224">
        <v>2018</v>
      </c>
      <c r="H224" t="s">
        <v>55</v>
      </c>
      <c r="I224">
        <f>IF(E224="Dollar",VLOOKUP(F224,Currency!$G$2:$H$14,2,0),1)</f>
        <v>1</v>
      </c>
      <c r="J224" s="3">
        <f t="shared" si="3"/>
        <v>2112</v>
      </c>
    </row>
    <row r="225" spans="1:10" x14ac:dyDescent="0.25">
      <c r="A225">
        <v>83</v>
      </c>
      <c r="B225" t="s">
        <v>45</v>
      </c>
      <c r="C225">
        <v>97</v>
      </c>
      <c r="D225">
        <v>27</v>
      </c>
      <c r="E225" t="s">
        <v>0</v>
      </c>
      <c r="F225">
        <v>8</v>
      </c>
      <c r="G225">
        <v>2018</v>
      </c>
      <c r="H225" t="s">
        <v>59</v>
      </c>
      <c r="I225">
        <f>IF(E225="Dollar",VLOOKUP(F225,Currency!$G$2:$H$14,2,0),1)</f>
        <v>1</v>
      </c>
      <c r="J225" s="3">
        <f t="shared" si="3"/>
        <v>2619</v>
      </c>
    </row>
    <row r="226" spans="1:10" x14ac:dyDescent="0.25">
      <c r="A226">
        <v>83</v>
      </c>
      <c r="B226" t="s">
        <v>46</v>
      </c>
      <c r="C226">
        <v>291</v>
      </c>
      <c r="D226">
        <v>17</v>
      </c>
      <c r="E226" t="s">
        <v>0</v>
      </c>
      <c r="F226">
        <v>8</v>
      </c>
      <c r="G226">
        <v>2018</v>
      </c>
      <c r="H226" t="s">
        <v>57</v>
      </c>
      <c r="I226">
        <f>IF(E226="Dollar",VLOOKUP(F226,Currency!$G$2:$H$14,2,0),1)</f>
        <v>1</v>
      </c>
      <c r="J226" s="3">
        <f t="shared" si="3"/>
        <v>4947</v>
      </c>
    </row>
    <row r="227" spans="1:10" x14ac:dyDescent="0.25">
      <c r="A227">
        <v>83</v>
      </c>
      <c r="B227" t="s">
        <v>47</v>
      </c>
      <c r="C227">
        <v>97</v>
      </c>
      <c r="D227">
        <v>6</v>
      </c>
      <c r="E227" t="s">
        <v>0</v>
      </c>
      <c r="F227">
        <v>8</v>
      </c>
      <c r="G227">
        <v>2018</v>
      </c>
      <c r="H227" t="s">
        <v>57</v>
      </c>
      <c r="I227">
        <f>IF(E227="Dollar",VLOOKUP(F227,Currency!$G$2:$H$14,2,0),1)</f>
        <v>1</v>
      </c>
      <c r="J227" s="3">
        <f t="shared" si="3"/>
        <v>582</v>
      </c>
    </row>
    <row r="228" spans="1:10" x14ac:dyDescent="0.25">
      <c r="A228">
        <v>84</v>
      </c>
      <c r="B228" t="s">
        <v>45</v>
      </c>
      <c r="C228">
        <v>173</v>
      </c>
      <c r="D228">
        <v>22</v>
      </c>
      <c r="E228" t="s">
        <v>37</v>
      </c>
      <c r="F228">
        <v>11</v>
      </c>
      <c r="G228">
        <v>2018</v>
      </c>
      <c r="H228" t="s">
        <v>53</v>
      </c>
      <c r="I228">
        <f>IF(E228="Dollar",VLOOKUP(F228,Currency!$G$2:$H$14,2,0),1)</f>
        <v>0.87977327500000013</v>
      </c>
      <c r="J228" s="3">
        <f t="shared" si="3"/>
        <v>3348.4170846500006</v>
      </c>
    </row>
    <row r="229" spans="1:10" x14ac:dyDescent="0.25">
      <c r="A229">
        <v>84</v>
      </c>
      <c r="B229" t="s">
        <v>46</v>
      </c>
      <c r="C229">
        <v>692</v>
      </c>
      <c r="D229">
        <v>15</v>
      </c>
      <c r="E229" t="s">
        <v>0</v>
      </c>
      <c r="F229">
        <v>11</v>
      </c>
      <c r="G229">
        <v>2018</v>
      </c>
      <c r="H229" t="s">
        <v>55</v>
      </c>
      <c r="I229">
        <f>IF(E229="Dollar",VLOOKUP(F229,Currency!$G$2:$H$14,2,0),1)</f>
        <v>1</v>
      </c>
      <c r="J229" s="3">
        <f t="shared" si="3"/>
        <v>10380</v>
      </c>
    </row>
    <row r="230" spans="1:10" x14ac:dyDescent="0.25">
      <c r="A230">
        <v>85</v>
      </c>
      <c r="B230" t="s">
        <v>45</v>
      </c>
      <c r="C230">
        <v>95</v>
      </c>
      <c r="D230">
        <v>24</v>
      </c>
      <c r="E230" t="s">
        <v>0</v>
      </c>
      <c r="F230">
        <v>5</v>
      </c>
      <c r="G230">
        <v>2018</v>
      </c>
      <c r="H230" t="s">
        <v>61</v>
      </c>
      <c r="I230">
        <f>IF(E230="Dollar",VLOOKUP(F230,Currency!$G$2:$H$14,2,0),1)</f>
        <v>1</v>
      </c>
      <c r="J230" s="3">
        <f t="shared" si="3"/>
        <v>2280</v>
      </c>
    </row>
    <row r="231" spans="1:10" x14ac:dyDescent="0.25">
      <c r="A231">
        <v>85</v>
      </c>
      <c r="B231" t="s">
        <v>46</v>
      </c>
      <c r="C231">
        <v>190</v>
      </c>
      <c r="D231">
        <v>18</v>
      </c>
      <c r="E231" t="s">
        <v>0</v>
      </c>
      <c r="F231">
        <v>5</v>
      </c>
      <c r="G231">
        <v>2018</v>
      </c>
      <c r="H231" t="s">
        <v>56</v>
      </c>
      <c r="I231">
        <f>IF(E231="Dollar",VLOOKUP(F231,Currency!$G$2:$H$14,2,0),1)</f>
        <v>1</v>
      </c>
      <c r="J231" s="3">
        <f t="shared" si="3"/>
        <v>3420</v>
      </c>
    </row>
    <row r="232" spans="1:10" x14ac:dyDescent="0.25">
      <c r="A232">
        <v>85</v>
      </c>
      <c r="B232" t="s">
        <v>47</v>
      </c>
      <c r="C232">
        <v>380</v>
      </c>
      <c r="D232">
        <v>6</v>
      </c>
      <c r="E232" t="s">
        <v>0</v>
      </c>
      <c r="F232">
        <v>5</v>
      </c>
      <c r="G232">
        <v>2018</v>
      </c>
      <c r="H232" t="s">
        <v>55</v>
      </c>
      <c r="I232">
        <f>IF(E232="Dollar",VLOOKUP(F232,Currency!$G$2:$H$14,2,0),1)</f>
        <v>1</v>
      </c>
      <c r="J232" s="3">
        <f t="shared" si="3"/>
        <v>2280</v>
      </c>
    </row>
    <row r="233" spans="1:10" x14ac:dyDescent="0.25">
      <c r="A233">
        <v>86</v>
      </c>
      <c r="B233" t="s">
        <v>45</v>
      </c>
      <c r="C233">
        <v>10</v>
      </c>
      <c r="D233">
        <v>31</v>
      </c>
      <c r="E233" t="s">
        <v>37</v>
      </c>
      <c r="F233">
        <v>11</v>
      </c>
      <c r="G233">
        <v>2018</v>
      </c>
      <c r="H233" t="s">
        <v>58</v>
      </c>
      <c r="I233">
        <f>IF(E233="Dollar",VLOOKUP(F233,Currency!$G$2:$H$14,2,0),1)</f>
        <v>0.87977327500000013</v>
      </c>
      <c r="J233" s="3">
        <f t="shared" si="3"/>
        <v>272.72971525000003</v>
      </c>
    </row>
    <row r="234" spans="1:10" x14ac:dyDescent="0.25">
      <c r="A234">
        <v>86</v>
      </c>
      <c r="B234" t="s">
        <v>46</v>
      </c>
      <c r="C234">
        <v>50</v>
      </c>
      <c r="D234">
        <v>17</v>
      </c>
      <c r="E234" t="s">
        <v>0</v>
      </c>
      <c r="F234">
        <v>11</v>
      </c>
      <c r="G234">
        <v>2018</v>
      </c>
      <c r="H234" t="s">
        <v>52</v>
      </c>
      <c r="I234">
        <f>IF(E234="Dollar",VLOOKUP(F234,Currency!$G$2:$H$14,2,0),1)</f>
        <v>1</v>
      </c>
      <c r="J234" s="3">
        <f t="shared" si="3"/>
        <v>850</v>
      </c>
    </row>
    <row r="235" spans="1:10" x14ac:dyDescent="0.25">
      <c r="A235">
        <v>86</v>
      </c>
      <c r="B235" t="s">
        <v>47</v>
      </c>
      <c r="C235">
        <v>70</v>
      </c>
      <c r="D235">
        <v>6</v>
      </c>
      <c r="E235" t="s">
        <v>0</v>
      </c>
      <c r="F235">
        <v>11</v>
      </c>
      <c r="G235">
        <v>2018</v>
      </c>
      <c r="H235" t="s">
        <v>57</v>
      </c>
      <c r="I235">
        <f>IF(E235="Dollar",VLOOKUP(F235,Currency!$G$2:$H$14,2,0),1)</f>
        <v>1</v>
      </c>
      <c r="J235" s="3">
        <f t="shared" si="3"/>
        <v>420</v>
      </c>
    </row>
    <row r="236" spans="1:10" x14ac:dyDescent="0.25">
      <c r="A236">
        <v>87</v>
      </c>
      <c r="B236" t="s">
        <v>45</v>
      </c>
      <c r="C236">
        <v>45</v>
      </c>
      <c r="D236">
        <v>22</v>
      </c>
      <c r="E236" t="s">
        <v>37</v>
      </c>
      <c r="F236">
        <v>11</v>
      </c>
      <c r="G236">
        <v>2018</v>
      </c>
      <c r="H236" t="s">
        <v>53</v>
      </c>
      <c r="I236">
        <f>IF(E236="Dollar",VLOOKUP(F236,Currency!$G$2:$H$14,2,0),1)</f>
        <v>0.87977327500000013</v>
      </c>
      <c r="J236" s="3">
        <f t="shared" si="3"/>
        <v>870.9755422500001</v>
      </c>
    </row>
    <row r="237" spans="1:10" x14ac:dyDescent="0.25">
      <c r="A237">
        <v>87</v>
      </c>
      <c r="B237" t="s">
        <v>46</v>
      </c>
      <c r="C237">
        <v>225</v>
      </c>
      <c r="D237">
        <v>15</v>
      </c>
      <c r="E237" t="s">
        <v>0</v>
      </c>
      <c r="F237">
        <v>11</v>
      </c>
      <c r="G237">
        <v>2018</v>
      </c>
      <c r="H237" t="s">
        <v>55</v>
      </c>
      <c r="I237">
        <f>IF(E237="Dollar",VLOOKUP(F237,Currency!$G$2:$H$14,2,0),1)</f>
        <v>1</v>
      </c>
      <c r="J237" s="3">
        <f t="shared" si="3"/>
        <v>3375</v>
      </c>
    </row>
    <row r="238" spans="1:10" x14ac:dyDescent="0.25">
      <c r="A238">
        <v>87</v>
      </c>
      <c r="B238" t="s">
        <v>47</v>
      </c>
      <c r="C238">
        <v>315</v>
      </c>
      <c r="D238">
        <v>7</v>
      </c>
      <c r="E238" t="s">
        <v>0</v>
      </c>
      <c r="F238">
        <v>11</v>
      </c>
      <c r="G238">
        <v>2018</v>
      </c>
      <c r="H238" t="s">
        <v>57</v>
      </c>
      <c r="I238">
        <f>IF(E238="Dollar",VLOOKUP(F238,Currency!$G$2:$H$14,2,0),1)</f>
        <v>1</v>
      </c>
      <c r="J238" s="3">
        <f t="shared" si="3"/>
        <v>2205</v>
      </c>
    </row>
    <row r="239" spans="1:10" x14ac:dyDescent="0.25">
      <c r="A239">
        <v>88</v>
      </c>
      <c r="B239" t="s">
        <v>45</v>
      </c>
      <c r="C239">
        <v>40</v>
      </c>
      <c r="D239">
        <v>22</v>
      </c>
      <c r="E239" t="s">
        <v>0</v>
      </c>
      <c r="F239">
        <v>4</v>
      </c>
      <c r="G239">
        <v>2018</v>
      </c>
      <c r="H239" t="s">
        <v>63</v>
      </c>
      <c r="I239">
        <f>IF(E239="Dollar",VLOOKUP(F239,Currency!$G$2:$H$14,2,0),1)</f>
        <v>1</v>
      </c>
      <c r="J239" s="3">
        <f t="shared" si="3"/>
        <v>880</v>
      </c>
    </row>
    <row r="240" spans="1:10" x14ac:dyDescent="0.25">
      <c r="A240">
        <v>88</v>
      </c>
      <c r="B240" t="s">
        <v>46</v>
      </c>
      <c r="C240">
        <v>160</v>
      </c>
      <c r="D240">
        <v>15</v>
      </c>
      <c r="E240" t="s">
        <v>0</v>
      </c>
      <c r="F240">
        <v>4</v>
      </c>
      <c r="G240">
        <v>2018</v>
      </c>
      <c r="H240" t="s">
        <v>55</v>
      </c>
      <c r="I240">
        <f>IF(E240="Dollar",VLOOKUP(F240,Currency!$G$2:$H$14,2,0),1)</f>
        <v>1</v>
      </c>
      <c r="J240" s="3">
        <f t="shared" si="3"/>
        <v>2400</v>
      </c>
    </row>
    <row r="241" spans="1:10" x14ac:dyDescent="0.25">
      <c r="A241">
        <v>89</v>
      </c>
      <c r="B241" t="s">
        <v>45</v>
      </c>
      <c r="C241">
        <v>1</v>
      </c>
      <c r="D241">
        <v>24</v>
      </c>
      <c r="E241" t="s">
        <v>0</v>
      </c>
      <c r="F241">
        <v>10</v>
      </c>
      <c r="G241">
        <v>2018</v>
      </c>
      <c r="H241" t="s">
        <v>60</v>
      </c>
      <c r="I241">
        <f>IF(E241="Dollar",VLOOKUP(F241,Currency!$G$2:$H$14,2,0),1)</f>
        <v>1</v>
      </c>
      <c r="J241" s="3">
        <f t="shared" si="3"/>
        <v>24</v>
      </c>
    </row>
    <row r="242" spans="1:10" x14ac:dyDescent="0.25">
      <c r="A242">
        <v>89</v>
      </c>
      <c r="B242" t="s">
        <v>46</v>
      </c>
      <c r="C242">
        <v>5</v>
      </c>
      <c r="D242">
        <v>13</v>
      </c>
      <c r="E242" t="s">
        <v>37</v>
      </c>
      <c r="F242">
        <v>10</v>
      </c>
      <c r="G242">
        <v>2018</v>
      </c>
      <c r="H242" t="s">
        <v>53</v>
      </c>
      <c r="I242">
        <f>IF(E242="Dollar",VLOOKUP(F242,Currency!$G$2:$H$14,2,0),1)</f>
        <v>0.87081632260869579</v>
      </c>
      <c r="J242" s="3">
        <f t="shared" si="3"/>
        <v>56.603060969565227</v>
      </c>
    </row>
    <row r="243" spans="1:10" x14ac:dyDescent="0.25">
      <c r="A243">
        <v>89</v>
      </c>
      <c r="B243" t="s">
        <v>47</v>
      </c>
      <c r="C243">
        <v>20</v>
      </c>
      <c r="D243">
        <v>6</v>
      </c>
      <c r="E243" t="s">
        <v>0</v>
      </c>
      <c r="F243">
        <v>10</v>
      </c>
      <c r="G243">
        <v>2018</v>
      </c>
      <c r="H243" t="s">
        <v>55</v>
      </c>
      <c r="I243">
        <f>IF(E243="Dollar",VLOOKUP(F243,Currency!$G$2:$H$14,2,0),1)</f>
        <v>1</v>
      </c>
      <c r="J243" s="3">
        <f t="shared" si="3"/>
        <v>120</v>
      </c>
    </row>
    <row r="244" spans="1:10" x14ac:dyDescent="0.25">
      <c r="A244">
        <v>90</v>
      </c>
      <c r="B244" t="s">
        <v>45</v>
      </c>
      <c r="C244">
        <v>87</v>
      </c>
      <c r="D244">
        <v>24</v>
      </c>
      <c r="E244" t="s">
        <v>0</v>
      </c>
      <c r="F244">
        <v>5</v>
      </c>
      <c r="G244">
        <v>2018</v>
      </c>
      <c r="H244" t="s">
        <v>56</v>
      </c>
      <c r="I244">
        <f>IF(E244="Dollar",VLOOKUP(F244,Currency!$G$2:$H$14,2,0),1)</f>
        <v>1</v>
      </c>
      <c r="J244" s="3">
        <f t="shared" si="3"/>
        <v>2088</v>
      </c>
    </row>
    <row r="245" spans="1:10" x14ac:dyDescent="0.25">
      <c r="A245">
        <v>90</v>
      </c>
      <c r="B245" t="s">
        <v>46</v>
      </c>
      <c r="C245">
        <v>174</v>
      </c>
      <c r="D245">
        <v>15</v>
      </c>
      <c r="E245" t="s">
        <v>37</v>
      </c>
      <c r="F245">
        <v>5</v>
      </c>
      <c r="G245">
        <v>2018</v>
      </c>
      <c r="H245" t="s">
        <v>53</v>
      </c>
      <c r="I245">
        <f>IF(E245="Dollar",VLOOKUP(F245,Currency!$G$2:$H$14,2,0),1)</f>
        <v>0.84667593318181822</v>
      </c>
      <c r="J245" s="3">
        <f t="shared" si="3"/>
        <v>2209.8241856045456</v>
      </c>
    </row>
    <row r="246" spans="1:10" x14ac:dyDescent="0.25">
      <c r="A246">
        <v>90</v>
      </c>
      <c r="B246" t="s">
        <v>47</v>
      </c>
      <c r="C246">
        <v>348</v>
      </c>
      <c r="D246">
        <v>7</v>
      </c>
      <c r="E246" t="s">
        <v>0</v>
      </c>
      <c r="F246">
        <v>5</v>
      </c>
      <c r="G246">
        <v>2018</v>
      </c>
      <c r="H246" t="s">
        <v>61</v>
      </c>
      <c r="I246">
        <f>IF(E246="Dollar",VLOOKUP(F246,Currency!$G$2:$H$14,2,0),1)</f>
        <v>1</v>
      </c>
      <c r="J246" s="3">
        <f t="shared" si="3"/>
        <v>2436</v>
      </c>
    </row>
    <row r="247" spans="1:10" x14ac:dyDescent="0.25">
      <c r="A247">
        <v>91</v>
      </c>
      <c r="B247" t="s">
        <v>45</v>
      </c>
      <c r="C247">
        <v>74</v>
      </c>
      <c r="D247">
        <v>22</v>
      </c>
      <c r="E247" t="s">
        <v>0</v>
      </c>
      <c r="F247">
        <v>12</v>
      </c>
      <c r="G247">
        <v>2018</v>
      </c>
      <c r="H247" t="s">
        <v>63</v>
      </c>
      <c r="I247">
        <f>IF(E247="Dollar",VLOOKUP(F247,Currency!$G$2:$H$14,2,0),1)</f>
        <v>1</v>
      </c>
      <c r="J247" s="3">
        <f t="shared" si="3"/>
        <v>1628</v>
      </c>
    </row>
    <row r="248" spans="1:10" x14ac:dyDescent="0.25">
      <c r="A248">
        <v>91</v>
      </c>
      <c r="B248" t="s">
        <v>46</v>
      </c>
      <c r="C248">
        <v>370</v>
      </c>
      <c r="D248">
        <v>17</v>
      </c>
      <c r="E248" t="s">
        <v>37</v>
      </c>
      <c r="F248">
        <v>12</v>
      </c>
      <c r="G248">
        <v>2018</v>
      </c>
      <c r="H248" t="s">
        <v>53</v>
      </c>
      <c r="I248">
        <f>IF(E248="Dollar",VLOOKUP(F248,Currency!$G$2:$H$14,2,0),1)</f>
        <v>0.87842254526315788</v>
      </c>
      <c r="J248" s="3">
        <f t="shared" si="3"/>
        <v>5525.2778097052633</v>
      </c>
    </row>
    <row r="249" spans="1:10" x14ac:dyDescent="0.25">
      <c r="A249">
        <v>91</v>
      </c>
      <c r="B249" t="s">
        <v>47</v>
      </c>
      <c r="C249">
        <v>518</v>
      </c>
      <c r="D249">
        <v>7</v>
      </c>
      <c r="E249" t="s">
        <v>0</v>
      </c>
      <c r="F249">
        <v>12</v>
      </c>
      <c r="G249">
        <v>2018</v>
      </c>
      <c r="H249" t="s">
        <v>56</v>
      </c>
      <c r="I249">
        <f>IF(E249="Dollar",VLOOKUP(F249,Currency!$G$2:$H$14,2,0),1)</f>
        <v>1</v>
      </c>
      <c r="J249" s="3">
        <f t="shared" si="3"/>
        <v>3626</v>
      </c>
    </row>
    <row r="250" spans="1:10" x14ac:dyDescent="0.25">
      <c r="A250">
        <v>92</v>
      </c>
      <c r="B250" t="s">
        <v>45</v>
      </c>
      <c r="C250">
        <v>1</v>
      </c>
      <c r="D250">
        <v>25</v>
      </c>
      <c r="E250" t="s">
        <v>0</v>
      </c>
      <c r="F250">
        <v>10</v>
      </c>
      <c r="G250">
        <v>2018</v>
      </c>
      <c r="H250" t="s">
        <v>60</v>
      </c>
      <c r="I250">
        <f>IF(E250="Dollar",VLOOKUP(F250,Currency!$G$2:$H$14,2,0),1)</f>
        <v>1</v>
      </c>
      <c r="J250" s="3">
        <f t="shared" si="3"/>
        <v>25</v>
      </c>
    </row>
    <row r="251" spans="1:10" x14ac:dyDescent="0.25">
      <c r="A251">
        <v>92</v>
      </c>
      <c r="B251" t="s">
        <v>46</v>
      </c>
      <c r="C251">
        <v>5</v>
      </c>
      <c r="D251">
        <v>17</v>
      </c>
      <c r="E251" t="s">
        <v>37</v>
      </c>
      <c r="F251">
        <v>10</v>
      </c>
      <c r="G251">
        <v>2018</v>
      </c>
      <c r="H251" t="s">
        <v>53</v>
      </c>
      <c r="I251">
        <f>IF(E251="Dollar",VLOOKUP(F251,Currency!$G$2:$H$14,2,0),1)</f>
        <v>0.87081632260869579</v>
      </c>
      <c r="J251" s="3">
        <f t="shared" si="3"/>
        <v>74.01938742173914</v>
      </c>
    </row>
    <row r="252" spans="1:10" x14ac:dyDescent="0.25">
      <c r="A252">
        <v>92</v>
      </c>
      <c r="B252" t="s">
        <v>47</v>
      </c>
      <c r="C252">
        <v>20</v>
      </c>
      <c r="D252">
        <v>6</v>
      </c>
      <c r="E252" t="s">
        <v>0</v>
      </c>
      <c r="F252">
        <v>10</v>
      </c>
      <c r="G252">
        <v>2018</v>
      </c>
      <c r="H252" t="s">
        <v>57</v>
      </c>
      <c r="I252">
        <f>IF(E252="Dollar",VLOOKUP(F252,Currency!$G$2:$H$14,2,0),1)</f>
        <v>1</v>
      </c>
      <c r="J252" s="3">
        <f t="shared" si="3"/>
        <v>120</v>
      </c>
    </row>
    <row r="253" spans="1:10" x14ac:dyDescent="0.25">
      <c r="A253">
        <v>93</v>
      </c>
      <c r="B253" t="s">
        <v>45</v>
      </c>
      <c r="C253">
        <v>120</v>
      </c>
      <c r="D253">
        <v>31</v>
      </c>
      <c r="E253" t="s">
        <v>37</v>
      </c>
      <c r="F253">
        <v>11</v>
      </c>
      <c r="G253">
        <v>2018</v>
      </c>
      <c r="H253" t="s">
        <v>58</v>
      </c>
      <c r="I253">
        <f>IF(E253="Dollar",VLOOKUP(F253,Currency!$G$2:$H$14,2,0),1)</f>
        <v>0.87977327500000013</v>
      </c>
      <c r="J253" s="3">
        <f t="shared" si="3"/>
        <v>3272.7565830000003</v>
      </c>
    </row>
    <row r="254" spans="1:10" x14ac:dyDescent="0.25">
      <c r="A254">
        <v>93</v>
      </c>
      <c r="B254" t="s">
        <v>46</v>
      </c>
      <c r="C254">
        <v>600</v>
      </c>
      <c r="D254">
        <v>13</v>
      </c>
      <c r="E254" t="s">
        <v>37</v>
      </c>
      <c r="F254">
        <v>11</v>
      </c>
      <c r="G254">
        <v>2018</v>
      </c>
      <c r="H254" t="s">
        <v>53</v>
      </c>
      <c r="I254">
        <f>IF(E254="Dollar",VLOOKUP(F254,Currency!$G$2:$H$14,2,0),1)</f>
        <v>0.87977327500000013</v>
      </c>
      <c r="J254" s="3">
        <f t="shared" si="3"/>
        <v>6862.2315450000015</v>
      </c>
    </row>
    <row r="255" spans="1:10" x14ac:dyDescent="0.25">
      <c r="A255">
        <v>93</v>
      </c>
      <c r="B255" t="s">
        <v>47</v>
      </c>
      <c r="C255">
        <v>840</v>
      </c>
      <c r="D255">
        <v>6</v>
      </c>
      <c r="E255" t="s">
        <v>0</v>
      </c>
      <c r="F255">
        <v>11</v>
      </c>
      <c r="G255">
        <v>2018</v>
      </c>
      <c r="H255" t="s">
        <v>55</v>
      </c>
      <c r="I255">
        <f>IF(E255="Dollar",VLOOKUP(F255,Currency!$G$2:$H$14,2,0),1)</f>
        <v>1</v>
      </c>
      <c r="J255" s="3">
        <f t="shared" si="3"/>
        <v>5040</v>
      </c>
    </row>
    <row r="256" spans="1:10" x14ac:dyDescent="0.25">
      <c r="A256">
        <v>94</v>
      </c>
      <c r="B256" t="s">
        <v>45</v>
      </c>
      <c r="C256">
        <v>113</v>
      </c>
      <c r="D256">
        <v>24</v>
      </c>
      <c r="E256" t="s">
        <v>0</v>
      </c>
      <c r="F256">
        <v>6</v>
      </c>
      <c r="G256">
        <v>2018</v>
      </c>
      <c r="H256" t="s">
        <v>60</v>
      </c>
      <c r="I256">
        <f>IF(E256="Dollar",VLOOKUP(F256,Currency!$G$2:$H$14,2,0),1)</f>
        <v>1</v>
      </c>
      <c r="J256" s="3">
        <f t="shared" si="3"/>
        <v>2712</v>
      </c>
    </row>
    <row r="257" spans="1:10" x14ac:dyDescent="0.25">
      <c r="A257">
        <v>94</v>
      </c>
      <c r="B257" t="s">
        <v>46</v>
      </c>
      <c r="C257">
        <v>339</v>
      </c>
      <c r="D257">
        <v>15</v>
      </c>
      <c r="E257" t="s">
        <v>0</v>
      </c>
      <c r="F257">
        <v>6</v>
      </c>
      <c r="G257">
        <v>2018</v>
      </c>
      <c r="H257" t="s">
        <v>55</v>
      </c>
      <c r="I257">
        <f>IF(E257="Dollar",VLOOKUP(F257,Currency!$G$2:$H$14,2,0),1)</f>
        <v>1</v>
      </c>
      <c r="J257" s="3">
        <f t="shared" si="3"/>
        <v>5085</v>
      </c>
    </row>
    <row r="258" spans="1:10" x14ac:dyDescent="0.25">
      <c r="A258">
        <v>94</v>
      </c>
      <c r="B258" t="s">
        <v>47</v>
      </c>
      <c r="C258">
        <v>113</v>
      </c>
      <c r="D258">
        <v>6</v>
      </c>
      <c r="E258" t="s">
        <v>0</v>
      </c>
      <c r="F258">
        <v>6</v>
      </c>
      <c r="G258">
        <v>2018</v>
      </c>
      <c r="H258" t="s">
        <v>55</v>
      </c>
      <c r="I258">
        <f>IF(E258="Dollar",VLOOKUP(F258,Currency!$G$2:$H$14,2,0),1)</f>
        <v>1</v>
      </c>
      <c r="J258" s="3">
        <f t="shared" si="3"/>
        <v>678</v>
      </c>
    </row>
    <row r="259" spans="1:10" x14ac:dyDescent="0.25">
      <c r="A259">
        <v>95</v>
      </c>
      <c r="B259" t="s">
        <v>45</v>
      </c>
      <c r="C259">
        <v>37</v>
      </c>
      <c r="D259">
        <v>24</v>
      </c>
      <c r="E259" t="s">
        <v>0</v>
      </c>
      <c r="F259">
        <v>12</v>
      </c>
      <c r="G259">
        <v>2018</v>
      </c>
      <c r="H259" t="s">
        <v>60</v>
      </c>
      <c r="I259">
        <f>IF(E259="Dollar",VLOOKUP(F259,Currency!$G$2:$H$14,2,0),1)</f>
        <v>1</v>
      </c>
      <c r="J259" s="3">
        <f t="shared" ref="J259:J322" si="4">C259*D259*I259</f>
        <v>888</v>
      </c>
    </row>
    <row r="260" spans="1:10" x14ac:dyDescent="0.25">
      <c r="A260">
        <v>95</v>
      </c>
      <c r="B260" t="s">
        <v>46</v>
      </c>
      <c r="C260">
        <v>185</v>
      </c>
      <c r="D260">
        <v>18</v>
      </c>
      <c r="E260" t="s">
        <v>0</v>
      </c>
      <c r="F260">
        <v>12</v>
      </c>
      <c r="G260">
        <v>2018</v>
      </c>
      <c r="H260" t="s">
        <v>62</v>
      </c>
      <c r="I260">
        <f>IF(E260="Dollar",VLOOKUP(F260,Currency!$G$2:$H$14,2,0),1)</f>
        <v>1</v>
      </c>
      <c r="J260" s="3">
        <f t="shared" si="4"/>
        <v>3330</v>
      </c>
    </row>
    <row r="261" spans="1:10" x14ac:dyDescent="0.25">
      <c r="A261">
        <v>95</v>
      </c>
      <c r="B261" t="s">
        <v>47</v>
      </c>
      <c r="C261">
        <v>259</v>
      </c>
      <c r="D261">
        <v>6</v>
      </c>
      <c r="E261" t="s">
        <v>0</v>
      </c>
      <c r="F261">
        <v>12</v>
      </c>
      <c r="G261">
        <v>2018</v>
      </c>
      <c r="H261" t="s">
        <v>55</v>
      </c>
      <c r="I261">
        <f>IF(E261="Dollar",VLOOKUP(F261,Currency!$G$2:$H$14,2,0),1)</f>
        <v>1</v>
      </c>
      <c r="J261" s="3">
        <f t="shared" si="4"/>
        <v>1554</v>
      </c>
    </row>
    <row r="262" spans="1:10" x14ac:dyDescent="0.25">
      <c r="A262">
        <v>96</v>
      </c>
      <c r="B262" t="s">
        <v>45</v>
      </c>
      <c r="C262">
        <v>100</v>
      </c>
      <c r="D262">
        <v>22</v>
      </c>
      <c r="E262" t="s">
        <v>0</v>
      </c>
      <c r="F262">
        <v>4</v>
      </c>
      <c r="G262">
        <v>2018</v>
      </c>
      <c r="H262" t="s">
        <v>63</v>
      </c>
      <c r="I262">
        <f>IF(E262="Dollar",VLOOKUP(F262,Currency!$G$2:$H$14,2,0),1)</f>
        <v>1</v>
      </c>
      <c r="J262" s="3">
        <f t="shared" si="4"/>
        <v>2200</v>
      </c>
    </row>
    <row r="263" spans="1:10" x14ac:dyDescent="0.25">
      <c r="A263">
        <v>96</v>
      </c>
      <c r="B263" t="s">
        <v>46</v>
      </c>
      <c r="C263">
        <v>300</v>
      </c>
      <c r="D263">
        <v>17</v>
      </c>
      <c r="E263" t="s">
        <v>37</v>
      </c>
      <c r="F263">
        <v>4</v>
      </c>
      <c r="G263">
        <v>2018</v>
      </c>
      <c r="H263" t="s">
        <v>53</v>
      </c>
      <c r="I263">
        <f>IF(E263="Dollar",VLOOKUP(F263,Currency!$G$2:$H$14,2,0),1)</f>
        <v>0.81462485449999988</v>
      </c>
      <c r="J263" s="3">
        <f t="shared" si="4"/>
        <v>4154.5867579499991</v>
      </c>
    </row>
    <row r="264" spans="1:10" x14ac:dyDescent="0.25">
      <c r="A264">
        <v>96</v>
      </c>
      <c r="B264" t="s">
        <v>47</v>
      </c>
      <c r="C264">
        <v>100</v>
      </c>
      <c r="D264">
        <v>7</v>
      </c>
      <c r="E264" t="s">
        <v>0</v>
      </c>
      <c r="F264">
        <v>4</v>
      </c>
      <c r="G264">
        <v>2018</v>
      </c>
      <c r="H264" t="s">
        <v>62</v>
      </c>
      <c r="I264">
        <f>IF(E264="Dollar",VLOOKUP(F264,Currency!$G$2:$H$14,2,0),1)</f>
        <v>1</v>
      </c>
      <c r="J264" s="3">
        <f t="shared" si="4"/>
        <v>700</v>
      </c>
    </row>
    <row r="265" spans="1:10" x14ac:dyDescent="0.25">
      <c r="A265">
        <v>97</v>
      </c>
      <c r="B265" t="s">
        <v>45</v>
      </c>
      <c r="C265">
        <v>134</v>
      </c>
      <c r="D265">
        <v>27</v>
      </c>
      <c r="E265" t="s">
        <v>0</v>
      </c>
      <c r="F265">
        <v>6</v>
      </c>
      <c r="G265">
        <v>2018</v>
      </c>
      <c r="H265" t="s">
        <v>54</v>
      </c>
      <c r="I265">
        <f>IF(E265="Dollar",VLOOKUP(F265,Currency!$G$2:$H$14,2,0),1)</f>
        <v>1</v>
      </c>
      <c r="J265" s="3">
        <f t="shared" si="4"/>
        <v>3618</v>
      </c>
    </row>
    <row r="266" spans="1:10" x14ac:dyDescent="0.25">
      <c r="A266">
        <v>97</v>
      </c>
      <c r="B266" t="s">
        <v>46</v>
      </c>
      <c r="C266">
        <v>536</v>
      </c>
      <c r="D266">
        <v>15</v>
      </c>
      <c r="E266" t="s">
        <v>0</v>
      </c>
      <c r="F266">
        <v>6</v>
      </c>
      <c r="G266">
        <v>2018</v>
      </c>
      <c r="H266" t="s">
        <v>55</v>
      </c>
      <c r="I266">
        <f>IF(E266="Dollar",VLOOKUP(F266,Currency!$G$2:$H$14,2,0),1)</f>
        <v>1</v>
      </c>
      <c r="J266" s="3">
        <f t="shared" si="4"/>
        <v>8040</v>
      </c>
    </row>
    <row r="267" spans="1:10" x14ac:dyDescent="0.25">
      <c r="A267">
        <v>98</v>
      </c>
      <c r="B267" t="s">
        <v>45</v>
      </c>
      <c r="C267">
        <v>109</v>
      </c>
      <c r="D267">
        <v>28</v>
      </c>
      <c r="E267" t="s">
        <v>0</v>
      </c>
      <c r="F267">
        <v>3</v>
      </c>
      <c r="G267">
        <v>2018</v>
      </c>
      <c r="H267" t="s">
        <v>59</v>
      </c>
      <c r="I267">
        <f>IF(E267="Dollar",VLOOKUP(F267,Currency!$G$2:$H$14,2,0),1)</f>
        <v>1</v>
      </c>
      <c r="J267" s="3">
        <f t="shared" si="4"/>
        <v>3052</v>
      </c>
    </row>
    <row r="268" spans="1:10" x14ac:dyDescent="0.25">
      <c r="A268">
        <v>98</v>
      </c>
      <c r="B268" t="s">
        <v>46</v>
      </c>
      <c r="C268">
        <v>327</v>
      </c>
      <c r="D268">
        <v>17</v>
      </c>
      <c r="E268" t="s">
        <v>0</v>
      </c>
      <c r="F268">
        <v>3</v>
      </c>
      <c r="G268">
        <v>2018</v>
      </c>
      <c r="H268" t="s">
        <v>52</v>
      </c>
      <c r="I268">
        <f>IF(E268="Dollar",VLOOKUP(F268,Currency!$G$2:$H$14,2,0),1)</f>
        <v>1</v>
      </c>
      <c r="J268" s="3">
        <f t="shared" si="4"/>
        <v>5559</v>
      </c>
    </row>
    <row r="269" spans="1:10" x14ac:dyDescent="0.25">
      <c r="A269">
        <v>98</v>
      </c>
      <c r="B269" t="s">
        <v>47</v>
      </c>
      <c r="C269">
        <v>109</v>
      </c>
      <c r="D269">
        <v>6</v>
      </c>
      <c r="E269" t="s">
        <v>0</v>
      </c>
      <c r="F269">
        <v>3</v>
      </c>
      <c r="G269">
        <v>2018</v>
      </c>
      <c r="H269" t="s">
        <v>55</v>
      </c>
      <c r="I269">
        <f>IF(E269="Dollar",VLOOKUP(F269,Currency!$G$2:$H$14,2,0),1)</f>
        <v>1</v>
      </c>
      <c r="J269" s="3">
        <f t="shared" si="4"/>
        <v>654</v>
      </c>
    </row>
    <row r="270" spans="1:10" x14ac:dyDescent="0.25">
      <c r="A270">
        <v>99</v>
      </c>
      <c r="B270" t="s">
        <v>45</v>
      </c>
      <c r="C270">
        <v>126</v>
      </c>
      <c r="D270">
        <v>22</v>
      </c>
      <c r="E270" t="s">
        <v>0</v>
      </c>
      <c r="F270">
        <v>6</v>
      </c>
      <c r="G270">
        <v>2018</v>
      </c>
      <c r="H270" t="s">
        <v>63</v>
      </c>
      <c r="I270">
        <f>IF(E270="Dollar",VLOOKUP(F270,Currency!$G$2:$H$14,2,0),1)</f>
        <v>1</v>
      </c>
      <c r="J270" s="3">
        <f t="shared" si="4"/>
        <v>2772</v>
      </c>
    </row>
    <row r="271" spans="1:10" x14ac:dyDescent="0.25">
      <c r="A271">
        <v>99</v>
      </c>
      <c r="B271" t="s">
        <v>46</v>
      </c>
      <c r="C271">
        <v>378</v>
      </c>
      <c r="D271">
        <v>18</v>
      </c>
      <c r="E271" t="s">
        <v>0</v>
      </c>
      <c r="F271">
        <v>6</v>
      </c>
      <c r="G271">
        <v>2018</v>
      </c>
      <c r="H271" t="s">
        <v>56</v>
      </c>
      <c r="I271">
        <f>IF(E271="Dollar",VLOOKUP(F271,Currency!$G$2:$H$14,2,0),1)</f>
        <v>1</v>
      </c>
      <c r="J271" s="3">
        <f t="shared" si="4"/>
        <v>6804</v>
      </c>
    </row>
    <row r="272" spans="1:10" x14ac:dyDescent="0.25">
      <c r="A272">
        <v>99</v>
      </c>
      <c r="B272" t="s">
        <v>47</v>
      </c>
      <c r="C272">
        <v>126</v>
      </c>
      <c r="D272">
        <v>6</v>
      </c>
      <c r="E272" t="s">
        <v>0</v>
      </c>
      <c r="F272">
        <v>6</v>
      </c>
      <c r="G272">
        <v>2018</v>
      </c>
      <c r="H272" t="s">
        <v>55</v>
      </c>
      <c r="I272">
        <f>IF(E272="Dollar",VLOOKUP(F272,Currency!$G$2:$H$14,2,0),1)</f>
        <v>1</v>
      </c>
      <c r="J272" s="3">
        <f t="shared" si="4"/>
        <v>756</v>
      </c>
    </row>
    <row r="273" spans="1:10" x14ac:dyDescent="0.25">
      <c r="A273">
        <v>100</v>
      </c>
      <c r="B273" t="s">
        <v>45</v>
      </c>
      <c r="C273">
        <v>96</v>
      </c>
      <c r="D273">
        <v>20</v>
      </c>
      <c r="E273" t="s">
        <v>0</v>
      </c>
      <c r="F273">
        <v>7</v>
      </c>
      <c r="G273">
        <v>2018</v>
      </c>
      <c r="H273" t="s">
        <v>57</v>
      </c>
      <c r="I273">
        <f>IF(E273="Dollar",VLOOKUP(F273,Currency!$G$2:$H$14,2,0),1)</f>
        <v>1</v>
      </c>
      <c r="J273" s="3">
        <f t="shared" si="4"/>
        <v>1920</v>
      </c>
    </row>
    <row r="274" spans="1:10" x14ac:dyDescent="0.25">
      <c r="A274">
        <v>100</v>
      </c>
      <c r="B274" t="s">
        <v>46</v>
      </c>
      <c r="C274">
        <v>288</v>
      </c>
      <c r="D274">
        <v>16</v>
      </c>
      <c r="E274" t="s">
        <v>37</v>
      </c>
      <c r="F274">
        <v>7</v>
      </c>
      <c r="G274">
        <v>2018</v>
      </c>
      <c r="H274" t="s">
        <v>53</v>
      </c>
      <c r="I274">
        <f>IF(E274="Dollar",VLOOKUP(F274,Currency!$G$2:$H$14,2,0),1)</f>
        <v>0.85575857954545465</v>
      </c>
      <c r="J274" s="3">
        <f t="shared" si="4"/>
        <v>3943.3355345454552</v>
      </c>
    </row>
    <row r="275" spans="1:10" x14ac:dyDescent="0.25">
      <c r="A275">
        <v>100</v>
      </c>
      <c r="B275" t="s">
        <v>47</v>
      </c>
      <c r="C275">
        <v>96</v>
      </c>
      <c r="D275">
        <v>6</v>
      </c>
      <c r="E275" t="s">
        <v>0</v>
      </c>
      <c r="F275">
        <v>7</v>
      </c>
      <c r="G275">
        <v>2018</v>
      </c>
      <c r="H275" t="s">
        <v>57</v>
      </c>
      <c r="I275">
        <f>IF(E275="Dollar",VLOOKUP(F275,Currency!$G$2:$H$14,2,0),1)</f>
        <v>1</v>
      </c>
      <c r="J275" s="3">
        <f t="shared" si="4"/>
        <v>576</v>
      </c>
    </row>
    <row r="276" spans="1:10" x14ac:dyDescent="0.25">
      <c r="A276">
        <v>101</v>
      </c>
      <c r="B276" t="s">
        <v>45</v>
      </c>
      <c r="C276">
        <v>71</v>
      </c>
      <c r="D276">
        <v>24</v>
      </c>
      <c r="E276" t="s">
        <v>0</v>
      </c>
      <c r="F276">
        <v>6</v>
      </c>
      <c r="G276">
        <v>2018</v>
      </c>
      <c r="H276" t="s">
        <v>61</v>
      </c>
      <c r="I276">
        <f>IF(E276="Dollar",VLOOKUP(F276,Currency!$G$2:$H$14,2,0),1)</f>
        <v>1</v>
      </c>
      <c r="J276" s="3">
        <f t="shared" si="4"/>
        <v>1704</v>
      </c>
    </row>
    <row r="277" spans="1:10" x14ac:dyDescent="0.25">
      <c r="A277">
        <v>101</v>
      </c>
      <c r="B277" t="s">
        <v>46</v>
      </c>
      <c r="C277">
        <v>142</v>
      </c>
      <c r="D277">
        <v>14</v>
      </c>
      <c r="E277" t="s">
        <v>37</v>
      </c>
      <c r="F277">
        <v>6</v>
      </c>
      <c r="G277">
        <v>2018</v>
      </c>
      <c r="H277" t="s">
        <v>53</v>
      </c>
      <c r="I277">
        <f>IF(E277="Dollar",VLOOKUP(F277,Currency!$G$2:$H$14,2,0),1)</f>
        <v>0.85633569142857147</v>
      </c>
      <c r="J277" s="3">
        <f t="shared" si="4"/>
        <v>1702.39535456</v>
      </c>
    </row>
    <row r="278" spans="1:10" x14ac:dyDescent="0.25">
      <c r="A278">
        <v>101</v>
      </c>
      <c r="B278" t="s">
        <v>47</v>
      </c>
      <c r="C278">
        <v>284</v>
      </c>
      <c r="D278">
        <v>6</v>
      </c>
      <c r="E278" t="s">
        <v>0</v>
      </c>
      <c r="F278">
        <v>6</v>
      </c>
      <c r="G278">
        <v>2018</v>
      </c>
      <c r="H278" t="s">
        <v>57</v>
      </c>
      <c r="I278">
        <f>IF(E278="Dollar",VLOOKUP(F278,Currency!$G$2:$H$14,2,0),1)</f>
        <v>1</v>
      </c>
      <c r="J278" s="3">
        <f t="shared" si="4"/>
        <v>1704</v>
      </c>
    </row>
    <row r="279" spans="1:10" x14ac:dyDescent="0.25">
      <c r="A279">
        <v>102</v>
      </c>
      <c r="B279" t="s">
        <v>45</v>
      </c>
      <c r="C279">
        <v>119</v>
      </c>
      <c r="D279">
        <v>24</v>
      </c>
      <c r="E279" t="s">
        <v>0</v>
      </c>
      <c r="F279">
        <v>6</v>
      </c>
      <c r="G279">
        <v>2018</v>
      </c>
      <c r="H279" t="s">
        <v>61</v>
      </c>
      <c r="I279">
        <f>IF(E279="Dollar",VLOOKUP(F279,Currency!$G$2:$H$14,2,0),1)</f>
        <v>1</v>
      </c>
      <c r="J279" s="3">
        <f t="shared" si="4"/>
        <v>2856</v>
      </c>
    </row>
    <row r="280" spans="1:10" x14ac:dyDescent="0.25">
      <c r="A280">
        <v>102</v>
      </c>
      <c r="B280" t="s">
        <v>46</v>
      </c>
      <c r="C280">
        <v>238</v>
      </c>
      <c r="D280">
        <v>17</v>
      </c>
      <c r="E280" t="s">
        <v>0</v>
      </c>
      <c r="F280">
        <v>6</v>
      </c>
      <c r="G280">
        <v>2018</v>
      </c>
      <c r="H280" t="s">
        <v>62</v>
      </c>
      <c r="I280">
        <f>IF(E280="Dollar",VLOOKUP(F280,Currency!$G$2:$H$14,2,0),1)</f>
        <v>1</v>
      </c>
      <c r="J280" s="3">
        <f t="shared" si="4"/>
        <v>4046</v>
      </c>
    </row>
    <row r="281" spans="1:10" x14ac:dyDescent="0.25">
      <c r="A281">
        <v>102</v>
      </c>
      <c r="B281" t="s">
        <v>47</v>
      </c>
      <c r="C281">
        <v>476</v>
      </c>
      <c r="D281">
        <v>7</v>
      </c>
      <c r="E281" t="s">
        <v>37</v>
      </c>
      <c r="F281">
        <v>6</v>
      </c>
      <c r="G281">
        <v>2018</v>
      </c>
      <c r="H281" t="s">
        <v>53</v>
      </c>
      <c r="I281">
        <f>IF(E281="Dollar",VLOOKUP(F281,Currency!$G$2:$H$14,2,0),1)</f>
        <v>0.85633569142857147</v>
      </c>
      <c r="J281" s="3">
        <f t="shared" si="4"/>
        <v>2853.3105238400003</v>
      </c>
    </row>
    <row r="282" spans="1:10" x14ac:dyDescent="0.25">
      <c r="A282">
        <v>103</v>
      </c>
      <c r="B282" t="s">
        <v>45</v>
      </c>
      <c r="C282">
        <v>91</v>
      </c>
      <c r="D282">
        <v>27</v>
      </c>
      <c r="E282" t="s">
        <v>0</v>
      </c>
      <c r="F282">
        <v>8</v>
      </c>
      <c r="G282">
        <v>2018</v>
      </c>
      <c r="H282" t="s">
        <v>54</v>
      </c>
      <c r="I282">
        <f>IF(E282="Dollar",VLOOKUP(F282,Currency!$G$2:$H$14,2,0),1)</f>
        <v>1</v>
      </c>
      <c r="J282" s="3">
        <f t="shared" si="4"/>
        <v>2457</v>
      </c>
    </row>
    <row r="283" spans="1:10" x14ac:dyDescent="0.25">
      <c r="A283">
        <v>103</v>
      </c>
      <c r="B283" t="s">
        <v>46</v>
      </c>
      <c r="C283">
        <v>364</v>
      </c>
      <c r="D283">
        <v>19</v>
      </c>
      <c r="E283" t="s">
        <v>0</v>
      </c>
      <c r="F283">
        <v>8</v>
      </c>
      <c r="G283">
        <v>2018</v>
      </c>
      <c r="H283" t="s">
        <v>61</v>
      </c>
      <c r="I283">
        <f>IF(E283="Dollar",VLOOKUP(F283,Currency!$G$2:$H$14,2,0),1)</f>
        <v>1</v>
      </c>
      <c r="J283" s="3">
        <f t="shared" si="4"/>
        <v>6916</v>
      </c>
    </row>
    <row r="284" spans="1:10" x14ac:dyDescent="0.25">
      <c r="A284">
        <v>104</v>
      </c>
      <c r="B284" t="s">
        <v>45</v>
      </c>
      <c r="C284">
        <v>217</v>
      </c>
      <c r="D284">
        <v>27</v>
      </c>
      <c r="E284" t="s">
        <v>0</v>
      </c>
      <c r="F284">
        <v>8</v>
      </c>
      <c r="G284">
        <v>2018</v>
      </c>
      <c r="H284" t="s">
        <v>59</v>
      </c>
      <c r="I284">
        <f>IF(E284="Dollar",VLOOKUP(F284,Currency!$G$2:$H$14,2,0),1)</f>
        <v>1</v>
      </c>
      <c r="J284" s="3">
        <f t="shared" si="4"/>
        <v>5859</v>
      </c>
    </row>
    <row r="285" spans="1:10" x14ac:dyDescent="0.25">
      <c r="A285">
        <v>104</v>
      </c>
      <c r="B285" t="s">
        <v>46</v>
      </c>
      <c r="C285">
        <v>868</v>
      </c>
      <c r="D285">
        <v>20</v>
      </c>
      <c r="E285" t="s">
        <v>0</v>
      </c>
      <c r="F285">
        <v>8</v>
      </c>
      <c r="G285">
        <v>2018</v>
      </c>
      <c r="H285" t="s">
        <v>60</v>
      </c>
      <c r="I285">
        <f>IF(E285="Dollar",VLOOKUP(F285,Currency!$G$2:$H$14,2,0),1)</f>
        <v>1</v>
      </c>
      <c r="J285" s="3">
        <f t="shared" si="4"/>
        <v>17360</v>
      </c>
    </row>
    <row r="286" spans="1:10" x14ac:dyDescent="0.25">
      <c r="A286">
        <v>105</v>
      </c>
      <c r="B286" t="s">
        <v>45</v>
      </c>
      <c r="C286">
        <v>1</v>
      </c>
      <c r="D286">
        <v>20</v>
      </c>
      <c r="E286" t="s">
        <v>0</v>
      </c>
      <c r="F286">
        <v>10</v>
      </c>
      <c r="G286">
        <v>2018</v>
      </c>
      <c r="H286" t="s">
        <v>55</v>
      </c>
      <c r="I286">
        <f>IF(E286="Dollar",VLOOKUP(F286,Currency!$G$2:$H$14,2,0),1)</f>
        <v>1</v>
      </c>
      <c r="J286" s="3">
        <f t="shared" si="4"/>
        <v>20</v>
      </c>
    </row>
    <row r="287" spans="1:10" x14ac:dyDescent="0.25">
      <c r="A287">
        <v>105</v>
      </c>
      <c r="B287" t="s">
        <v>46</v>
      </c>
      <c r="C287">
        <v>5</v>
      </c>
      <c r="D287">
        <v>18</v>
      </c>
      <c r="E287" t="s">
        <v>0</v>
      </c>
      <c r="F287">
        <v>10</v>
      </c>
      <c r="G287">
        <v>2018</v>
      </c>
      <c r="H287" t="s">
        <v>56</v>
      </c>
      <c r="I287">
        <f>IF(E287="Dollar",VLOOKUP(F287,Currency!$G$2:$H$14,2,0),1)</f>
        <v>1</v>
      </c>
      <c r="J287" s="3">
        <f t="shared" si="4"/>
        <v>90</v>
      </c>
    </row>
    <row r="288" spans="1:10" x14ac:dyDescent="0.25">
      <c r="A288">
        <v>105</v>
      </c>
      <c r="B288" t="s">
        <v>47</v>
      </c>
      <c r="C288">
        <v>20</v>
      </c>
      <c r="D288">
        <v>6</v>
      </c>
      <c r="E288" t="s">
        <v>0</v>
      </c>
      <c r="F288">
        <v>10</v>
      </c>
      <c r="G288">
        <v>2018</v>
      </c>
      <c r="H288" t="s">
        <v>55</v>
      </c>
      <c r="I288">
        <f>IF(E288="Dollar",VLOOKUP(F288,Currency!$G$2:$H$14,2,0),1)</f>
        <v>1</v>
      </c>
      <c r="J288" s="3">
        <f t="shared" si="4"/>
        <v>120</v>
      </c>
    </row>
    <row r="289" spans="1:10" x14ac:dyDescent="0.25">
      <c r="A289">
        <v>106</v>
      </c>
      <c r="B289" t="s">
        <v>45</v>
      </c>
      <c r="C289">
        <v>102</v>
      </c>
      <c r="D289">
        <v>21</v>
      </c>
      <c r="E289" t="s">
        <v>0</v>
      </c>
      <c r="F289">
        <v>11</v>
      </c>
      <c r="G289">
        <v>2018</v>
      </c>
      <c r="H289" t="s">
        <v>63</v>
      </c>
      <c r="I289">
        <f>IF(E289="Dollar",VLOOKUP(F289,Currency!$G$2:$H$14,2,0),1)</f>
        <v>1</v>
      </c>
      <c r="J289" s="3">
        <f t="shared" si="4"/>
        <v>2142</v>
      </c>
    </row>
    <row r="290" spans="1:10" x14ac:dyDescent="0.25">
      <c r="A290">
        <v>106</v>
      </c>
      <c r="B290" t="s">
        <v>46</v>
      </c>
      <c r="C290">
        <v>510</v>
      </c>
      <c r="D290">
        <v>17</v>
      </c>
      <c r="E290" t="s">
        <v>0</v>
      </c>
      <c r="F290">
        <v>11</v>
      </c>
      <c r="G290">
        <v>2018</v>
      </c>
      <c r="H290" t="s">
        <v>52</v>
      </c>
      <c r="I290">
        <f>IF(E290="Dollar",VLOOKUP(F290,Currency!$G$2:$H$14,2,0),1)</f>
        <v>1</v>
      </c>
      <c r="J290" s="3">
        <f t="shared" si="4"/>
        <v>8670</v>
      </c>
    </row>
    <row r="291" spans="1:10" x14ac:dyDescent="0.25">
      <c r="A291">
        <v>106</v>
      </c>
      <c r="B291" t="s">
        <v>47</v>
      </c>
      <c r="C291">
        <v>714</v>
      </c>
      <c r="D291">
        <v>7</v>
      </c>
      <c r="E291" t="s">
        <v>37</v>
      </c>
      <c r="F291">
        <v>11</v>
      </c>
      <c r="G291">
        <v>2018</v>
      </c>
      <c r="H291" t="s">
        <v>53</v>
      </c>
      <c r="I291">
        <f>IF(E291="Dollar",VLOOKUP(F291,Currency!$G$2:$H$14,2,0),1)</f>
        <v>0.87977327500000013</v>
      </c>
      <c r="J291" s="3">
        <f t="shared" si="4"/>
        <v>4397.1068284500006</v>
      </c>
    </row>
    <row r="292" spans="1:10" x14ac:dyDescent="0.25">
      <c r="A292">
        <v>107</v>
      </c>
      <c r="B292" t="s">
        <v>45</v>
      </c>
      <c r="C292">
        <v>90</v>
      </c>
      <c r="D292">
        <v>24</v>
      </c>
      <c r="E292" t="s">
        <v>0</v>
      </c>
      <c r="F292">
        <v>11</v>
      </c>
      <c r="G292">
        <v>2018</v>
      </c>
      <c r="H292" t="s">
        <v>61</v>
      </c>
      <c r="I292">
        <f>IF(E292="Dollar",VLOOKUP(F292,Currency!$G$2:$H$14,2,0),1)</f>
        <v>1</v>
      </c>
      <c r="J292" s="3">
        <f t="shared" si="4"/>
        <v>2160</v>
      </c>
    </row>
    <row r="293" spans="1:10" x14ac:dyDescent="0.25">
      <c r="A293">
        <v>107</v>
      </c>
      <c r="B293" t="s">
        <v>46</v>
      </c>
      <c r="C293">
        <v>450</v>
      </c>
      <c r="D293">
        <v>16</v>
      </c>
      <c r="E293" t="s">
        <v>37</v>
      </c>
      <c r="F293">
        <v>11</v>
      </c>
      <c r="G293">
        <v>2018</v>
      </c>
      <c r="H293" t="s">
        <v>53</v>
      </c>
      <c r="I293">
        <f>IF(E293="Dollar",VLOOKUP(F293,Currency!$G$2:$H$14,2,0),1)</f>
        <v>0.87977327500000013</v>
      </c>
      <c r="J293" s="3">
        <f t="shared" si="4"/>
        <v>6334.367580000001</v>
      </c>
    </row>
    <row r="294" spans="1:10" x14ac:dyDescent="0.25">
      <c r="A294">
        <v>107</v>
      </c>
      <c r="B294" t="s">
        <v>47</v>
      </c>
      <c r="C294">
        <v>630</v>
      </c>
      <c r="D294">
        <v>6</v>
      </c>
      <c r="E294" t="s">
        <v>0</v>
      </c>
      <c r="F294">
        <v>11</v>
      </c>
      <c r="G294">
        <v>2018</v>
      </c>
      <c r="H294" t="s">
        <v>55</v>
      </c>
      <c r="I294">
        <f>IF(E294="Dollar",VLOOKUP(F294,Currency!$G$2:$H$14,2,0),1)</f>
        <v>1</v>
      </c>
      <c r="J294" s="3">
        <f t="shared" si="4"/>
        <v>3780</v>
      </c>
    </row>
    <row r="295" spans="1:10" x14ac:dyDescent="0.25">
      <c r="A295">
        <v>108</v>
      </c>
      <c r="B295" t="s">
        <v>45</v>
      </c>
      <c r="C295">
        <v>122</v>
      </c>
      <c r="D295">
        <v>21</v>
      </c>
      <c r="E295" t="s">
        <v>0</v>
      </c>
      <c r="F295">
        <v>7</v>
      </c>
      <c r="G295">
        <v>2018</v>
      </c>
      <c r="H295" t="s">
        <v>52</v>
      </c>
      <c r="I295">
        <f>IF(E295="Dollar",VLOOKUP(F295,Currency!$G$2:$H$14,2,0),1)</f>
        <v>1</v>
      </c>
      <c r="J295" s="3">
        <f t="shared" si="4"/>
        <v>2562</v>
      </c>
    </row>
    <row r="296" spans="1:10" x14ac:dyDescent="0.25">
      <c r="A296">
        <v>108</v>
      </c>
      <c r="B296" t="s">
        <v>46</v>
      </c>
      <c r="C296">
        <v>366</v>
      </c>
      <c r="D296">
        <v>15</v>
      </c>
      <c r="E296" t="s">
        <v>0</v>
      </c>
      <c r="F296">
        <v>7</v>
      </c>
      <c r="G296">
        <v>2018</v>
      </c>
      <c r="H296" t="s">
        <v>55</v>
      </c>
      <c r="I296">
        <f>IF(E296="Dollar",VLOOKUP(F296,Currency!$G$2:$H$14,2,0),1)</f>
        <v>1</v>
      </c>
      <c r="J296" s="3">
        <f t="shared" si="4"/>
        <v>5490</v>
      </c>
    </row>
    <row r="297" spans="1:10" x14ac:dyDescent="0.25">
      <c r="A297">
        <v>108</v>
      </c>
      <c r="B297" t="s">
        <v>47</v>
      </c>
      <c r="C297">
        <v>122</v>
      </c>
      <c r="D297">
        <v>7</v>
      </c>
      <c r="E297" t="s">
        <v>37</v>
      </c>
      <c r="F297">
        <v>7</v>
      </c>
      <c r="G297">
        <v>2018</v>
      </c>
      <c r="H297" t="s">
        <v>53</v>
      </c>
      <c r="I297">
        <f>IF(E297="Dollar",VLOOKUP(F297,Currency!$G$2:$H$14,2,0),1)</f>
        <v>0.85575857954545465</v>
      </c>
      <c r="J297" s="3">
        <f t="shared" si="4"/>
        <v>730.81782693181822</v>
      </c>
    </row>
    <row r="298" spans="1:10" x14ac:dyDescent="0.25">
      <c r="A298">
        <v>109</v>
      </c>
      <c r="B298" t="s">
        <v>45</v>
      </c>
      <c r="C298">
        <v>131</v>
      </c>
      <c r="D298">
        <v>21</v>
      </c>
      <c r="E298" t="s">
        <v>0</v>
      </c>
      <c r="F298">
        <v>7</v>
      </c>
      <c r="G298">
        <v>2018</v>
      </c>
      <c r="H298" t="s">
        <v>52</v>
      </c>
      <c r="I298">
        <f>IF(E298="Dollar",VLOOKUP(F298,Currency!$G$2:$H$14,2,0),1)</f>
        <v>1</v>
      </c>
      <c r="J298" s="3">
        <f t="shared" si="4"/>
        <v>2751</v>
      </c>
    </row>
    <row r="299" spans="1:10" x14ac:dyDescent="0.25">
      <c r="A299">
        <v>109</v>
      </c>
      <c r="B299" t="s">
        <v>46</v>
      </c>
      <c r="C299">
        <v>524</v>
      </c>
      <c r="D299">
        <v>15</v>
      </c>
      <c r="E299" t="s">
        <v>0</v>
      </c>
      <c r="F299">
        <v>7</v>
      </c>
      <c r="G299">
        <v>2018</v>
      </c>
      <c r="H299" t="s">
        <v>55</v>
      </c>
      <c r="I299">
        <f>IF(E299="Dollar",VLOOKUP(F299,Currency!$G$2:$H$14,2,0),1)</f>
        <v>1</v>
      </c>
      <c r="J299" s="3">
        <f t="shared" si="4"/>
        <v>7860</v>
      </c>
    </row>
    <row r="300" spans="1:10" x14ac:dyDescent="0.25">
      <c r="A300">
        <v>110</v>
      </c>
      <c r="B300" t="s">
        <v>45</v>
      </c>
      <c r="C300">
        <v>83</v>
      </c>
      <c r="D300">
        <v>24</v>
      </c>
      <c r="E300" t="s">
        <v>0</v>
      </c>
      <c r="F300">
        <v>5</v>
      </c>
      <c r="G300">
        <v>2018</v>
      </c>
      <c r="H300" t="s">
        <v>56</v>
      </c>
      <c r="I300">
        <f>IF(E300="Dollar",VLOOKUP(F300,Currency!$G$2:$H$14,2,0),1)</f>
        <v>1</v>
      </c>
      <c r="J300" s="3">
        <f t="shared" si="4"/>
        <v>1992</v>
      </c>
    </row>
    <row r="301" spans="1:10" x14ac:dyDescent="0.25">
      <c r="A301">
        <v>110</v>
      </c>
      <c r="B301" t="s">
        <v>46</v>
      </c>
      <c r="C301">
        <v>166</v>
      </c>
      <c r="D301">
        <v>17</v>
      </c>
      <c r="E301" t="s">
        <v>0</v>
      </c>
      <c r="F301">
        <v>5</v>
      </c>
      <c r="G301">
        <v>2018</v>
      </c>
      <c r="H301" t="s">
        <v>62</v>
      </c>
      <c r="I301">
        <f>IF(E301="Dollar",VLOOKUP(F301,Currency!$G$2:$H$14,2,0),1)</f>
        <v>1</v>
      </c>
      <c r="J301" s="3">
        <f t="shared" si="4"/>
        <v>2822</v>
      </c>
    </row>
    <row r="302" spans="1:10" x14ac:dyDescent="0.25">
      <c r="A302">
        <v>110</v>
      </c>
      <c r="B302" t="s">
        <v>47</v>
      </c>
      <c r="C302">
        <v>332</v>
      </c>
      <c r="D302">
        <v>7</v>
      </c>
      <c r="E302" t="s">
        <v>37</v>
      </c>
      <c r="F302">
        <v>5</v>
      </c>
      <c r="G302">
        <v>2018</v>
      </c>
      <c r="H302" t="s">
        <v>53</v>
      </c>
      <c r="I302">
        <f>IF(E302="Dollar",VLOOKUP(F302,Currency!$G$2:$H$14,2,0),1)</f>
        <v>0.84667593318181822</v>
      </c>
      <c r="J302" s="3">
        <f t="shared" si="4"/>
        <v>1967.6748687145455</v>
      </c>
    </row>
    <row r="303" spans="1:10" x14ac:dyDescent="0.25">
      <c r="A303">
        <v>111</v>
      </c>
      <c r="B303" t="s">
        <v>45</v>
      </c>
      <c r="C303">
        <v>134</v>
      </c>
      <c r="D303">
        <v>24</v>
      </c>
      <c r="E303" t="s">
        <v>0</v>
      </c>
      <c r="F303">
        <v>8</v>
      </c>
      <c r="G303">
        <v>2018</v>
      </c>
      <c r="H303" t="s">
        <v>60</v>
      </c>
      <c r="I303">
        <f>IF(E303="Dollar",VLOOKUP(F303,Currency!$G$2:$H$14,2,0),1)</f>
        <v>1</v>
      </c>
      <c r="J303" s="3">
        <f t="shared" si="4"/>
        <v>3216</v>
      </c>
    </row>
    <row r="304" spans="1:10" x14ac:dyDescent="0.25">
      <c r="A304">
        <v>111</v>
      </c>
      <c r="B304" t="s">
        <v>46</v>
      </c>
      <c r="C304">
        <v>536</v>
      </c>
      <c r="D304">
        <v>15</v>
      </c>
      <c r="E304" t="s">
        <v>37</v>
      </c>
      <c r="F304">
        <v>8</v>
      </c>
      <c r="G304">
        <v>2018</v>
      </c>
      <c r="H304" t="s">
        <v>53</v>
      </c>
      <c r="I304">
        <f>IF(E304="Dollar",VLOOKUP(F304,Currency!$G$2:$H$14,2,0),1)</f>
        <v>0.86596289695652162</v>
      </c>
      <c r="J304" s="3">
        <f t="shared" si="4"/>
        <v>6962.3416915304342</v>
      </c>
    </row>
    <row r="305" spans="1:10" x14ac:dyDescent="0.25">
      <c r="A305">
        <v>112</v>
      </c>
      <c r="B305" t="s">
        <v>45</v>
      </c>
      <c r="C305">
        <v>76</v>
      </c>
      <c r="D305">
        <v>27</v>
      </c>
      <c r="E305" t="s">
        <v>0</v>
      </c>
      <c r="F305">
        <v>4</v>
      </c>
      <c r="G305">
        <v>2018</v>
      </c>
      <c r="H305" t="s">
        <v>54</v>
      </c>
      <c r="I305">
        <f>IF(E305="Dollar",VLOOKUP(F305,Currency!$G$2:$H$14,2,0),1)</f>
        <v>1</v>
      </c>
      <c r="J305" s="3">
        <f t="shared" si="4"/>
        <v>2052</v>
      </c>
    </row>
    <row r="306" spans="1:10" x14ac:dyDescent="0.25">
      <c r="A306">
        <v>112</v>
      </c>
      <c r="B306" t="s">
        <v>46</v>
      </c>
      <c r="C306">
        <v>228</v>
      </c>
      <c r="D306">
        <v>15</v>
      </c>
      <c r="E306" t="s">
        <v>0</v>
      </c>
      <c r="F306">
        <v>4</v>
      </c>
      <c r="G306">
        <v>2018</v>
      </c>
      <c r="H306" t="s">
        <v>55</v>
      </c>
      <c r="I306">
        <f>IF(E306="Dollar",VLOOKUP(F306,Currency!$G$2:$H$14,2,0),1)</f>
        <v>1</v>
      </c>
      <c r="J306" s="3">
        <f t="shared" si="4"/>
        <v>3420</v>
      </c>
    </row>
    <row r="307" spans="1:10" x14ac:dyDescent="0.25">
      <c r="A307">
        <v>112</v>
      </c>
      <c r="B307" t="s">
        <v>47</v>
      </c>
      <c r="C307">
        <v>76</v>
      </c>
      <c r="D307">
        <v>6</v>
      </c>
      <c r="E307" t="s">
        <v>0</v>
      </c>
      <c r="F307">
        <v>4</v>
      </c>
      <c r="G307">
        <v>2018</v>
      </c>
      <c r="H307" t="s">
        <v>55</v>
      </c>
      <c r="I307">
        <f>IF(E307="Dollar",VLOOKUP(F307,Currency!$G$2:$H$14,2,0),1)</f>
        <v>1</v>
      </c>
      <c r="J307" s="3">
        <f t="shared" si="4"/>
        <v>456</v>
      </c>
    </row>
    <row r="308" spans="1:10" x14ac:dyDescent="0.25">
      <c r="A308">
        <v>113</v>
      </c>
      <c r="B308" t="s">
        <v>45</v>
      </c>
      <c r="C308">
        <v>135</v>
      </c>
      <c r="D308">
        <v>29</v>
      </c>
      <c r="E308" t="s">
        <v>0</v>
      </c>
      <c r="F308">
        <v>4</v>
      </c>
      <c r="G308">
        <v>2018</v>
      </c>
      <c r="H308" t="s">
        <v>64</v>
      </c>
      <c r="I308">
        <f>IF(E308="Dollar",VLOOKUP(F308,Currency!$G$2:$H$14,2,0),1)</f>
        <v>1</v>
      </c>
      <c r="J308" s="3">
        <f t="shared" si="4"/>
        <v>3915</v>
      </c>
    </row>
    <row r="309" spans="1:10" x14ac:dyDescent="0.25">
      <c r="A309">
        <v>113</v>
      </c>
      <c r="B309" t="s">
        <v>46</v>
      </c>
      <c r="C309">
        <v>405</v>
      </c>
      <c r="D309">
        <v>17</v>
      </c>
      <c r="E309" t="s">
        <v>37</v>
      </c>
      <c r="F309">
        <v>4</v>
      </c>
      <c r="G309">
        <v>2018</v>
      </c>
      <c r="H309" t="s">
        <v>53</v>
      </c>
      <c r="I309">
        <f>IF(E309="Dollar",VLOOKUP(F309,Currency!$G$2:$H$14,2,0),1)</f>
        <v>0.81462485449999988</v>
      </c>
      <c r="J309" s="3">
        <f t="shared" si="4"/>
        <v>5608.6921232324994</v>
      </c>
    </row>
    <row r="310" spans="1:10" x14ac:dyDescent="0.25">
      <c r="A310">
        <v>113</v>
      </c>
      <c r="B310" t="s">
        <v>47</v>
      </c>
      <c r="C310">
        <v>135</v>
      </c>
      <c r="D310">
        <v>6</v>
      </c>
      <c r="E310" t="s">
        <v>0</v>
      </c>
      <c r="F310">
        <v>4</v>
      </c>
      <c r="G310">
        <v>2018</v>
      </c>
      <c r="H310" t="s">
        <v>57</v>
      </c>
      <c r="I310">
        <f>IF(E310="Dollar",VLOOKUP(F310,Currency!$G$2:$H$14,2,0),1)</f>
        <v>1</v>
      </c>
      <c r="J310" s="3">
        <f t="shared" si="4"/>
        <v>810</v>
      </c>
    </row>
    <row r="311" spans="1:10" x14ac:dyDescent="0.25">
      <c r="A311">
        <v>114</v>
      </c>
      <c r="B311" t="s">
        <v>45</v>
      </c>
      <c r="C311">
        <v>86</v>
      </c>
      <c r="D311">
        <v>24</v>
      </c>
      <c r="E311" t="s">
        <v>0</v>
      </c>
      <c r="F311">
        <v>7</v>
      </c>
      <c r="G311">
        <v>2018</v>
      </c>
      <c r="H311" t="s">
        <v>61</v>
      </c>
      <c r="I311">
        <f>IF(E311="Dollar",VLOOKUP(F311,Currency!$G$2:$H$14,2,0),1)</f>
        <v>1</v>
      </c>
      <c r="J311" s="3">
        <f t="shared" si="4"/>
        <v>2064</v>
      </c>
    </row>
    <row r="312" spans="1:10" x14ac:dyDescent="0.25">
      <c r="A312">
        <v>114</v>
      </c>
      <c r="B312" t="s">
        <v>46</v>
      </c>
      <c r="C312">
        <v>258</v>
      </c>
      <c r="D312">
        <v>16</v>
      </c>
      <c r="E312" t="s">
        <v>37</v>
      </c>
      <c r="F312">
        <v>7</v>
      </c>
      <c r="G312">
        <v>2018</v>
      </c>
      <c r="H312" t="s">
        <v>53</v>
      </c>
      <c r="I312">
        <f>IF(E312="Dollar",VLOOKUP(F312,Currency!$G$2:$H$14,2,0),1)</f>
        <v>0.85575857954545465</v>
      </c>
      <c r="J312" s="3">
        <f t="shared" si="4"/>
        <v>3532.5714163636367</v>
      </c>
    </row>
    <row r="313" spans="1:10" x14ac:dyDescent="0.25">
      <c r="A313">
        <v>114</v>
      </c>
      <c r="B313" t="s">
        <v>47</v>
      </c>
      <c r="C313">
        <v>86</v>
      </c>
      <c r="D313">
        <v>7</v>
      </c>
      <c r="E313" t="s">
        <v>0</v>
      </c>
      <c r="F313">
        <v>7</v>
      </c>
      <c r="G313">
        <v>2018</v>
      </c>
      <c r="H313" t="s">
        <v>56</v>
      </c>
      <c r="I313">
        <f>IF(E313="Dollar",VLOOKUP(F313,Currency!$G$2:$H$14,2,0),1)</f>
        <v>1</v>
      </c>
      <c r="J313" s="3">
        <f t="shared" si="4"/>
        <v>602</v>
      </c>
    </row>
    <row r="314" spans="1:10" x14ac:dyDescent="0.25">
      <c r="A314">
        <v>115</v>
      </c>
      <c r="B314" t="s">
        <v>45</v>
      </c>
      <c r="C314">
        <v>83</v>
      </c>
      <c r="D314">
        <v>28</v>
      </c>
      <c r="E314" t="s">
        <v>0</v>
      </c>
      <c r="F314">
        <v>4</v>
      </c>
      <c r="G314">
        <v>2018</v>
      </c>
      <c r="H314" t="s">
        <v>59</v>
      </c>
      <c r="I314">
        <f>IF(E314="Dollar",VLOOKUP(F314,Currency!$G$2:$H$14,2,0),1)</f>
        <v>1</v>
      </c>
      <c r="J314" s="3">
        <f t="shared" si="4"/>
        <v>2324</v>
      </c>
    </row>
    <row r="315" spans="1:10" x14ac:dyDescent="0.25">
      <c r="A315">
        <v>115</v>
      </c>
      <c r="B315" t="s">
        <v>46</v>
      </c>
      <c r="C315">
        <v>332</v>
      </c>
      <c r="D315">
        <v>15</v>
      </c>
      <c r="E315" t="s">
        <v>0</v>
      </c>
      <c r="F315">
        <v>4</v>
      </c>
      <c r="G315">
        <v>2018</v>
      </c>
      <c r="H315" t="s">
        <v>55</v>
      </c>
      <c r="I315">
        <f>IF(E315="Dollar",VLOOKUP(F315,Currency!$G$2:$H$14,2,0),1)</f>
        <v>1</v>
      </c>
      <c r="J315" s="3">
        <f t="shared" si="4"/>
        <v>4980</v>
      </c>
    </row>
    <row r="316" spans="1:10" x14ac:dyDescent="0.25">
      <c r="A316">
        <v>116</v>
      </c>
      <c r="B316" t="s">
        <v>45</v>
      </c>
      <c r="C316">
        <v>102</v>
      </c>
      <c r="D316">
        <v>27</v>
      </c>
      <c r="E316" t="s">
        <v>0</v>
      </c>
      <c r="F316">
        <v>7</v>
      </c>
      <c r="G316">
        <v>2018</v>
      </c>
      <c r="H316" t="s">
        <v>54</v>
      </c>
      <c r="I316">
        <f>IF(E316="Dollar",VLOOKUP(F316,Currency!$G$2:$H$14,2,0),1)</f>
        <v>1</v>
      </c>
      <c r="J316" s="3">
        <f t="shared" si="4"/>
        <v>2754</v>
      </c>
    </row>
    <row r="317" spans="1:10" x14ac:dyDescent="0.25">
      <c r="A317">
        <v>116</v>
      </c>
      <c r="B317" t="s">
        <v>46</v>
      </c>
      <c r="C317">
        <v>306</v>
      </c>
      <c r="D317">
        <v>17</v>
      </c>
      <c r="E317" t="s">
        <v>37</v>
      </c>
      <c r="F317">
        <v>7</v>
      </c>
      <c r="G317">
        <v>2018</v>
      </c>
      <c r="H317" t="s">
        <v>53</v>
      </c>
      <c r="I317">
        <f>IF(E317="Dollar",VLOOKUP(F317,Currency!$G$2:$H$14,2,0),1)</f>
        <v>0.85575857954545465</v>
      </c>
      <c r="J317" s="3">
        <f t="shared" si="4"/>
        <v>4451.6561307954553</v>
      </c>
    </row>
    <row r="318" spans="1:10" x14ac:dyDescent="0.25">
      <c r="A318">
        <v>116</v>
      </c>
      <c r="B318" t="s">
        <v>47</v>
      </c>
      <c r="C318">
        <v>102</v>
      </c>
      <c r="D318">
        <v>6</v>
      </c>
      <c r="E318" t="s">
        <v>0</v>
      </c>
      <c r="F318">
        <v>7</v>
      </c>
      <c r="G318">
        <v>2018</v>
      </c>
      <c r="H318" t="s">
        <v>55</v>
      </c>
      <c r="I318">
        <f>IF(E318="Dollar",VLOOKUP(F318,Currency!$G$2:$H$14,2,0),1)</f>
        <v>1</v>
      </c>
      <c r="J318" s="3">
        <f t="shared" si="4"/>
        <v>612</v>
      </c>
    </row>
    <row r="319" spans="1:10" x14ac:dyDescent="0.25">
      <c r="A319">
        <v>117</v>
      </c>
      <c r="B319" t="s">
        <v>45</v>
      </c>
      <c r="C319">
        <v>57</v>
      </c>
      <c r="D319">
        <v>31</v>
      </c>
      <c r="E319" t="s">
        <v>37</v>
      </c>
      <c r="F319">
        <v>4</v>
      </c>
      <c r="G319">
        <v>2018</v>
      </c>
      <c r="H319" t="s">
        <v>58</v>
      </c>
      <c r="I319">
        <f>IF(E319="Dollar",VLOOKUP(F319,Currency!$G$2:$H$14,2,0),1)</f>
        <v>0.81462485449999988</v>
      </c>
      <c r="J319" s="3">
        <f t="shared" si="4"/>
        <v>1439.4421179014998</v>
      </c>
    </row>
    <row r="320" spans="1:10" x14ac:dyDescent="0.25">
      <c r="A320">
        <v>117</v>
      </c>
      <c r="B320" t="s">
        <v>46</v>
      </c>
      <c r="C320">
        <v>228</v>
      </c>
      <c r="D320">
        <v>14</v>
      </c>
      <c r="E320" t="s">
        <v>37</v>
      </c>
      <c r="F320">
        <v>4</v>
      </c>
      <c r="G320">
        <v>2018</v>
      </c>
      <c r="H320" t="s">
        <v>53</v>
      </c>
      <c r="I320">
        <f>IF(E320="Dollar",VLOOKUP(F320,Currency!$G$2:$H$14,2,0),1)</f>
        <v>0.81462485449999988</v>
      </c>
      <c r="J320" s="3">
        <f t="shared" si="4"/>
        <v>2600.2825355639998</v>
      </c>
    </row>
    <row r="321" spans="1:10" x14ac:dyDescent="0.25">
      <c r="A321">
        <v>118</v>
      </c>
      <c r="B321" t="s">
        <v>45</v>
      </c>
      <c r="C321">
        <v>88</v>
      </c>
      <c r="D321">
        <v>30</v>
      </c>
      <c r="E321" t="s">
        <v>0</v>
      </c>
      <c r="F321">
        <v>12</v>
      </c>
      <c r="G321">
        <v>2018</v>
      </c>
      <c r="H321" t="s">
        <v>64</v>
      </c>
      <c r="I321">
        <f>IF(E321="Dollar",VLOOKUP(F321,Currency!$G$2:$H$14,2,0),1)</f>
        <v>1</v>
      </c>
      <c r="J321" s="3">
        <f t="shared" si="4"/>
        <v>2640</v>
      </c>
    </row>
    <row r="322" spans="1:10" x14ac:dyDescent="0.25">
      <c r="A322">
        <v>118</v>
      </c>
      <c r="B322" t="s">
        <v>46</v>
      </c>
      <c r="C322">
        <v>352</v>
      </c>
      <c r="D322">
        <v>17</v>
      </c>
      <c r="E322" t="s">
        <v>37</v>
      </c>
      <c r="F322">
        <v>12</v>
      </c>
      <c r="G322">
        <v>2018</v>
      </c>
      <c r="H322" t="s">
        <v>53</v>
      </c>
      <c r="I322">
        <f>IF(E322="Dollar",VLOOKUP(F322,Currency!$G$2:$H$14,2,0),1)</f>
        <v>0.87842254526315788</v>
      </c>
      <c r="J322" s="3">
        <f t="shared" si="4"/>
        <v>5256.4805108547371</v>
      </c>
    </row>
    <row r="323" spans="1:10" x14ac:dyDescent="0.25">
      <c r="A323">
        <v>119</v>
      </c>
      <c r="B323" t="s">
        <v>45</v>
      </c>
      <c r="C323">
        <v>120</v>
      </c>
      <c r="D323">
        <v>31</v>
      </c>
      <c r="E323" t="s">
        <v>37</v>
      </c>
      <c r="F323">
        <v>6</v>
      </c>
      <c r="G323">
        <v>2018</v>
      </c>
      <c r="H323" t="s">
        <v>58</v>
      </c>
      <c r="I323">
        <f>IF(E323="Dollar",VLOOKUP(F323,Currency!$G$2:$H$14,2,0),1)</f>
        <v>0.85633569142857147</v>
      </c>
      <c r="J323" s="3">
        <f t="shared" ref="J323:J386" si="5">C323*D323*I323</f>
        <v>3185.5687721142858</v>
      </c>
    </row>
    <row r="324" spans="1:10" x14ac:dyDescent="0.25">
      <c r="A324">
        <v>119</v>
      </c>
      <c r="B324" t="s">
        <v>46</v>
      </c>
      <c r="C324">
        <v>360</v>
      </c>
      <c r="D324">
        <v>15</v>
      </c>
      <c r="E324" t="s">
        <v>37</v>
      </c>
      <c r="F324">
        <v>6</v>
      </c>
      <c r="G324">
        <v>2018</v>
      </c>
      <c r="H324" t="s">
        <v>53</v>
      </c>
      <c r="I324">
        <f>IF(E324="Dollar",VLOOKUP(F324,Currency!$G$2:$H$14,2,0),1)</f>
        <v>0.85633569142857147</v>
      </c>
      <c r="J324" s="3">
        <f t="shared" si="5"/>
        <v>4624.2127337142856</v>
      </c>
    </row>
    <row r="325" spans="1:10" x14ac:dyDescent="0.25">
      <c r="A325">
        <v>119</v>
      </c>
      <c r="B325" t="s">
        <v>47</v>
      </c>
      <c r="C325">
        <v>120</v>
      </c>
      <c r="D325">
        <v>6</v>
      </c>
      <c r="E325" t="s">
        <v>37</v>
      </c>
      <c r="F325">
        <v>6</v>
      </c>
      <c r="G325">
        <v>2018</v>
      </c>
      <c r="H325" t="s">
        <v>53</v>
      </c>
      <c r="I325">
        <f>IF(E325="Dollar",VLOOKUP(F325,Currency!$G$2:$H$14,2,0),1)</f>
        <v>0.85633569142857147</v>
      </c>
      <c r="J325" s="3">
        <f t="shared" si="5"/>
        <v>616.56169782857148</v>
      </c>
    </row>
    <row r="326" spans="1:10" x14ac:dyDescent="0.25">
      <c r="A326">
        <v>120</v>
      </c>
      <c r="B326" t="s">
        <v>45</v>
      </c>
      <c r="C326">
        <v>100</v>
      </c>
      <c r="D326">
        <v>23</v>
      </c>
      <c r="E326" t="s">
        <v>0</v>
      </c>
      <c r="F326">
        <v>7</v>
      </c>
      <c r="G326">
        <v>2018</v>
      </c>
      <c r="H326" t="s">
        <v>62</v>
      </c>
      <c r="I326">
        <f>IF(E326="Dollar",VLOOKUP(F326,Currency!$G$2:$H$14,2,0),1)</f>
        <v>1</v>
      </c>
      <c r="J326" s="3">
        <f t="shared" si="5"/>
        <v>2300</v>
      </c>
    </row>
    <row r="327" spans="1:10" x14ac:dyDescent="0.25">
      <c r="A327">
        <v>120</v>
      </c>
      <c r="B327" t="s">
        <v>46</v>
      </c>
      <c r="C327">
        <v>200</v>
      </c>
      <c r="D327">
        <v>16</v>
      </c>
      <c r="E327" t="s">
        <v>37</v>
      </c>
      <c r="F327">
        <v>7</v>
      </c>
      <c r="G327">
        <v>2018</v>
      </c>
      <c r="H327" t="s">
        <v>53</v>
      </c>
      <c r="I327">
        <f>IF(E327="Dollar",VLOOKUP(F327,Currency!$G$2:$H$14,2,0),1)</f>
        <v>0.85575857954545465</v>
      </c>
      <c r="J327" s="3">
        <f t="shared" si="5"/>
        <v>2738.427454545455</v>
      </c>
    </row>
    <row r="328" spans="1:10" x14ac:dyDescent="0.25">
      <c r="A328">
        <v>120</v>
      </c>
      <c r="B328" t="s">
        <v>47</v>
      </c>
      <c r="C328">
        <v>400</v>
      </c>
      <c r="D328">
        <v>7</v>
      </c>
      <c r="E328" t="s">
        <v>37</v>
      </c>
      <c r="F328">
        <v>7</v>
      </c>
      <c r="G328">
        <v>2018</v>
      </c>
      <c r="H328" t="s">
        <v>53</v>
      </c>
      <c r="I328">
        <f>IF(E328="Dollar",VLOOKUP(F328,Currency!$G$2:$H$14,2,0),1)</f>
        <v>0.85575857954545465</v>
      </c>
      <c r="J328" s="3">
        <f t="shared" si="5"/>
        <v>2396.1240227272729</v>
      </c>
    </row>
    <row r="329" spans="1:10" x14ac:dyDescent="0.25">
      <c r="A329">
        <v>121</v>
      </c>
      <c r="B329" t="s">
        <v>45</v>
      </c>
      <c r="C329">
        <v>74</v>
      </c>
      <c r="D329">
        <v>27</v>
      </c>
      <c r="E329" t="s">
        <v>0</v>
      </c>
      <c r="F329">
        <v>4</v>
      </c>
      <c r="G329">
        <v>2018</v>
      </c>
      <c r="H329" t="s">
        <v>65</v>
      </c>
      <c r="I329">
        <f>IF(E329="Dollar",VLOOKUP(F329,Currency!$G$2:$H$14,2,0),1)</f>
        <v>1</v>
      </c>
      <c r="J329" s="3">
        <f t="shared" si="5"/>
        <v>1998</v>
      </c>
    </row>
    <row r="330" spans="1:10" x14ac:dyDescent="0.25">
      <c r="A330">
        <v>121</v>
      </c>
      <c r="B330" t="s">
        <v>46</v>
      </c>
      <c r="C330">
        <v>222</v>
      </c>
      <c r="D330">
        <v>15</v>
      </c>
      <c r="E330" t="s">
        <v>0</v>
      </c>
      <c r="F330">
        <v>4</v>
      </c>
      <c r="G330">
        <v>2018</v>
      </c>
      <c r="H330" t="s">
        <v>55</v>
      </c>
      <c r="I330">
        <f>IF(E330="Dollar",VLOOKUP(F330,Currency!$G$2:$H$14,2,0),1)</f>
        <v>1</v>
      </c>
      <c r="J330" s="3">
        <f t="shared" si="5"/>
        <v>3330</v>
      </c>
    </row>
    <row r="331" spans="1:10" x14ac:dyDescent="0.25">
      <c r="A331">
        <v>121</v>
      </c>
      <c r="B331" t="s">
        <v>47</v>
      </c>
      <c r="C331">
        <v>74</v>
      </c>
      <c r="D331">
        <v>6</v>
      </c>
      <c r="E331" t="s">
        <v>37</v>
      </c>
      <c r="F331">
        <v>4</v>
      </c>
      <c r="G331">
        <v>2018</v>
      </c>
      <c r="H331" t="s">
        <v>53</v>
      </c>
      <c r="I331">
        <f>IF(E331="Dollar",VLOOKUP(F331,Currency!$G$2:$H$14,2,0),1)</f>
        <v>0.81462485449999988</v>
      </c>
      <c r="J331" s="3">
        <f t="shared" si="5"/>
        <v>361.69343539799996</v>
      </c>
    </row>
    <row r="332" spans="1:10" x14ac:dyDescent="0.25">
      <c r="A332">
        <v>122</v>
      </c>
      <c r="B332" t="s">
        <v>45</v>
      </c>
      <c r="C332">
        <v>84</v>
      </c>
      <c r="D332">
        <v>24</v>
      </c>
      <c r="E332" t="s">
        <v>0</v>
      </c>
      <c r="F332">
        <v>7</v>
      </c>
      <c r="G332">
        <v>2018</v>
      </c>
      <c r="H332" t="s">
        <v>61</v>
      </c>
      <c r="I332">
        <f>IF(E332="Dollar",VLOOKUP(F332,Currency!$G$2:$H$14,2,0),1)</f>
        <v>1</v>
      </c>
      <c r="J332" s="3">
        <f t="shared" si="5"/>
        <v>2016</v>
      </c>
    </row>
    <row r="333" spans="1:10" x14ac:dyDescent="0.25">
      <c r="A333">
        <v>122</v>
      </c>
      <c r="B333" t="s">
        <v>46</v>
      </c>
      <c r="C333">
        <v>252</v>
      </c>
      <c r="D333">
        <v>16</v>
      </c>
      <c r="E333" t="s">
        <v>37</v>
      </c>
      <c r="F333">
        <v>7</v>
      </c>
      <c r="G333">
        <v>2018</v>
      </c>
      <c r="H333" t="s">
        <v>53</v>
      </c>
      <c r="I333">
        <f>IF(E333="Dollar",VLOOKUP(F333,Currency!$G$2:$H$14,2,0),1)</f>
        <v>0.85575857954545465</v>
      </c>
      <c r="J333" s="3">
        <f t="shared" si="5"/>
        <v>3450.4185927272733</v>
      </c>
    </row>
    <row r="334" spans="1:10" x14ac:dyDescent="0.25">
      <c r="A334">
        <v>122</v>
      </c>
      <c r="B334" t="s">
        <v>47</v>
      </c>
      <c r="C334">
        <v>84</v>
      </c>
      <c r="D334">
        <v>6</v>
      </c>
      <c r="E334" t="s">
        <v>0</v>
      </c>
      <c r="F334">
        <v>7</v>
      </c>
      <c r="G334">
        <v>2018</v>
      </c>
      <c r="H334" t="s">
        <v>55</v>
      </c>
      <c r="I334">
        <f>IF(E334="Dollar",VLOOKUP(F334,Currency!$G$2:$H$14,2,0),1)</f>
        <v>1</v>
      </c>
      <c r="J334" s="3">
        <f t="shared" si="5"/>
        <v>504</v>
      </c>
    </row>
    <row r="335" spans="1:10" x14ac:dyDescent="0.25">
      <c r="A335">
        <v>123</v>
      </c>
      <c r="B335" t="s">
        <v>45</v>
      </c>
      <c r="C335">
        <v>37</v>
      </c>
      <c r="D335">
        <v>23</v>
      </c>
      <c r="E335" t="s">
        <v>0</v>
      </c>
      <c r="F335">
        <v>6</v>
      </c>
      <c r="G335">
        <v>2018</v>
      </c>
      <c r="H335" t="s">
        <v>56</v>
      </c>
      <c r="I335">
        <f>IF(E335="Dollar",VLOOKUP(F335,Currency!$G$2:$H$14,2,0),1)</f>
        <v>1</v>
      </c>
      <c r="J335" s="3">
        <f t="shared" si="5"/>
        <v>851</v>
      </c>
    </row>
    <row r="336" spans="1:10" x14ac:dyDescent="0.25">
      <c r="A336">
        <v>123</v>
      </c>
      <c r="B336" t="s">
        <v>46</v>
      </c>
      <c r="C336">
        <v>74</v>
      </c>
      <c r="D336">
        <v>15</v>
      </c>
      <c r="E336" t="s">
        <v>0</v>
      </c>
      <c r="F336">
        <v>6</v>
      </c>
      <c r="G336">
        <v>2018</v>
      </c>
      <c r="H336" t="s">
        <v>55</v>
      </c>
      <c r="I336">
        <f>IF(E336="Dollar",VLOOKUP(F336,Currency!$G$2:$H$14,2,0),1)</f>
        <v>1</v>
      </c>
      <c r="J336" s="3">
        <f t="shared" si="5"/>
        <v>1110</v>
      </c>
    </row>
    <row r="337" spans="1:10" x14ac:dyDescent="0.25">
      <c r="A337">
        <v>123</v>
      </c>
      <c r="B337" t="s">
        <v>47</v>
      </c>
      <c r="C337">
        <v>148</v>
      </c>
      <c r="D337">
        <v>6</v>
      </c>
      <c r="E337" t="s">
        <v>0</v>
      </c>
      <c r="F337">
        <v>6</v>
      </c>
      <c r="G337">
        <v>2018</v>
      </c>
      <c r="H337" t="s">
        <v>57</v>
      </c>
      <c r="I337">
        <f>IF(E337="Dollar",VLOOKUP(F337,Currency!$G$2:$H$14,2,0),1)</f>
        <v>1</v>
      </c>
      <c r="J337" s="3">
        <f t="shared" si="5"/>
        <v>888</v>
      </c>
    </row>
    <row r="338" spans="1:10" x14ac:dyDescent="0.25">
      <c r="A338">
        <v>124</v>
      </c>
      <c r="B338" t="s">
        <v>45</v>
      </c>
      <c r="C338">
        <v>112</v>
      </c>
      <c r="D338">
        <v>28</v>
      </c>
      <c r="E338" t="s">
        <v>0</v>
      </c>
      <c r="F338">
        <v>3</v>
      </c>
      <c r="G338">
        <v>2018</v>
      </c>
      <c r="H338" t="s">
        <v>64</v>
      </c>
      <c r="I338">
        <f>IF(E338="Dollar",VLOOKUP(F338,Currency!$G$2:$H$14,2,0),1)</f>
        <v>1</v>
      </c>
      <c r="J338" s="3">
        <f t="shared" si="5"/>
        <v>3136</v>
      </c>
    </row>
    <row r="339" spans="1:10" x14ac:dyDescent="0.25">
      <c r="A339">
        <v>124</v>
      </c>
      <c r="B339" t="s">
        <v>46</v>
      </c>
      <c r="C339">
        <v>336</v>
      </c>
      <c r="D339">
        <v>17</v>
      </c>
      <c r="E339" t="s">
        <v>0</v>
      </c>
      <c r="F339">
        <v>3</v>
      </c>
      <c r="G339">
        <v>2018</v>
      </c>
      <c r="H339" t="s">
        <v>62</v>
      </c>
      <c r="I339">
        <f>IF(E339="Dollar",VLOOKUP(F339,Currency!$G$2:$H$14,2,0),1)</f>
        <v>1</v>
      </c>
      <c r="J339" s="3">
        <f t="shared" si="5"/>
        <v>5712</v>
      </c>
    </row>
    <row r="340" spans="1:10" x14ac:dyDescent="0.25">
      <c r="A340">
        <v>124</v>
      </c>
      <c r="B340" t="s">
        <v>47</v>
      </c>
      <c r="C340">
        <v>112</v>
      </c>
      <c r="D340">
        <v>7</v>
      </c>
      <c r="E340" t="s">
        <v>37</v>
      </c>
      <c r="F340">
        <v>3</v>
      </c>
      <c r="G340">
        <v>2018</v>
      </c>
      <c r="H340" t="s">
        <v>53</v>
      </c>
      <c r="I340">
        <f>IF(E340="Dollar",VLOOKUP(F340,Currency!$G$2:$H$14,2,0),1)</f>
        <v>0.81064183952380953</v>
      </c>
      <c r="J340" s="3">
        <f t="shared" si="5"/>
        <v>635.54320218666669</v>
      </c>
    </row>
    <row r="341" spans="1:10" x14ac:dyDescent="0.25">
      <c r="A341">
        <v>125</v>
      </c>
      <c r="B341" t="s">
        <v>45</v>
      </c>
      <c r="C341">
        <v>88</v>
      </c>
      <c r="D341">
        <v>24</v>
      </c>
      <c r="E341" t="s">
        <v>0</v>
      </c>
      <c r="F341">
        <v>5</v>
      </c>
      <c r="G341">
        <v>2018</v>
      </c>
      <c r="H341" t="s">
        <v>56</v>
      </c>
      <c r="I341">
        <f>IF(E341="Dollar",VLOOKUP(F341,Currency!$G$2:$H$14,2,0),1)</f>
        <v>1</v>
      </c>
      <c r="J341" s="3">
        <f t="shared" si="5"/>
        <v>2112</v>
      </c>
    </row>
    <row r="342" spans="1:10" x14ac:dyDescent="0.25">
      <c r="A342">
        <v>125</v>
      </c>
      <c r="B342" t="s">
        <v>46</v>
      </c>
      <c r="C342">
        <v>176</v>
      </c>
      <c r="D342">
        <v>19</v>
      </c>
      <c r="E342" t="s">
        <v>0</v>
      </c>
      <c r="F342">
        <v>5</v>
      </c>
      <c r="G342">
        <v>2018</v>
      </c>
      <c r="H342" t="s">
        <v>60</v>
      </c>
      <c r="I342">
        <f>IF(E342="Dollar",VLOOKUP(F342,Currency!$G$2:$H$14,2,0),1)</f>
        <v>1</v>
      </c>
      <c r="J342" s="3">
        <f t="shared" si="5"/>
        <v>3344</v>
      </c>
    </row>
    <row r="343" spans="1:10" x14ac:dyDescent="0.25">
      <c r="A343">
        <v>125</v>
      </c>
      <c r="B343" t="s">
        <v>47</v>
      </c>
      <c r="C343">
        <v>352</v>
      </c>
      <c r="D343">
        <v>6</v>
      </c>
      <c r="E343" t="s">
        <v>0</v>
      </c>
      <c r="F343">
        <v>5</v>
      </c>
      <c r="G343">
        <v>2018</v>
      </c>
      <c r="H343" t="s">
        <v>55</v>
      </c>
      <c r="I343">
        <f>IF(E343="Dollar",VLOOKUP(F343,Currency!$G$2:$H$14,2,0),1)</f>
        <v>1</v>
      </c>
      <c r="J343" s="3">
        <f t="shared" si="5"/>
        <v>2112</v>
      </c>
    </row>
    <row r="344" spans="1:10" x14ac:dyDescent="0.25">
      <c r="A344">
        <v>126</v>
      </c>
      <c r="B344" t="s">
        <v>45</v>
      </c>
      <c r="C344">
        <v>100</v>
      </c>
      <c r="D344">
        <v>20</v>
      </c>
      <c r="E344" t="s">
        <v>0</v>
      </c>
      <c r="F344">
        <v>5</v>
      </c>
      <c r="G344">
        <v>2018</v>
      </c>
      <c r="H344" t="s">
        <v>55</v>
      </c>
      <c r="I344">
        <f>IF(E344="Dollar",VLOOKUP(F344,Currency!$G$2:$H$14,2,0),1)</f>
        <v>1</v>
      </c>
      <c r="J344" s="3">
        <f t="shared" si="5"/>
        <v>2000</v>
      </c>
    </row>
    <row r="345" spans="1:10" x14ac:dyDescent="0.25">
      <c r="A345">
        <v>126</v>
      </c>
      <c r="B345" t="s">
        <v>46</v>
      </c>
      <c r="C345">
        <v>300</v>
      </c>
      <c r="D345">
        <v>16</v>
      </c>
      <c r="E345" t="s">
        <v>37</v>
      </c>
      <c r="F345">
        <v>5</v>
      </c>
      <c r="G345">
        <v>2018</v>
      </c>
      <c r="H345" t="s">
        <v>53</v>
      </c>
      <c r="I345">
        <f>IF(E345="Dollar",VLOOKUP(F345,Currency!$G$2:$H$14,2,0),1)</f>
        <v>0.84667593318181822</v>
      </c>
      <c r="J345" s="3">
        <f t="shared" si="5"/>
        <v>4064.0444792727276</v>
      </c>
    </row>
    <row r="346" spans="1:10" x14ac:dyDescent="0.25">
      <c r="A346">
        <v>126</v>
      </c>
      <c r="B346" t="s">
        <v>47</v>
      </c>
      <c r="C346">
        <v>100</v>
      </c>
      <c r="D346">
        <v>6</v>
      </c>
      <c r="E346" t="s">
        <v>0</v>
      </c>
      <c r="F346">
        <v>5</v>
      </c>
      <c r="G346">
        <v>2018</v>
      </c>
      <c r="H346" t="s">
        <v>55</v>
      </c>
      <c r="I346">
        <f>IF(E346="Dollar",VLOOKUP(F346,Currency!$G$2:$H$14,2,0),1)</f>
        <v>1</v>
      </c>
      <c r="J346" s="3">
        <f t="shared" si="5"/>
        <v>600</v>
      </c>
    </row>
    <row r="347" spans="1:10" x14ac:dyDescent="0.25">
      <c r="A347">
        <v>127</v>
      </c>
      <c r="B347" t="s">
        <v>45</v>
      </c>
      <c r="C347">
        <v>78</v>
      </c>
      <c r="D347">
        <v>31</v>
      </c>
      <c r="E347" t="s">
        <v>37</v>
      </c>
      <c r="F347">
        <v>6</v>
      </c>
      <c r="G347">
        <v>2018</v>
      </c>
      <c r="H347" t="s">
        <v>58</v>
      </c>
      <c r="I347">
        <f>IF(E347="Dollar",VLOOKUP(F347,Currency!$G$2:$H$14,2,0),1)</f>
        <v>0.85633569142857147</v>
      </c>
      <c r="J347" s="3">
        <f t="shared" si="5"/>
        <v>2070.619701874286</v>
      </c>
    </row>
    <row r="348" spans="1:10" x14ac:dyDescent="0.25">
      <c r="A348">
        <v>127</v>
      </c>
      <c r="B348" t="s">
        <v>46</v>
      </c>
      <c r="C348">
        <v>234</v>
      </c>
      <c r="D348">
        <v>16</v>
      </c>
      <c r="E348" t="s">
        <v>37</v>
      </c>
      <c r="F348">
        <v>6</v>
      </c>
      <c r="G348">
        <v>2018</v>
      </c>
      <c r="H348" t="s">
        <v>53</v>
      </c>
      <c r="I348">
        <f>IF(E348="Dollar",VLOOKUP(F348,Currency!$G$2:$H$14,2,0),1)</f>
        <v>0.85633569142857147</v>
      </c>
      <c r="J348" s="3">
        <f t="shared" si="5"/>
        <v>3206.1208287085715</v>
      </c>
    </row>
    <row r="349" spans="1:10" x14ac:dyDescent="0.25">
      <c r="A349">
        <v>127</v>
      </c>
      <c r="B349" t="s">
        <v>47</v>
      </c>
      <c r="C349">
        <v>78</v>
      </c>
      <c r="D349">
        <v>6</v>
      </c>
      <c r="E349" t="s">
        <v>0</v>
      </c>
      <c r="F349">
        <v>6</v>
      </c>
      <c r="G349">
        <v>2018</v>
      </c>
      <c r="H349" t="s">
        <v>55</v>
      </c>
      <c r="I349">
        <f>IF(E349="Dollar",VLOOKUP(F349,Currency!$G$2:$H$14,2,0),1)</f>
        <v>1</v>
      </c>
      <c r="J349" s="3">
        <f t="shared" si="5"/>
        <v>468</v>
      </c>
    </row>
    <row r="350" spans="1:10" x14ac:dyDescent="0.25">
      <c r="A350">
        <v>128</v>
      </c>
      <c r="B350" t="s">
        <v>45</v>
      </c>
      <c r="C350">
        <v>4</v>
      </c>
      <c r="D350">
        <v>31</v>
      </c>
      <c r="E350" t="s">
        <v>37</v>
      </c>
      <c r="F350">
        <v>6</v>
      </c>
      <c r="G350">
        <v>2018</v>
      </c>
      <c r="H350" t="s">
        <v>58</v>
      </c>
      <c r="I350">
        <f>IF(E350="Dollar",VLOOKUP(F350,Currency!$G$2:$H$14,2,0),1)</f>
        <v>0.85633569142857147</v>
      </c>
      <c r="J350" s="3">
        <f t="shared" si="5"/>
        <v>106.18562573714286</v>
      </c>
    </row>
    <row r="351" spans="1:10" x14ac:dyDescent="0.25">
      <c r="A351">
        <v>128</v>
      </c>
      <c r="B351" t="s">
        <v>46</v>
      </c>
      <c r="C351">
        <v>16</v>
      </c>
      <c r="D351">
        <v>17</v>
      </c>
      <c r="E351" t="s">
        <v>37</v>
      </c>
      <c r="F351">
        <v>6</v>
      </c>
      <c r="G351">
        <v>2018</v>
      </c>
      <c r="H351" t="s">
        <v>53</v>
      </c>
      <c r="I351">
        <f>IF(E351="Dollar",VLOOKUP(F351,Currency!$G$2:$H$14,2,0),1)</f>
        <v>0.85633569142857147</v>
      </c>
      <c r="J351" s="3">
        <f t="shared" si="5"/>
        <v>232.92330806857143</v>
      </c>
    </row>
    <row r="352" spans="1:10" x14ac:dyDescent="0.25">
      <c r="A352">
        <v>129</v>
      </c>
      <c r="B352" t="s">
        <v>45</v>
      </c>
      <c r="C352">
        <v>83</v>
      </c>
      <c r="D352">
        <v>20</v>
      </c>
      <c r="E352" t="s">
        <v>0</v>
      </c>
      <c r="F352">
        <v>5</v>
      </c>
      <c r="G352">
        <v>2018</v>
      </c>
      <c r="H352" t="s">
        <v>55</v>
      </c>
      <c r="I352">
        <f>IF(E352="Dollar",VLOOKUP(F352,Currency!$G$2:$H$14,2,0),1)</f>
        <v>1</v>
      </c>
      <c r="J352" s="3">
        <f t="shared" si="5"/>
        <v>1660</v>
      </c>
    </row>
    <row r="353" spans="1:10" x14ac:dyDescent="0.25">
      <c r="A353">
        <v>129</v>
      </c>
      <c r="B353" t="s">
        <v>46</v>
      </c>
      <c r="C353">
        <v>332</v>
      </c>
      <c r="D353">
        <v>16</v>
      </c>
      <c r="E353" t="s">
        <v>37</v>
      </c>
      <c r="F353">
        <v>5</v>
      </c>
      <c r="G353">
        <v>2018</v>
      </c>
      <c r="H353" t="s">
        <v>53</v>
      </c>
      <c r="I353">
        <f>IF(E353="Dollar",VLOOKUP(F353,Currency!$G$2:$H$14,2,0),1)</f>
        <v>0.84667593318181822</v>
      </c>
      <c r="J353" s="3">
        <f t="shared" si="5"/>
        <v>4497.5425570618181</v>
      </c>
    </row>
    <row r="354" spans="1:10" x14ac:dyDescent="0.25">
      <c r="A354">
        <v>130</v>
      </c>
      <c r="B354" t="s">
        <v>45</v>
      </c>
      <c r="C354">
        <v>61</v>
      </c>
      <c r="D354">
        <v>28</v>
      </c>
      <c r="E354" t="s">
        <v>0</v>
      </c>
      <c r="F354">
        <v>1</v>
      </c>
      <c r="G354">
        <v>2018</v>
      </c>
      <c r="H354" t="s">
        <v>59</v>
      </c>
      <c r="I354">
        <f>IF(E354="Dollar",VLOOKUP(F354,Currency!$G$2:$H$14,2,0),1)</f>
        <v>1</v>
      </c>
      <c r="J354" s="3">
        <f t="shared" si="5"/>
        <v>1708</v>
      </c>
    </row>
    <row r="355" spans="1:10" x14ac:dyDescent="0.25">
      <c r="A355">
        <v>130</v>
      </c>
      <c r="B355" t="s">
        <v>46</v>
      </c>
      <c r="C355">
        <v>305</v>
      </c>
      <c r="D355">
        <v>15</v>
      </c>
      <c r="E355" t="s">
        <v>0</v>
      </c>
      <c r="F355">
        <v>1</v>
      </c>
      <c r="G355">
        <v>2018</v>
      </c>
      <c r="H355" t="s">
        <v>55</v>
      </c>
      <c r="I355">
        <f>IF(E355="Dollar",VLOOKUP(F355,Currency!$G$2:$H$14,2,0),1)</f>
        <v>1</v>
      </c>
      <c r="J355" s="3">
        <f t="shared" si="5"/>
        <v>4575</v>
      </c>
    </row>
    <row r="356" spans="1:10" x14ac:dyDescent="0.25">
      <c r="A356">
        <v>130</v>
      </c>
      <c r="B356" t="s">
        <v>47</v>
      </c>
      <c r="C356">
        <v>427</v>
      </c>
      <c r="D356">
        <v>6</v>
      </c>
      <c r="E356" t="s">
        <v>37</v>
      </c>
      <c r="F356">
        <v>1</v>
      </c>
      <c r="G356">
        <v>2018</v>
      </c>
      <c r="H356" t="s">
        <v>53</v>
      </c>
      <c r="I356">
        <f>IF(E356="Dollar",VLOOKUP(F356,Currency!$G$2:$H$14,2,0),1)</f>
        <v>0.8198508345454546</v>
      </c>
      <c r="J356" s="3">
        <f t="shared" si="5"/>
        <v>2100.4578381054548</v>
      </c>
    </row>
    <row r="357" spans="1:10" x14ac:dyDescent="0.25">
      <c r="A357">
        <v>131</v>
      </c>
      <c r="B357" t="s">
        <v>45</v>
      </c>
      <c r="C357">
        <v>150</v>
      </c>
      <c r="D357">
        <v>21</v>
      </c>
      <c r="E357" t="s">
        <v>0</v>
      </c>
      <c r="F357">
        <v>10</v>
      </c>
      <c r="G357">
        <v>2018</v>
      </c>
      <c r="H357" t="s">
        <v>55</v>
      </c>
      <c r="I357">
        <f>IF(E357="Dollar",VLOOKUP(F357,Currency!$G$2:$H$14,2,0),1)</f>
        <v>1</v>
      </c>
      <c r="J357" s="3">
        <f t="shared" si="5"/>
        <v>3150</v>
      </c>
    </row>
    <row r="358" spans="1:10" x14ac:dyDescent="0.25">
      <c r="A358">
        <v>131</v>
      </c>
      <c r="B358" t="s">
        <v>46</v>
      </c>
      <c r="C358">
        <v>600</v>
      </c>
      <c r="D358">
        <v>16</v>
      </c>
      <c r="E358" t="s">
        <v>37</v>
      </c>
      <c r="F358">
        <v>10</v>
      </c>
      <c r="G358">
        <v>2018</v>
      </c>
      <c r="H358" t="s">
        <v>53</v>
      </c>
      <c r="I358">
        <f>IF(E358="Dollar",VLOOKUP(F358,Currency!$G$2:$H$14,2,0),1)</f>
        <v>0.87081632260869579</v>
      </c>
      <c r="J358" s="3">
        <f t="shared" si="5"/>
        <v>8359.8366970434799</v>
      </c>
    </row>
    <row r="359" spans="1:10" x14ac:dyDescent="0.25">
      <c r="A359">
        <v>132</v>
      </c>
      <c r="B359" t="s">
        <v>45</v>
      </c>
      <c r="C359">
        <v>107</v>
      </c>
      <c r="D359">
        <v>20</v>
      </c>
      <c r="E359" t="s">
        <v>0</v>
      </c>
      <c r="F359">
        <v>8</v>
      </c>
      <c r="G359">
        <v>2018</v>
      </c>
      <c r="H359" t="s">
        <v>55</v>
      </c>
      <c r="I359">
        <f>IF(E359="Dollar",VLOOKUP(F359,Currency!$G$2:$H$14,2,0),1)</f>
        <v>1</v>
      </c>
      <c r="J359" s="3">
        <f t="shared" si="5"/>
        <v>2140</v>
      </c>
    </row>
    <row r="360" spans="1:10" x14ac:dyDescent="0.25">
      <c r="A360">
        <v>132</v>
      </c>
      <c r="B360" t="s">
        <v>46</v>
      </c>
      <c r="C360">
        <v>321</v>
      </c>
      <c r="D360">
        <v>17</v>
      </c>
      <c r="E360" t="s">
        <v>37</v>
      </c>
      <c r="F360">
        <v>8</v>
      </c>
      <c r="G360">
        <v>2018</v>
      </c>
      <c r="H360" t="s">
        <v>53</v>
      </c>
      <c r="I360">
        <f>IF(E360="Dollar",VLOOKUP(F360,Currency!$G$2:$H$14,2,0),1)</f>
        <v>0.86596289695652162</v>
      </c>
      <c r="J360" s="3">
        <f t="shared" si="5"/>
        <v>4725.5595286917387</v>
      </c>
    </row>
    <row r="361" spans="1:10" x14ac:dyDescent="0.25">
      <c r="A361">
        <v>132</v>
      </c>
      <c r="B361" t="s">
        <v>47</v>
      </c>
      <c r="C361">
        <v>107</v>
      </c>
      <c r="D361">
        <v>6</v>
      </c>
      <c r="E361" t="s">
        <v>0</v>
      </c>
      <c r="F361">
        <v>8</v>
      </c>
      <c r="G361">
        <v>2018</v>
      </c>
      <c r="H361" t="s">
        <v>55</v>
      </c>
      <c r="I361">
        <f>IF(E361="Dollar",VLOOKUP(F361,Currency!$G$2:$H$14,2,0),1)</f>
        <v>1</v>
      </c>
      <c r="J361" s="3">
        <f t="shared" si="5"/>
        <v>642</v>
      </c>
    </row>
    <row r="362" spans="1:10" x14ac:dyDescent="0.25">
      <c r="A362">
        <v>133</v>
      </c>
      <c r="B362" t="s">
        <v>45</v>
      </c>
      <c r="C362">
        <v>87</v>
      </c>
      <c r="D362">
        <v>22</v>
      </c>
      <c r="E362" t="s">
        <v>37</v>
      </c>
      <c r="F362">
        <v>10</v>
      </c>
      <c r="G362">
        <v>2018</v>
      </c>
      <c r="H362" t="s">
        <v>53</v>
      </c>
      <c r="I362">
        <f>IF(E362="Dollar",VLOOKUP(F362,Currency!$G$2:$H$14,2,0),1)</f>
        <v>0.87081632260869579</v>
      </c>
      <c r="J362" s="3">
        <f t="shared" si="5"/>
        <v>1666.7424414730438</v>
      </c>
    </row>
    <row r="363" spans="1:10" x14ac:dyDescent="0.25">
      <c r="A363">
        <v>133</v>
      </c>
      <c r="B363" t="s">
        <v>46</v>
      </c>
      <c r="C363">
        <v>435</v>
      </c>
      <c r="D363">
        <v>15</v>
      </c>
      <c r="E363" t="s">
        <v>0</v>
      </c>
      <c r="F363">
        <v>10</v>
      </c>
      <c r="G363">
        <v>2018</v>
      </c>
      <c r="H363" t="s">
        <v>55</v>
      </c>
      <c r="I363">
        <f>IF(E363="Dollar",VLOOKUP(F363,Currency!$G$2:$H$14,2,0),1)</f>
        <v>1</v>
      </c>
      <c r="J363" s="3">
        <f t="shared" si="5"/>
        <v>6525</v>
      </c>
    </row>
    <row r="364" spans="1:10" x14ac:dyDescent="0.25">
      <c r="A364">
        <v>133</v>
      </c>
      <c r="B364" t="s">
        <v>47</v>
      </c>
      <c r="C364">
        <v>1740</v>
      </c>
      <c r="D364">
        <v>7</v>
      </c>
      <c r="E364" t="s">
        <v>37</v>
      </c>
      <c r="F364">
        <v>10</v>
      </c>
      <c r="G364">
        <v>2018</v>
      </c>
      <c r="H364" t="s">
        <v>53</v>
      </c>
      <c r="I364">
        <f>IF(E364="Dollar",VLOOKUP(F364,Currency!$G$2:$H$14,2,0),1)</f>
        <v>0.87081632260869579</v>
      </c>
      <c r="J364" s="3">
        <f t="shared" si="5"/>
        <v>10606.542809373916</v>
      </c>
    </row>
    <row r="365" spans="1:10" x14ac:dyDescent="0.25">
      <c r="A365">
        <v>134</v>
      </c>
      <c r="B365" t="s">
        <v>45</v>
      </c>
      <c r="C365">
        <v>134</v>
      </c>
      <c r="D365">
        <v>28</v>
      </c>
      <c r="E365" t="s">
        <v>0</v>
      </c>
      <c r="F365">
        <v>12</v>
      </c>
      <c r="G365">
        <v>2018</v>
      </c>
      <c r="H365" t="s">
        <v>54</v>
      </c>
      <c r="I365">
        <f>IF(E365="Dollar",VLOOKUP(F365,Currency!$G$2:$H$14,2,0),1)</f>
        <v>1</v>
      </c>
      <c r="J365" s="3">
        <f t="shared" si="5"/>
        <v>3752</v>
      </c>
    </row>
    <row r="366" spans="1:10" x14ac:dyDescent="0.25">
      <c r="A366">
        <v>134</v>
      </c>
      <c r="B366" t="s">
        <v>46</v>
      </c>
      <c r="C366">
        <v>670</v>
      </c>
      <c r="D366">
        <v>19</v>
      </c>
      <c r="E366" t="s">
        <v>0</v>
      </c>
      <c r="F366">
        <v>12</v>
      </c>
      <c r="G366">
        <v>2018</v>
      </c>
      <c r="H366" t="s">
        <v>60</v>
      </c>
      <c r="I366">
        <f>IF(E366="Dollar",VLOOKUP(F366,Currency!$G$2:$H$14,2,0),1)</f>
        <v>1</v>
      </c>
      <c r="J366" s="3">
        <f t="shared" si="5"/>
        <v>12730</v>
      </c>
    </row>
    <row r="367" spans="1:10" x14ac:dyDescent="0.25">
      <c r="A367">
        <v>134</v>
      </c>
      <c r="B367" t="s">
        <v>47</v>
      </c>
      <c r="C367">
        <v>938</v>
      </c>
      <c r="D367">
        <v>6</v>
      </c>
      <c r="E367" t="s">
        <v>0</v>
      </c>
      <c r="F367">
        <v>12</v>
      </c>
      <c r="G367">
        <v>2018</v>
      </c>
      <c r="H367" t="s">
        <v>57</v>
      </c>
      <c r="I367">
        <f>IF(E367="Dollar",VLOOKUP(F367,Currency!$G$2:$H$14,2,0),1)</f>
        <v>1</v>
      </c>
      <c r="J367" s="3">
        <f t="shared" si="5"/>
        <v>5628</v>
      </c>
    </row>
    <row r="368" spans="1:10" x14ac:dyDescent="0.25">
      <c r="A368">
        <v>135</v>
      </c>
      <c r="B368" t="s">
        <v>45</v>
      </c>
      <c r="C368">
        <v>184</v>
      </c>
      <c r="D368">
        <v>24</v>
      </c>
      <c r="E368" t="s">
        <v>0</v>
      </c>
      <c r="F368">
        <v>5</v>
      </c>
      <c r="G368">
        <v>2018</v>
      </c>
      <c r="H368" t="s">
        <v>56</v>
      </c>
      <c r="I368">
        <f>IF(E368="Dollar",VLOOKUP(F368,Currency!$G$2:$H$14,2,0),1)</f>
        <v>1</v>
      </c>
      <c r="J368" s="3">
        <f t="shared" si="5"/>
        <v>4416</v>
      </c>
    </row>
    <row r="369" spans="1:10" x14ac:dyDescent="0.25">
      <c r="A369">
        <v>135</v>
      </c>
      <c r="B369" t="s">
        <v>46</v>
      </c>
      <c r="C369">
        <v>736</v>
      </c>
      <c r="D369">
        <v>17</v>
      </c>
      <c r="E369" t="s">
        <v>0</v>
      </c>
      <c r="F369">
        <v>5</v>
      </c>
      <c r="G369">
        <v>2018</v>
      </c>
      <c r="H369" t="s">
        <v>62</v>
      </c>
      <c r="I369">
        <f>IF(E369="Dollar",VLOOKUP(F369,Currency!$G$2:$H$14,2,0),1)</f>
        <v>1</v>
      </c>
      <c r="J369" s="3">
        <f t="shared" si="5"/>
        <v>12512</v>
      </c>
    </row>
    <row r="370" spans="1:10" x14ac:dyDescent="0.25">
      <c r="A370">
        <v>136</v>
      </c>
      <c r="B370" t="s">
        <v>45</v>
      </c>
      <c r="C370">
        <v>199</v>
      </c>
      <c r="D370">
        <v>27</v>
      </c>
      <c r="E370" t="s">
        <v>0</v>
      </c>
      <c r="F370">
        <v>9</v>
      </c>
      <c r="G370">
        <v>2018</v>
      </c>
      <c r="H370" t="s">
        <v>65</v>
      </c>
      <c r="I370">
        <f>IF(E370="Dollar",VLOOKUP(F370,Currency!$G$2:$H$14,2,0),1)</f>
        <v>1</v>
      </c>
      <c r="J370" s="3">
        <f t="shared" si="5"/>
        <v>5373</v>
      </c>
    </row>
    <row r="371" spans="1:10" x14ac:dyDescent="0.25">
      <c r="A371">
        <v>136</v>
      </c>
      <c r="B371" t="s">
        <v>46</v>
      </c>
      <c r="C371">
        <v>796</v>
      </c>
      <c r="D371">
        <v>14</v>
      </c>
      <c r="E371" t="s">
        <v>37</v>
      </c>
      <c r="F371">
        <v>9</v>
      </c>
      <c r="G371">
        <v>2018</v>
      </c>
      <c r="H371" t="s">
        <v>53</v>
      </c>
      <c r="I371">
        <f>IF(E371="Dollar",VLOOKUP(F371,Currency!$G$2:$H$14,2,0),1)</f>
        <v>0.85776296200000002</v>
      </c>
      <c r="J371" s="3">
        <f t="shared" si="5"/>
        <v>9558.9104485280004</v>
      </c>
    </row>
    <row r="372" spans="1:10" x14ac:dyDescent="0.25">
      <c r="A372">
        <v>137</v>
      </c>
      <c r="B372" t="s">
        <v>45</v>
      </c>
      <c r="C372">
        <v>77</v>
      </c>
      <c r="D372">
        <v>23</v>
      </c>
      <c r="E372" t="s">
        <v>37</v>
      </c>
      <c r="F372">
        <v>3</v>
      </c>
      <c r="G372">
        <v>2018</v>
      </c>
      <c r="H372" t="s">
        <v>53</v>
      </c>
      <c r="I372">
        <f>IF(E372="Dollar",VLOOKUP(F372,Currency!$G$2:$H$14,2,0),1)</f>
        <v>0.81064183952380953</v>
      </c>
      <c r="J372" s="3">
        <f t="shared" si="5"/>
        <v>1435.6466977966666</v>
      </c>
    </row>
    <row r="373" spans="1:10" x14ac:dyDescent="0.25">
      <c r="A373">
        <v>137</v>
      </c>
      <c r="B373" t="s">
        <v>46</v>
      </c>
      <c r="C373">
        <v>231</v>
      </c>
      <c r="D373">
        <v>17</v>
      </c>
      <c r="E373" t="s">
        <v>37</v>
      </c>
      <c r="F373">
        <v>3</v>
      </c>
      <c r="G373">
        <v>2018</v>
      </c>
      <c r="H373" t="s">
        <v>53</v>
      </c>
      <c r="I373">
        <f>IF(E373="Dollar",VLOOKUP(F373,Currency!$G$2:$H$14,2,0),1)</f>
        <v>0.81064183952380953</v>
      </c>
      <c r="J373" s="3">
        <f t="shared" si="5"/>
        <v>3183.3905038100002</v>
      </c>
    </row>
    <row r="374" spans="1:10" x14ac:dyDescent="0.25">
      <c r="A374">
        <v>137</v>
      </c>
      <c r="B374" t="s">
        <v>47</v>
      </c>
      <c r="C374">
        <v>77</v>
      </c>
      <c r="D374">
        <v>6</v>
      </c>
      <c r="E374" t="s">
        <v>0</v>
      </c>
      <c r="F374">
        <v>3</v>
      </c>
      <c r="G374">
        <v>2018</v>
      </c>
      <c r="H374" t="s">
        <v>57</v>
      </c>
      <c r="I374">
        <f>IF(E374="Dollar",VLOOKUP(F374,Currency!$G$2:$H$14,2,0),1)</f>
        <v>1</v>
      </c>
      <c r="J374" s="3">
        <f t="shared" si="5"/>
        <v>462</v>
      </c>
    </row>
    <row r="375" spans="1:10" x14ac:dyDescent="0.25">
      <c r="A375">
        <v>138</v>
      </c>
      <c r="B375" t="s">
        <v>45</v>
      </c>
      <c r="C375">
        <v>163</v>
      </c>
      <c r="D375">
        <v>27</v>
      </c>
      <c r="E375" t="s">
        <v>0</v>
      </c>
      <c r="F375">
        <v>6</v>
      </c>
      <c r="G375">
        <v>2018</v>
      </c>
      <c r="H375" t="s">
        <v>65</v>
      </c>
      <c r="I375">
        <f>IF(E375="Dollar",VLOOKUP(F375,Currency!$G$2:$H$14,2,0),1)</f>
        <v>1</v>
      </c>
      <c r="J375" s="3">
        <f t="shared" si="5"/>
        <v>4401</v>
      </c>
    </row>
    <row r="376" spans="1:10" x14ac:dyDescent="0.25">
      <c r="A376">
        <v>138</v>
      </c>
      <c r="B376" t="s">
        <v>46</v>
      </c>
      <c r="C376">
        <v>652</v>
      </c>
      <c r="D376">
        <v>17</v>
      </c>
      <c r="E376" t="s">
        <v>37</v>
      </c>
      <c r="F376">
        <v>6</v>
      </c>
      <c r="G376">
        <v>2018</v>
      </c>
      <c r="H376" t="s">
        <v>53</v>
      </c>
      <c r="I376">
        <f>IF(E376="Dollar",VLOOKUP(F376,Currency!$G$2:$H$14,2,0),1)</f>
        <v>0.85633569142857147</v>
      </c>
      <c r="J376" s="3">
        <f t="shared" si="5"/>
        <v>9491.624803794286</v>
      </c>
    </row>
    <row r="377" spans="1:10" x14ac:dyDescent="0.25">
      <c r="A377">
        <v>139</v>
      </c>
      <c r="B377" t="s">
        <v>45</v>
      </c>
      <c r="C377">
        <v>36</v>
      </c>
      <c r="D377">
        <v>23</v>
      </c>
      <c r="E377" t="s">
        <v>0</v>
      </c>
      <c r="F377">
        <v>11</v>
      </c>
      <c r="G377">
        <v>2018</v>
      </c>
      <c r="H377" t="s">
        <v>56</v>
      </c>
      <c r="I377">
        <f>IF(E377="Dollar",VLOOKUP(F377,Currency!$G$2:$H$14,2,0),1)</f>
        <v>1</v>
      </c>
      <c r="J377" s="3">
        <f t="shared" si="5"/>
        <v>828</v>
      </c>
    </row>
    <row r="378" spans="1:10" x14ac:dyDescent="0.25">
      <c r="A378">
        <v>139</v>
      </c>
      <c r="B378" t="s">
        <v>46</v>
      </c>
      <c r="C378">
        <v>180</v>
      </c>
      <c r="D378">
        <v>16</v>
      </c>
      <c r="E378" t="s">
        <v>37</v>
      </c>
      <c r="F378">
        <v>11</v>
      </c>
      <c r="G378">
        <v>2018</v>
      </c>
      <c r="H378" t="s">
        <v>53</v>
      </c>
      <c r="I378">
        <f>IF(E378="Dollar",VLOOKUP(F378,Currency!$G$2:$H$14,2,0),1)</f>
        <v>0.87977327500000013</v>
      </c>
      <c r="J378" s="3">
        <f t="shared" si="5"/>
        <v>2533.7470320000002</v>
      </c>
    </row>
    <row r="379" spans="1:10" x14ac:dyDescent="0.25">
      <c r="A379">
        <v>139</v>
      </c>
      <c r="B379" t="s">
        <v>47</v>
      </c>
      <c r="C379">
        <v>252</v>
      </c>
      <c r="D379">
        <v>6</v>
      </c>
      <c r="E379" t="s">
        <v>0</v>
      </c>
      <c r="F379">
        <v>11</v>
      </c>
      <c r="G379">
        <v>2018</v>
      </c>
      <c r="H379" t="s">
        <v>55</v>
      </c>
      <c r="I379">
        <f>IF(E379="Dollar",VLOOKUP(F379,Currency!$G$2:$H$14,2,0),1)</f>
        <v>1</v>
      </c>
      <c r="J379" s="3">
        <f t="shared" si="5"/>
        <v>1512</v>
      </c>
    </row>
    <row r="380" spans="1:10" x14ac:dyDescent="0.25">
      <c r="A380">
        <v>140</v>
      </c>
      <c r="B380" t="s">
        <v>45</v>
      </c>
      <c r="C380">
        <v>265</v>
      </c>
      <c r="D380">
        <v>22</v>
      </c>
      <c r="E380" t="s">
        <v>0</v>
      </c>
      <c r="F380">
        <v>5</v>
      </c>
      <c r="G380">
        <v>2018</v>
      </c>
      <c r="H380" t="s">
        <v>63</v>
      </c>
      <c r="I380">
        <f>IF(E380="Dollar",VLOOKUP(F380,Currency!$G$2:$H$14,2,0),1)</f>
        <v>1</v>
      </c>
      <c r="J380" s="3">
        <f t="shared" si="5"/>
        <v>5830</v>
      </c>
    </row>
    <row r="381" spans="1:10" x14ac:dyDescent="0.25">
      <c r="A381">
        <v>140</v>
      </c>
      <c r="B381" t="s">
        <v>46</v>
      </c>
      <c r="C381">
        <v>1060</v>
      </c>
      <c r="D381">
        <v>16</v>
      </c>
      <c r="E381" t="s">
        <v>37</v>
      </c>
      <c r="F381">
        <v>5</v>
      </c>
      <c r="G381">
        <v>2018</v>
      </c>
      <c r="H381" t="s">
        <v>53</v>
      </c>
      <c r="I381">
        <f>IF(E381="Dollar",VLOOKUP(F381,Currency!$G$2:$H$14,2,0),1)</f>
        <v>0.84667593318181822</v>
      </c>
      <c r="J381" s="3">
        <f t="shared" si="5"/>
        <v>14359.623826763636</v>
      </c>
    </row>
    <row r="382" spans="1:10" x14ac:dyDescent="0.25">
      <c r="A382">
        <v>141</v>
      </c>
      <c r="B382" t="s">
        <v>45</v>
      </c>
      <c r="C382">
        <v>1</v>
      </c>
      <c r="D382">
        <v>27</v>
      </c>
      <c r="E382" t="s">
        <v>0</v>
      </c>
      <c r="F382">
        <v>10</v>
      </c>
      <c r="G382">
        <v>2018</v>
      </c>
      <c r="H382" t="s">
        <v>65</v>
      </c>
      <c r="I382">
        <f>IF(E382="Dollar",VLOOKUP(F382,Currency!$G$2:$H$14,2,0),1)</f>
        <v>1</v>
      </c>
      <c r="J382" s="3">
        <f t="shared" si="5"/>
        <v>27</v>
      </c>
    </row>
    <row r="383" spans="1:10" x14ac:dyDescent="0.25">
      <c r="A383">
        <v>141</v>
      </c>
      <c r="B383" t="s">
        <v>46</v>
      </c>
      <c r="C383">
        <v>5</v>
      </c>
      <c r="D383">
        <v>16</v>
      </c>
      <c r="E383" t="s">
        <v>37</v>
      </c>
      <c r="F383">
        <v>10</v>
      </c>
      <c r="G383">
        <v>2018</v>
      </c>
      <c r="H383" t="s">
        <v>53</v>
      </c>
      <c r="I383">
        <f>IF(E383="Dollar",VLOOKUP(F383,Currency!$G$2:$H$14,2,0),1)</f>
        <v>0.87081632260869579</v>
      </c>
      <c r="J383" s="3">
        <f t="shared" si="5"/>
        <v>69.665305808695663</v>
      </c>
    </row>
    <row r="384" spans="1:10" x14ac:dyDescent="0.25">
      <c r="A384">
        <v>141</v>
      </c>
      <c r="B384" t="s">
        <v>47</v>
      </c>
      <c r="C384">
        <v>20</v>
      </c>
      <c r="D384">
        <v>6</v>
      </c>
      <c r="E384" t="s">
        <v>0</v>
      </c>
      <c r="F384">
        <v>10</v>
      </c>
      <c r="G384">
        <v>2018</v>
      </c>
      <c r="H384" t="s">
        <v>61</v>
      </c>
      <c r="I384">
        <f>IF(E384="Dollar",VLOOKUP(F384,Currency!$G$2:$H$14,2,0),1)</f>
        <v>1</v>
      </c>
      <c r="J384" s="3">
        <f t="shared" si="5"/>
        <v>120</v>
      </c>
    </row>
    <row r="385" spans="1:10" x14ac:dyDescent="0.25">
      <c r="A385">
        <v>142</v>
      </c>
      <c r="B385" t="s">
        <v>45</v>
      </c>
      <c r="C385">
        <v>41</v>
      </c>
      <c r="D385">
        <v>20</v>
      </c>
      <c r="E385" t="s">
        <v>0</v>
      </c>
      <c r="F385">
        <v>12</v>
      </c>
      <c r="G385">
        <v>2018</v>
      </c>
      <c r="H385" t="s">
        <v>55</v>
      </c>
      <c r="I385">
        <f>IF(E385="Dollar",VLOOKUP(F385,Currency!$G$2:$H$14,2,0),1)</f>
        <v>1</v>
      </c>
      <c r="J385" s="3">
        <f t="shared" si="5"/>
        <v>820</v>
      </c>
    </row>
    <row r="386" spans="1:10" x14ac:dyDescent="0.25">
      <c r="A386">
        <v>142</v>
      </c>
      <c r="B386" t="s">
        <v>46</v>
      </c>
      <c r="C386">
        <v>205</v>
      </c>
      <c r="D386">
        <v>17</v>
      </c>
      <c r="E386" t="s">
        <v>37</v>
      </c>
      <c r="F386">
        <v>12</v>
      </c>
      <c r="G386">
        <v>2018</v>
      </c>
      <c r="H386" t="s">
        <v>53</v>
      </c>
      <c r="I386">
        <f>IF(E386="Dollar",VLOOKUP(F386,Currency!$G$2:$H$14,2,0),1)</f>
        <v>0.87842254526315788</v>
      </c>
      <c r="J386" s="3">
        <f t="shared" si="5"/>
        <v>3061.302570242105</v>
      </c>
    </row>
    <row r="387" spans="1:10" x14ac:dyDescent="0.25">
      <c r="A387">
        <v>142</v>
      </c>
      <c r="B387" t="s">
        <v>47</v>
      </c>
      <c r="C387">
        <v>287</v>
      </c>
      <c r="D387">
        <v>6</v>
      </c>
      <c r="E387" t="s">
        <v>37</v>
      </c>
      <c r="F387">
        <v>12</v>
      </c>
      <c r="G387">
        <v>2018</v>
      </c>
      <c r="H387" t="s">
        <v>53</v>
      </c>
      <c r="I387">
        <f>IF(E387="Dollar",VLOOKUP(F387,Currency!$G$2:$H$14,2,0),1)</f>
        <v>0.87842254526315788</v>
      </c>
      <c r="J387" s="3">
        <f t="shared" ref="J387:J450" si="6">C387*D387*I387</f>
        <v>1512.6436229431579</v>
      </c>
    </row>
    <row r="388" spans="1:10" x14ac:dyDescent="0.25">
      <c r="A388">
        <v>143</v>
      </c>
      <c r="B388" t="s">
        <v>45</v>
      </c>
      <c r="C388">
        <v>66</v>
      </c>
      <c r="D388">
        <v>23</v>
      </c>
      <c r="E388" t="s">
        <v>0</v>
      </c>
      <c r="F388">
        <v>6</v>
      </c>
      <c r="G388">
        <v>2018</v>
      </c>
      <c r="H388" t="s">
        <v>62</v>
      </c>
      <c r="I388">
        <f>IF(E388="Dollar",VLOOKUP(F388,Currency!$G$2:$H$14,2,0),1)</f>
        <v>1</v>
      </c>
      <c r="J388" s="3">
        <f t="shared" si="6"/>
        <v>1518</v>
      </c>
    </row>
    <row r="389" spans="1:10" x14ac:dyDescent="0.25">
      <c r="A389">
        <v>143</v>
      </c>
      <c r="B389" t="s">
        <v>46</v>
      </c>
      <c r="C389">
        <v>198</v>
      </c>
      <c r="D389">
        <v>17</v>
      </c>
      <c r="E389" t="s">
        <v>0</v>
      </c>
      <c r="F389">
        <v>6</v>
      </c>
      <c r="G389">
        <v>2018</v>
      </c>
      <c r="H389" t="s">
        <v>57</v>
      </c>
      <c r="I389">
        <f>IF(E389="Dollar",VLOOKUP(F389,Currency!$G$2:$H$14,2,0),1)</f>
        <v>1</v>
      </c>
      <c r="J389" s="3">
        <f t="shared" si="6"/>
        <v>3366</v>
      </c>
    </row>
    <row r="390" spans="1:10" x14ac:dyDescent="0.25">
      <c r="A390">
        <v>143</v>
      </c>
      <c r="B390" t="s">
        <v>47</v>
      </c>
      <c r="C390">
        <v>66</v>
      </c>
      <c r="D390">
        <v>7</v>
      </c>
      <c r="E390" t="s">
        <v>37</v>
      </c>
      <c r="F390">
        <v>6</v>
      </c>
      <c r="G390">
        <v>2018</v>
      </c>
      <c r="H390" t="s">
        <v>53</v>
      </c>
      <c r="I390">
        <f>IF(E390="Dollar",VLOOKUP(F390,Currency!$G$2:$H$14,2,0),1)</f>
        <v>0.85633569142857147</v>
      </c>
      <c r="J390" s="3">
        <f t="shared" si="6"/>
        <v>395.62708944000002</v>
      </c>
    </row>
    <row r="391" spans="1:10" x14ac:dyDescent="0.25">
      <c r="A391">
        <v>144</v>
      </c>
      <c r="B391" t="s">
        <v>45</v>
      </c>
      <c r="C391">
        <v>130</v>
      </c>
      <c r="D391">
        <v>31</v>
      </c>
      <c r="E391" t="s">
        <v>37</v>
      </c>
      <c r="F391">
        <v>12</v>
      </c>
      <c r="G391">
        <v>2018</v>
      </c>
      <c r="H391" t="s">
        <v>58</v>
      </c>
      <c r="I391">
        <f>IF(E391="Dollar",VLOOKUP(F391,Currency!$G$2:$H$14,2,0),1)</f>
        <v>0.87842254526315788</v>
      </c>
      <c r="J391" s="3">
        <f t="shared" si="6"/>
        <v>3540.0428574105263</v>
      </c>
    </row>
    <row r="392" spans="1:10" x14ac:dyDescent="0.25">
      <c r="A392">
        <v>144</v>
      </c>
      <c r="B392" t="s">
        <v>46</v>
      </c>
      <c r="C392">
        <v>520</v>
      </c>
      <c r="D392">
        <v>13</v>
      </c>
      <c r="E392" t="s">
        <v>37</v>
      </c>
      <c r="F392">
        <v>12</v>
      </c>
      <c r="G392">
        <v>2018</v>
      </c>
      <c r="H392" t="s">
        <v>53</v>
      </c>
      <c r="I392">
        <f>IF(E392="Dollar",VLOOKUP(F392,Currency!$G$2:$H$14,2,0),1)</f>
        <v>0.87842254526315788</v>
      </c>
      <c r="J392" s="3">
        <f t="shared" si="6"/>
        <v>5938.1364059789476</v>
      </c>
    </row>
    <row r="393" spans="1:10" x14ac:dyDescent="0.25">
      <c r="A393">
        <v>145</v>
      </c>
      <c r="B393" t="s">
        <v>45</v>
      </c>
      <c r="C393">
        <v>105</v>
      </c>
      <c r="D393">
        <v>28</v>
      </c>
      <c r="E393" t="s">
        <v>0</v>
      </c>
      <c r="F393">
        <v>11</v>
      </c>
      <c r="G393">
        <v>2018</v>
      </c>
      <c r="H393" t="s">
        <v>64</v>
      </c>
      <c r="I393">
        <f>IF(E393="Dollar",VLOOKUP(F393,Currency!$G$2:$H$14,2,0),1)</f>
        <v>1</v>
      </c>
      <c r="J393" s="3">
        <f t="shared" si="6"/>
        <v>2940</v>
      </c>
    </row>
    <row r="394" spans="1:10" x14ac:dyDescent="0.25">
      <c r="A394">
        <v>145</v>
      </c>
      <c r="B394" t="s">
        <v>46</v>
      </c>
      <c r="C394">
        <v>525</v>
      </c>
      <c r="D394">
        <v>18</v>
      </c>
      <c r="E394" t="s">
        <v>0</v>
      </c>
      <c r="F394">
        <v>11</v>
      </c>
      <c r="G394">
        <v>2018</v>
      </c>
      <c r="H394" t="s">
        <v>62</v>
      </c>
      <c r="I394">
        <f>IF(E394="Dollar",VLOOKUP(F394,Currency!$G$2:$H$14,2,0),1)</f>
        <v>1</v>
      </c>
      <c r="J394" s="3">
        <f t="shared" si="6"/>
        <v>9450</v>
      </c>
    </row>
    <row r="395" spans="1:10" x14ac:dyDescent="0.25">
      <c r="A395">
        <v>145</v>
      </c>
      <c r="B395" t="s">
        <v>47</v>
      </c>
      <c r="C395">
        <v>735</v>
      </c>
      <c r="D395">
        <v>6</v>
      </c>
      <c r="E395" t="s">
        <v>0</v>
      </c>
      <c r="F395">
        <v>11</v>
      </c>
      <c r="G395">
        <v>2018</v>
      </c>
      <c r="H395" t="s">
        <v>55</v>
      </c>
      <c r="I395">
        <f>IF(E395="Dollar",VLOOKUP(F395,Currency!$G$2:$H$14,2,0),1)</f>
        <v>1</v>
      </c>
      <c r="J395" s="3">
        <f t="shared" si="6"/>
        <v>4410</v>
      </c>
    </row>
    <row r="396" spans="1:10" x14ac:dyDescent="0.25">
      <c r="A396">
        <v>146</v>
      </c>
      <c r="B396" t="s">
        <v>45</v>
      </c>
      <c r="C396">
        <v>101</v>
      </c>
      <c r="D396">
        <v>27</v>
      </c>
      <c r="E396" t="s">
        <v>0</v>
      </c>
      <c r="F396">
        <v>4</v>
      </c>
      <c r="G396">
        <v>2018</v>
      </c>
      <c r="H396" t="s">
        <v>54</v>
      </c>
      <c r="I396">
        <f>IF(E396="Dollar",VLOOKUP(F396,Currency!$G$2:$H$14,2,0),1)</f>
        <v>1</v>
      </c>
      <c r="J396" s="3">
        <f t="shared" si="6"/>
        <v>2727</v>
      </c>
    </row>
    <row r="397" spans="1:10" x14ac:dyDescent="0.25">
      <c r="A397">
        <v>146</v>
      </c>
      <c r="B397" t="s">
        <v>46</v>
      </c>
      <c r="C397">
        <v>303</v>
      </c>
      <c r="D397">
        <v>14</v>
      </c>
      <c r="E397" t="s">
        <v>0</v>
      </c>
      <c r="F397">
        <v>4</v>
      </c>
      <c r="G397">
        <v>2018</v>
      </c>
      <c r="H397" t="s">
        <v>55</v>
      </c>
      <c r="I397">
        <f>IF(E397="Dollar",VLOOKUP(F397,Currency!$G$2:$H$14,2,0),1)</f>
        <v>1</v>
      </c>
      <c r="J397" s="3">
        <f t="shared" si="6"/>
        <v>4242</v>
      </c>
    </row>
    <row r="398" spans="1:10" x14ac:dyDescent="0.25">
      <c r="A398">
        <v>146</v>
      </c>
      <c r="B398" t="s">
        <v>47</v>
      </c>
      <c r="C398">
        <v>101</v>
      </c>
      <c r="D398">
        <v>7</v>
      </c>
      <c r="E398" t="s">
        <v>0</v>
      </c>
      <c r="F398">
        <v>4</v>
      </c>
      <c r="G398">
        <v>2018</v>
      </c>
      <c r="H398" t="s">
        <v>56</v>
      </c>
      <c r="I398">
        <f>IF(E398="Dollar",VLOOKUP(F398,Currency!$G$2:$H$14,2,0),1)</f>
        <v>1</v>
      </c>
      <c r="J398" s="3">
        <f t="shared" si="6"/>
        <v>707</v>
      </c>
    </row>
    <row r="399" spans="1:10" x14ac:dyDescent="0.25">
      <c r="A399">
        <v>147</v>
      </c>
      <c r="B399" t="s">
        <v>45</v>
      </c>
      <c r="C399">
        <v>60</v>
      </c>
      <c r="D399">
        <v>31</v>
      </c>
      <c r="E399" t="s">
        <v>37</v>
      </c>
      <c r="F399">
        <v>6</v>
      </c>
      <c r="G399">
        <v>2018</v>
      </c>
      <c r="H399" t="s">
        <v>58</v>
      </c>
      <c r="I399">
        <f>IF(E399="Dollar",VLOOKUP(F399,Currency!$G$2:$H$14,2,0),1)</f>
        <v>0.85633569142857147</v>
      </c>
      <c r="J399" s="3">
        <f t="shared" si="6"/>
        <v>1592.7843860571429</v>
      </c>
    </row>
    <row r="400" spans="1:10" x14ac:dyDescent="0.25">
      <c r="A400">
        <v>147</v>
      </c>
      <c r="B400" t="s">
        <v>46</v>
      </c>
      <c r="C400">
        <v>240</v>
      </c>
      <c r="D400">
        <v>17</v>
      </c>
      <c r="E400" t="s">
        <v>0</v>
      </c>
      <c r="F400">
        <v>6</v>
      </c>
      <c r="G400">
        <v>2018</v>
      </c>
      <c r="H400" t="s">
        <v>52</v>
      </c>
      <c r="I400">
        <f>IF(E400="Dollar",VLOOKUP(F400,Currency!$G$2:$H$14,2,0),1)</f>
        <v>1</v>
      </c>
      <c r="J400" s="3">
        <f t="shared" si="6"/>
        <v>4080</v>
      </c>
    </row>
    <row r="401" spans="1:10" x14ac:dyDescent="0.25">
      <c r="A401">
        <v>148</v>
      </c>
      <c r="B401" t="s">
        <v>45</v>
      </c>
      <c r="C401">
        <v>9</v>
      </c>
      <c r="D401">
        <v>20</v>
      </c>
      <c r="E401" t="s">
        <v>0</v>
      </c>
      <c r="F401">
        <v>10</v>
      </c>
      <c r="G401">
        <v>2018</v>
      </c>
      <c r="H401" t="s">
        <v>57</v>
      </c>
      <c r="I401">
        <f>IF(E401="Dollar",VLOOKUP(F401,Currency!$G$2:$H$14,2,0),1)</f>
        <v>1</v>
      </c>
      <c r="J401" s="3">
        <f t="shared" si="6"/>
        <v>180</v>
      </c>
    </row>
    <row r="402" spans="1:10" x14ac:dyDescent="0.25">
      <c r="A402">
        <v>148</v>
      </c>
      <c r="B402" t="s">
        <v>46</v>
      </c>
      <c r="C402">
        <v>45</v>
      </c>
      <c r="D402">
        <v>17</v>
      </c>
      <c r="E402" t="s">
        <v>37</v>
      </c>
      <c r="F402">
        <v>10</v>
      </c>
      <c r="G402">
        <v>2018</v>
      </c>
      <c r="H402" t="s">
        <v>53</v>
      </c>
      <c r="I402">
        <f>IF(E402="Dollar",VLOOKUP(F402,Currency!$G$2:$H$14,2,0),1)</f>
        <v>0.87081632260869579</v>
      </c>
      <c r="J402" s="3">
        <f t="shared" si="6"/>
        <v>666.17448679565223</v>
      </c>
    </row>
    <row r="403" spans="1:10" x14ac:dyDescent="0.25">
      <c r="A403">
        <v>148</v>
      </c>
      <c r="B403" t="s">
        <v>47</v>
      </c>
      <c r="C403">
        <v>180</v>
      </c>
      <c r="D403">
        <v>7</v>
      </c>
      <c r="E403" t="s">
        <v>37</v>
      </c>
      <c r="F403">
        <v>10</v>
      </c>
      <c r="G403">
        <v>2018</v>
      </c>
      <c r="H403" t="s">
        <v>53</v>
      </c>
      <c r="I403">
        <f>IF(E403="Dollar",VLOOKUP(F403,Currency!$G$2:$H$14,2,0),1)</f>
        <v>0.87081632260869579</v>
      </c>
      <c r="J403" s="3">
        <f t="shared" si="6"/>
        <v>1097.2285664869567</v>
      </c>
    </row>
    <row r="404" spans="1:10" x14ac:dyDescent="0.25">
      <c r="A404">
        <v>149</v>
      </c>
      <c r="B404" t="s">
        <v>45</v>
      </c>
      <c r="C404">
        <v>85</v>
      </c>
      <c r="D404">
        <v>21</v>
      </c>
      <c r="E404" t="s">
        <v>0</v>
      </c>
      <c r="F404">
        <v>3</v>
      </c>
      <c r="G404">
        <v>2018</v>
      </c>
      <c r="H404" t="s">
        <v>52</v>
      </c>
      <c r="I404">
        <f>IF(E404="Dollar",VLOOKUP(F404,Currency!$G$2:$H$14,2,0),1)</f>
        <v>1</v>
      </c>
      <c r="J404" s="3">
        <f t="shared" si="6"/>
        <v>1785</v>
      </c>
    </row>
    <row r="405" spans="1:10" x14ac:dyDescent="0.25">
      <c r="A405">
        <v>149</v>
      </c>
      <c r="B405" t="s">
        <v>46</v>
      </c>
      <c r="C405">
        <v>255</v>
      </c>
      <c r="D405">
        <v>15</v>
      </c>
      <c r="E405" t="s">
        <v>0</v>
      </c>
      <c r="F405">
        <v>3</v>
      </c>
      <c r="G405">
        <v>2018</v>
      </c>
      <c r="H405" t="s">
        <v>55</v>
      </c>
      <c r="I405">
        <f>IF(E405="Dollar",VLOOKUP(F405,Currency!$G$2:$H$14,2,0),1)</f>
        <v>1</v>
      </c>
      <c r="J405" s="3">
        <f t="shared" si="6"/>
        <v>3825</v>
      </c>
    </row>
    <row r="406" spans="1:10" x14ac:dyDescent="0.25">
      <c r="A406">
        <v>149</v>
      </c>
      <c r="B406" t="s">
        <v>47</v>
      </c>
      <c r="C406">
        <v>85</v>
      </c>
      <c r="D406">
        <v>6</v>
      </c>
      <c r="E406" t="s">
        <v>0</v>
      </c>
      <c r="F406">
        <v>3</v>
      </c>
      <c r="G406">
        <v>2018</v>
      </c>
      <c r="H406" t="s">
        <v>55</v>
      </c>
      <c r="I406">
        <f>IF(E406="Dollar",VLOOKUP(F406,Currency!$G$2:$H$14,2,0),1)</f>
        <v>1</v>
      </c>
      <c r="J406" s="3">
        <f t="shared" si="6"/>
        <v>510</v>
      </c>
    </row>
    <row r="407" spans="1:10" x14ac:dyDescent="0.25">
      <c r="A407">
        <v>150</v>
      </c>
      <c r="B407" t="s">
        <v>45</v>
      </c>
      <c r="C407">
        <v>80</v>
      </c>
      <c r="D407">
        <v>26</v>
      </c>
      <c r="E407" t="s">
        <v>0</v>
      </c>
      <c r="F407">
        <v>11</v>
      </c>
      <c r="G407">
        <v>2018</v>
      </c>
      <c r="H407" t="s">
        <v>51</v>
      </c>
      <c r="I407">
        <f>IF(E407="Dollar",VLOOKUP(F407,Currency!$G$2:$H$14,2,0),1)</f>
        <v>1</v>
      </c>
      <c r="J407" s="3">
        <f t="shared" si="6"/>
        <v>2080</v>
      </c>
    </row>
    <row r="408" spans="1:10" x14ac:dyDescent="0.25">
      <c r="A408">
        <v>150</v>
      </c>
      <c r="B408" t="s">
        <v>46</v>
      </c>
      <c r="C408">
        <v>320</v>
      </c>
      <c r="D408">
        <v>17</v>
      </c>
      <c r="E408" t="s">
        <v>37</v>
      </c>
      <c r="F408">
        <v>11</v>
      </c>
      <c r="G408">
        <v>2018</v>
      </c>
      <c r="H408" t="s">
        <v>53</v>
      </c>
      <c r="I408">
        <f>IF(E408="Dollar",VLOOKUP(F408,Currency!$G$2:$H$14,2,0),1)</f>
        <v>0.87977327500000013</v>
      </c>
      <c r="J408" s="3">
        <f t="shared" si="6"/>
        <v>4785.9666160000006</v>
      </c>
    </row>
    <row r="409" spans="1:10" x14ac:dyDescent="0.25">
      <c r="A409">
        <v>151</v>
      </c>
      <c r="B409" t="s">
        <v>45</v>
      </c>
      <c r="C409">
        <v>93</v>
      </c>
      <c r="D409">
        <v>26</v>
      </c>
      <c r="E409" t="s">
        <v>0</v>
      </c>
      <c r="F409">
        <v>3</v>
      </c>
      <c r="G409">
        <v>2018</v>
      </c>
      <c r="H409" t="s">
        <v>51</v>
      </c>
      <c r="I409">
        <f>IF(E409="Dollar",VLOOKUP(F409,Currency!$G$2:$H$14,2,0),1)</f>
        <v>1</v>
      </c>
      <c r="J409" s="3">
        <f t="shared" si="6"/>
        <v>2418</v>
      </c>
    </row>
    <row r="410" spans="1:10" x14ac:dyDescent="0.25">
      <c r="A410">
        <v>151</v>
      </c>
      <c r="B410" t="s">
        <v>46</v>
      </c>
      <c r="C410">
        <v>279</v>
      </c>
      <c r="D410">
        <v>17</v>
      </c>
      <c r="E410" t="s">
        <v>0</v>
      </c>
      <c r="F410">
        <v>3</v>
      </c>
      <c r="G410">
        <v>2018</v>
      </c>
      <c r="H410" t="s">
        <v>52</v>
      </c>
      <c r="I410">
        <f>IF(E410="Dollar",VLOOKUP(F410,Currency!$G$2:$H$14,2,0),1)</f>
        <v>1</v>
      </c>
      <c r="J410" s="3">
        <f t="shared" si="6"/>
        <v>4743</v>
      </c>
    </row>
    <row r="411" spans="1:10" x14ac:dyDescent="0.25">
      <c r="A411">
        <v>151</v>
      </c>
      <c r="B411" t="s">
        <v>47</v>
      </c>
      <c r="C411">
        <v>93</v>
      </c>
      <c r="D411">
        <v>7</v>
      </c>
      <c r="E411" t="s">
        <v>37</v>
      </c>
      <c r="F411">
        <v>3</v>
      </c>
      <c r="G411">
        <v>2018</v>
      </c>
      <c r="H411" t="s">
        <v>53</v>
      </c>
      <c r="I411">
        <f>IF(E411="Dollar",VLOOKUP(F411,Currency!$G$2:$H$14,2,0),1)</f>
        <v>0.81064183952380953</v>
      </c>
      <c r="J411" s="3">
        <f t="shared" si="6"/>
        <v>527.72783752999999</v>
      </c>
    </row>
    <row r="412" spans="1:10" x14ac:dyDescent="0.25">
      <c r="A412">
        <v>152</v>
      </c>
      <c r="B412" t="s">
        <v>45</v>
      </c>
      <c r="C412">
        <v>130</v>
      </c>
      <c r="D412">
        <v>24</v>
      </c>
      <c r="E412" t="s">
        <v>0</v>
      </c>
      <c r="F412">
        <v>5</v>
      </c>
      <c r="G412">
        <v>2018</v>
      </c>
      <c r="H412" t="s">
        <v>60</v>
      </c>
      <c r="I412">
        <f>IF(E412="Dollar",VLOOKUP(F412,Currency!$G$2:$H$14,2,0),1)</f>
        <v>1</v>
      </c>
      <c r="J412" s="3">
        <f t="shared" si="6"/>
        <v>3120</v>
      </c>
    </row>
    <row r="413" spans="1:10" x14ac:dyDescent="0.25">
      <c r="A413">
        <v>152</v>
      </c>
      <c r="B413" t="s">
        <v>46</v>
      </c>
      <c r="C413">
        <v>260</v>
      </c>
      <c r="D413">
        <v>19</v>
      </c>
      <c r="E413" t="s">
        <v>0</v>
      </c>
      <c r="F413">
        <v>5</v>
      </c>
      <c r="G413">
        <v>2018</v>
      </c>
      <c r="H413" t="s">
        <v>60</v>
      </c>
      <c r="I413">
        <f>IF(E413="Dollar",VLOOKUP(F413,Currency!$G$2:$H$14,2,0),1)</f>
        <v>1</v>
      </c>
      <c r="J413" s="3">
        <f t="shared" si="6"/>
        <v>4940</v>
      </c>
    </row>
    <row r="414" spans="1:10" x14ac:dyDescent="0.25">
      <c r="A414">
        <v>152</v>
      </c>
      <c r="B414" t="s">
        <v>47</v>
      </c>
      <c r="C414">
        <v>520</v>
      </c>
      <c r="D414">
        <v>6</v>
      </c>
      <c r="E414" t="s">
        <v>37</v>
      </c>
      <c r="F414">
        <v>5</v>
      </c>
      <c r="G414">
        <v>2018</v>
      </c>
      <c r="H414" t="s">
        <v>53</v>
      </c>
      <c r="I414">
        <f>IF(E414="Dollar",VLOOKUP(F414,Currency!$G$2:$H$14,2,0),1)</f>
        <v>0.84667593318181822</v>
      </c>
      <c r="J414" s="3">
        <f t="shared" si="6"/>
        <v>2641.628911527273</v>
      </c>
    </row>
    <row r="415" spans="1:10" x14ac:dyDescent="0.25">
      <c r="A415">
        <v>153</v>
      </c>
      <c r="B415" t="s">
        <v>45</v>
      </c>
      <c r="C415">
        <v>48</v>
      </c>
      <c r="D415">
        <v>23</v>
      </c>
      <c r="E415" t="s">
        <v>0</v>
      </c>
      <c r="F415">
        <v>6</v>
      </c>
      <c r="G415">
        <v>2018</v>
      </c>
      <c r="H415" t="s">
        <v>62</v>
      </c>
      <c r="I415">
        <f>IF(E415="Dollar",VLOOKUP(F415,Currency!$G$2:$H$14,2,0),1)</f>
        <v>1</v>
      </c>
      <c r="J415" s="3">
        <f t="shared" si="6"/>
        <v>1104</v>
      </c>
    </row>
    <row r="416" spans="1:10" x14ac:dyDescent="0.25">
      <c r="A416">
        <v>153</v>
      </c>
      <c r="B416" t="s">
        <v>46</v>
      </c>
      <c r="C416">
        <v>96</v>
      </c>
      <c r="D416">
        <v>19</v>
      </c>
      <c r="E416" t="s">
        <v>0</v>
      </c>
      <c r="F416">
        <v>6</v>
      </c>
      <c r="G416">
        <v>2018</v>
      </c>
      <c r="H416" t="s">
        <v>61</v>
      </c>
      <c r="I416">
        <f>IF(E416="Dollar",VLOOKUP(F416,Currency!$G$2:$H$14,2,0),1)</f>
        <v>1</v>
      </c>
      <c r="J416" s="3">
        <f t="shared" si="6"/>
        <v>1824</v>
      </c>
    </row>
    <row r="417" spans="1:10" x14ac:dyDescent="0.25">
      <c r="A417">
        <v>153</v>
      </c>
      <c r="B417" t="s">
        <v>47</v>
      </c>
      <c r="C417">
        <v>192</v>
      </c>
      <c r="D417">
        <v>7</v>
      </c>
      <c r="E417" t="s">
        <v>0</v>
      </c>
      <c r="F417">
        <v>6</v>
      </c>
      <c r="G417">
        <v>2018</v>
      </c>
      <c r="H417" t="s">
        <v>56</v>
      </c>
      <c r="I417">
        <f>IF(E417="Dollar",VLOOKUP(F417,Currency!$G$2:$H$14,2,0),1)</f>
        <v>1</v>
      </c>
      <c r="J417" s="3">
        <f t="shared" si="6"/>
        <v>1344</v>
      </c>
    </row>
    <row r="418" spans="1:10" x14ac:dyDescent="0.25">
      <c r="A418">
        <v>154</v>
      </c>
      <c r="B418" t="s">
        <v>45</v>
      </c>
      <c r="C418">
        <v>122</v>
      </c>
      <c r="D418">
        <v>22</v>
      </c>
      <c r="E418" t="s">
        <v>0</v>
      </c>
      <c r="F418">
        <v>8</v>
      </c>
      <c r="G418">
        <v>2018</v>
      </c>
      <c r="H418" t="s">
        <v>63</v>
      </c>
      <c r="I418">
        <f>IF(E418="Dollar",VLOOKUP(F418,Currency!$G$2:$H$14,2,0),1)</f>
        <v>1</v>
      </c>
      <c r="J418" s="3">
        <f t="shared" si="6"/>
        <v>2684</v>
      </c>
    </row>
    <row r="419" spans="1:10" x14ac:dyDescent="0.25">
      <c r="A419">
        <v>154</v>
      </c>
      <c r="B419" t="s">
        <v>46</v>
      </c>
      <c r="C419">
        <v>488</v>
      </c>
      <c r="D419">
        <v>15</v>
      </c>
      <c r="E419" t="s">
        <v>37</v>
      </c>
      <c r="F419">
        <v>8</v>
      </c>
      <c r="G419">
        <v>2018</v>
      </c>
      <c r="H419" t="s">
        <v>53</v>
      </c>
      <c r="I419">
        <f>IF(E419="Dollar",VLOOKUP(F419,Currency!$G$2:$H$14,2,0),1)</f>
        <v>0.86596289695652162</v>
      </c>
      <c r="J419" s="3">
        <f t="shared" si="6"/>
        <v>6338.8484057217383</v>
      </c>
    </row>
    <row r="420" spans="1:10" x14ac:dyDescent="0.25">
      <c r="A420">
        <v>155</v>
      </c>
      <c r="B420" t="s">
        <v>45</v>
      </c>
      <c r="C420">
        <v>133</v>
      </c>
      <c r="D420">
        <v>24</v>
      </c>
      <c r="E420" t="s">
        <v>0</v>
      </c>
      <c r="F420">
        <v>5</v>
      </c>
      <c r="G420">
        <v>2018</v>
      </c>
      <c r="H420" t="s">
        <v>60</v>
      </c>
      <c r="I420">
        <f>IF(E420="Dollar",VLOOKUP(F420,Currency!$G$2:$H$14,2,0),1)</f>
        <v>1</v>
      </c>
      <c r="J420" s="3">
        <f t="shared" si="6"/>
        <v>3192</v>
      </c>
    </row>
    <row r="421" spans="1:10" x14ac:dyDescent="0.25">
      <c r="A421">
        <v>155</v>
      </c>
      <c r="B421" t="s">
        <v>46</v>
      </c>
      <c r="C421">
        <v>399</v>
      </c>
      <c r="D421">
        <v>17</v>
      </c>
      <c r="E421" t="s">
        <v>37</v>
      </c>
      <c r="F421">
        <v>5</v>
      </c>
      <c r="G421">
        <v>2018</v>
      </c>
      <c r="H421" t="s">
        <v>53</v>
      </c>
      <c r="I421">
        <f>IF(E421="Dollar",VLOOKUP(F421,Currency!$G$2:$H$14,2,0),1)</f>
        <v>0.84667593318181822</v>
      </c>
      <c r="J421" s="3">
        <f t="shared" si="6"/>
        <v>5743.0028547722732</v>
      </c>
    </row>
    <row r="422" spans="1:10" x14ac:dyDescent="0.25">
      <c r="A422">
        <v>155</v>
      </c>
      <c r="B422" t="s">
        <v>47</v>
      </c>
      <c r="C422">
        <v>133</v>
      </c>
      <c r="D422">
        <v>7</v>
      </c>
      <c r="E422" t="s">
        <v>0</v>
      </c>
      <c r="F422">
        <v>5</v>
      </c>
      <c r="G422">
        <v>2018</v>
      </c>
      <c r="H422" t="s">
        <v>62</v>
      </c>
      <c r="I422">
        <f>IF(E422="Dollar",VLOOKUP(F422,Currency!$G$2:$H$14,2,0),1)</f>
        <v>1</v>
      </c>
      <c r="J422" s="3">
        <f t="shared" si="6"/>
        <v>931</v>
      </c>
    </row>
    <row r="423" spans="1:10" x14ac:dyDescent="0.25">
      <c r="A423">
        <v>156</v>
      </c>
      <c r="B423" t="s">
        <v>45</v>
      </c>
      <c r="C423">
        <v>172</v>
      </c>
      <c r="D423">
        <v>27</v>
      </c>
      <c r="E423" t="s">
        <v>0</v>
      </c>
      <c r="F423">
        <v>4</v>
      </c>
      <c r="G423">
        <v>2018</v>
      </c>
      <c r="H423" t="s">
        <v>54</v>
      </c>
      <c r="I423">
        <f>IF(E423="Dollar",VLOOKUP(F423,Currency!$G$2:$H$14,2,0),1)</f>
        <v>1</v>
      </c>
      <c r="J423" s="3">
        <f t="shared" si="6"/>
        <v>4644</v>
      </c>
    </row>
    <row r="424" spans="1:10" x14ac:dyDescent="0.25">
      <c r="A424">
        <v>156</v>
      </c>
      <c r="B424" t="s">
        <v>46</v>
      </c>
      <c r="C424">
        <v>516</v>
      </c>
      <c r="D424">
        <v>20</v>
      </c>
      <c r="E424" t="s">
        <v>0</v>
      </c>
      <c r="F424">
        <v>4</v>
      </c>
      <c r="G424">
        <v>2018</v>
      </c>
      <c r="H424" t="s">
        <v>60</v>
      </c>
      <c r="I424">
        <f>IF(E424="Dollar",VLOOKUP(F424,Currency!$G$2:$H$14,2,0),1)</f>
        <v>1</v>
      </c>
      <c r="J424" s="3">
        <f t="shared" si="6"/>
        <v>10320</v>
      </c>
    </row>
    <row r="425" spans="1:10" x14ac:dyDescent="0.25">
      <c r="A425">
        <v>156</v>
      </c>
      <c r="B425" t="s">
        <v>47</v>
      </c>
      <c r="C425">
        <v>172</v>
      </c>
      <c r="D425">
        <v>6</v>
      </c>
      <c r="E425" t="s">
        <v>37</v>
      </c>
      <c r="F425">
        <v>4</v>
      </c>
      <c r="G425">
        <v>2018</v>
      </c>
      <c r="H425" t="s">
        <v>53</v>
      </c>
      <c r="I425">
        <f>IF(E425="Dollar",VLOOKUP(F425,Currency!$G$2:$H$14,2,0),1)</f>
        <v>0.81462485449999988</v>
      </c>
      <c r="J425" s="3">
        <f t="shared" si="6"/>
        <v>840.69284984399985</v>
      </c>
    </row>
    <row r="426" spans="1:10" x14ac:dyDescent="0.25">
      <c r="A426">
        <v>157</v>
      </c>
      <c r="B426" t="s">
        <v>45</v>
      </c>
      <c r="C426">
        <v>17</v>
      </c>
      <c r="D426">
        <v>23</v>
      </c>
      <c r="E426" t="s">
        <v>0</v>
      </c>
      <c r="F426">
        <v>12</v>
      </c>
      <c r="G426">
        <v>2018</v>
      </c>
      <c r="H426" t="s">
        <v>62</v>
      </c>
      <c r="I426">
        <f>IF(E426="Dollar",VLOOKUP(F426,Currency!$G$2:$H$14,2,0),1)</f>
        <v>1</v>
      </c>
      <c r="J426" s="3">
        <f t="shared" si="6"/>
        <v>391</v>
      </c>
    </row>
    <row r="427" spans="1:10" x14ac:dyDescent="0.25">
      <c r="A427">
        <v>157</v>
      </c>
      <c r="B427" t="s">
        <v>46</v>
      </c>
      <c r="C427">
        <v>85</v>
      </c>
      <c r="D427">
        <v>18</v>
      </c>
      <c r="E427" t="s">
        <v>0</v>
      </c>
      <c r="F427">
        <v>12</v>
      </c>
      <c r="G427">
        <v>2018</v>
      </c>
      <c r="H427" t="s">
        <v>56</v>
      </c>
      <c r="I427">
        <f>IF(E427="Dollar",VLOOKUP(F427,Currency!$G$2:$H$14,2,0),1)</f>
        <v>1</v>
      </c>
      <c r="J427" s="3">
        <f t="shared" si="6"/>
        <v>1530</v>
      </c>
    </row>
    <row r="428" spans="1:10" x14ac:dyDescent="0.25">
      <c r="A428">
        <v>157</v>
      </c>
      <c r="B428" t="s">
        <v>47</v>
      </c>
      <c r="C428">
        <v>119</v>
      </c>
      <c r="D428">
        <v>7</v>
      </c>
      <c r="E428" t="s">
        <v>37</v>
      </c>
      <c r="F428">
        <v>12</v>
      </c>
      <c r="G428">
        <v>2018</v>
      </c>
      <c r="H428" t="s">
        <v>53</v>
      </c>
      <c r="I428">
        <f>IF(E428="Dollar",VLOOKUP(F428,Currency!$G$2:$H$14,2,0),1)</f>
        <v>0.87842254526315788</v>
      </c>
      <c r="J428" s="3">
        <f t="shared" si="6"/>
        <v>731.72598020421049</v>
      </c>
    </row>
    <row r="429" spans="1:10" x14ac:dyDescent="0.25">
      <c r="A429">
        <v>158</v>
      </c>
      <c r="B429" t="s">
        <v>45</v>
      </c>
      <c r="C429">
        <v>114</v>
      </c>
      <c r="D429">
        <v>20</v>
      </c>
      <c r="E429" t="s">
        <v>37</v>
      </c>
      <c r="F429">
        <v>11</v>
      </c>
      <c r="G429">
        <v>2018</v>
      </c>
      <c r="H429" t="s">
        <v>53</v>
      </c>
      <c r="I429">
        <f>IF(E429="Dollar",VLOOKUP(F429,Currency!$G$2:$H$14,2,0),1)</f>
        <v>0.87977327500000013</v>
      </c>
      <c r="J429" s="3">
        <f t="shared" si="6"/>
        <v>2005.8830670000002</v>
      </c>
    </row>
    <row r="430" spans="1:10" x14ac:dyDescent="0.25">
      <c r="A430">
        <v>158</v>
      </c>
      <c r="B430" t="s">
        <v>46</v>
      </c>
      <c r="C430">
        <v>456</v>
      </c>
      <c r="D430">
        <v>15</v>
      </c>
      <c r="E430" t="s">
        <v>0</v>
      </c>
      <c r="F430">
        <v>11</v>
      </c>
      <c r="G430">
        <v>2018</v>
      </c>
      <c r="H430" t="s">
        <v>55</v>
      </c>
      <c r="I430">
        <f>IF(E430="Dollar",VLOOKUP(F430,Currency!$G$2:$H$14,2,0),1)</f>
        <v>1</v>
      </c>
      <c r="J430" s="3">
        <f t="shared" si="6"/>
        <v>6840</v>
      </c>
    </row>
    <row r="431" spans="1:10" x14ac:dyDescent="0.25">
      <c r="A431">
        <v>159</v>
      </c>
      <c r="B431" t="s">
        <v>45</v>
      </c>
      <c r="C431">
        <v>62</v>
      </c>
      <c r="D431">
        <v>31</v>
      </c>
      <c r="E431" t="s">
        <v>37</v>
      </c>
      <c r="F431">
        <v>2</v>
      </c>
      <c r="G431">
        <v>2018</v>
      </c>
      <c r="H431" t="s">
        <v>58</v>
      </c>
      <c r="I431">
        <f>IF(E431="Dollar",VLOOKUP(F431,Currency!$G$2:$H$14,2,0),1)</f>
        <v>0.80989594699999989</v>
      </c>
      <c r="J431" s="3">
        <f t="shared" si="6"/>
        <v>1556.6200101339998</v>
      </c>
    </row>
    <row r="432" spans="1:10" x14ac:dyDescent="0.25">
      <c r="A432">
        <v>159</v>
      </c>
      <c r="B432" t="s">
        <v>46</v>
      </c>
      <c r="C432">
        <v>248</v>
      </c>
      <c r="D432">
        <v>17</v>
      </c>
      <c r="E432" t="s">
        <v>0</v>
      </c>
      <c r="F432">
        <v>2</v>
      </c>
      <c r="G432">
        <v>2018</v>
      </c>
      <c r="H432" t="s">
        <v>52</v>
      </c>
      <c r="I432">
        <f>IF(E432="Dollar",VLOOKUP(F432,Currency!$G$2:$H$14,2,0),1)</f>
        <v>1</v>
      </c>
      <c r="J432" s="3">
        <f t="shared" si="6"/>
        <v>4216</v>
      </c>
    </row>
    <row r="433" spans="1:10" x14ac:dyDescent="0.25">
      <c r="A433">
        <v>160</v>
      </c>
      <c r="B433" t="s">
        <v>45</v>
      </c>
      <c r="C433">
        <v>107</v>
      </c>
      <c r="D433">
        <v>20</v>
      </c>
      <c r="E433" t="s">
        <v>0</v>
      </c>
      <c r="F433">
        <v>5</v>
      </c>
      <c r="G433">
        <v>2018</v>
      </c>
      <c r="H433" t="s">
        <v>57</v>
      </c>
      <c r="I433">
        <f>IF(E433="Dollar",VLOOKUP(F433,Currency!$G$2:$H$14,2,0),1)</f>
        <v>1</v>
      </c>
      <c r="J433" s="3">
        <f t="shared" si="6"/>
        <v>2140</v>
      </c>
    </row>
    <row r="434" spans="1:10" x14ac:dyDescent="0.25">
      <c r="A434">
        <v>160</v>
      </c>
      <c r="B434" t="s">
        <v>46</v>
      </c>
      <c r="C434">
        <v>321</v>
      </c>
      <c r="D434">
        <v>17</v>
      </c>
      <c r="E434" t="s">
        <v>0</v>
      </c>
      <c r="F434">
        <v>5</v>
      </c>
      <c r="G434">
        <v>2018</v>
      </c>
      <c r="H434" t="s">
        <v>57</v>
      </c>
      <c r="I434">
        <f>IF(E434="Dollar",VLOOKUP(F434,Currency!$G$2:$H$14,2,0),1)</f>
        <v>1</v>
      </c>
      <c r="J434" s="3">
        <f t="shared" si="6"/>
        <v>5457</v>
      </c>
    </row>
    <row r="435" spans="1:10" x14ac:dyDescent="0.25">
      <c r="A435">
        <v>160</v>
      </c>
      <c r="B435" t="s">
        <v>47</v>
      </c>
      <c r="C435">
        <v>107</v>
      </c>
      <c r="D435">
        <v>7</v>
      </c>
      <c r="E435" t="s">
        <v>37</v>
      </c>
      <c r="F435">
        <v>5</v>
      </c>
      <c r="G435">
        <v>2018</v>
      </c>
      <c r="H435" t="s">
        <v>53</v>
      </c>
      <c r="I435">
        <f>IF(E435="Dollar",VLOOKUP(F435,Currency!$G$2:$H$14,2,0),1)</f>
        <v>0.84667593318181822</v>
      </c>
      <c r="J435" s="3">
        <f t="shared" si="6"/>
        <v>634.1602739531819</v>
      </c>
    </row>
    <row r="436" spans="1:10" x14ac:dyDescent="0.25">
      <c r="A436">
        <v>161</v>
      </c>
      <c r="B436" t="s">
        <v>45</v>
      </c>
      <c r="C436">
        <v>196</v>
      </c>
      <c r="D436">
        <v>25</v>
      </c>
      <c r="E436" t="s">
        <v>0</v>
      </c>
      <c r="F436">
        <v>10</v>
      </c>
      <c r="G436">
        <v>2018</v>
      </c>
      <c r="H436" t="s">
        <v>51</v>
      </c>
      <c r="I436">
        <f>IF(E436="Dollar",VLOOKUP(F436,Currency!$G$2:$H$14,2,0),1)</f>
        <v>1</v>
      </c>
      <c r="J436" s="3">
        <f t="shared" si="6"/>
        <v>4900</v>
      </c>
    </row>
    <row r="437" spans="1:10" x14ac:dyDescent="0.25">
      <c r="A437">
        <v>161</v>
      </c>
      <c r="B437" t="s">
        <v>46</v>
      </c>
      <c r="C437">
        <v>784</v>
      </c>
      <c r="D437">
        <v>16</v>
      </c>
      <c r="E437" t="s">
        <v>37</v>
      </c>
      <c r="F437">
        <v>10</v>
      </c>
      <c r="G437">
        <v>2018</v>
      </c>
      <c r="H437" t="s">
        <v>53</v>
      </c>
      <c r="I437">
        <f>IF(E437="Dollar",VLOOKUP(F437,Currency!$G$2:$H$14,2,0),1)</f>
        <v>0.87081632260869579</v>
      </c>
      <c r="J437" s="3">
        <f t="shared" si="6"/>
        <v>10923.51995080348</v>
      </c>
    </row>
    <row r="438" spans="1:10" x14ac:dyDescent="0.25">
      <c r="A438">
        <v>162</v>
      </c>
      <c r="B438" t="s">
        <v>45</v>
      </c>
      <c r="C438">
        <v>66</v>
      </c>
      <c r="D438">
        <v>22</v>
      </c>
      <c r="E438" t="s">
        <v>0</v>
      </c>
      <c r="F438">
        <v>4</v>
      </c>
      <c r="G438">
        <v>2018</v>
      </c>
      <c r="H438" t="s">
        <v>63</v>
      </c>
      <c r="I438">
        <f>IF(E438="Dollar",VLOOKUP(F438,Currency!$G$2:$H$14,2,0),1)</f>
        <v>1</v>
      </c>
      <c r="J438" s="3">
        <f t="shared" si="6"/>
        <v>1452</v>
      </c>
    </row>
    <row r="439" spans="1:10" x14ac:dyDescent="0.25">
      <c r="A439">
        <v>162</v>
      </c>
      <c r="B439" t="s">
        <v>46</v>
      </c>
      <c r="C439">
        <v>264</v>
      </c>
      <c r="D439">
        <v>17</v>
      </c>
      <c r="E439" t="s">
        <v>37</v>
      </c>
      <c r="F439">
        <v>4</v>
      </c>
      <c r="G439">
        <v>2018</v>
      </c>
      <c r="H439" t="s">
        <v>53</v>
      </c>
      <c r="I439">
        <f>IF(E439="Dollar",VLOOKUP(F439,Currency!$G$2:$H$14,2,0),1)</f>
        <v>0.81462485449999988</v>
      </c>
      <c r="J439" s="3">
        <f t="shared" si="6"/>
        <v>3656.0363469959993</v>
      </c>
    </row>
    <row r="440" spans="1:10" x14ac:dyDescent="0.25">
      <c r="A440">
        <v>163</v>
      </c>
      <c r="B440" t="s">
        <v>45</v>
      </c>
      <c r="C440">
        <v>25</v>
      </c>
      <c r="D440">
        <v>27</v>
      </c>
      <c r="E440" t="s">
        <v>0</v>
      </c>
      <c r="F440">
        <v>6</v>
      </c>
      <c r="G440">
        <v>2018</v>
      </c>
      <c r="H440" t="s">
        <v>54</v>
      </c>
      <c r="I440">
        <f>IF(E440="Dollar",VLOOKUP(F440,Currency!$G$2:$H$14,2,0),1)</f>
        <v>1</v>
      </c>
      <c r="J440" s="3">
        <f t="shared" si="6"/>
        <v>675</v>
      </c>
    </row>
    <row r="441" spans="1:10" x14ac:dyDescent="0.25">
      <c r="A441">
        <v>163</v>
      </c>
      <c r="B441" t="s">
        <v>46</v>
      </c>
      <c r="C441">
        <v>50</v>
      </c>
      <c r="D441">
        <v>16</v>
      </c>
      <c r="E441" t="s">
        <v>37</v>
      </c>
      <c r="F441">
        <v>6</v>
      </c>
      <c r="G441">
        <v>2018</v>
      </c>
      <c r="H441" t="s">
        <v>53</v>
      </c>
      <c r="I441">
        <f>IF(E441="Dollar",VLOOKUP(F441,Currency!$G$2:$H$14,2,0),1)</f>
        <v>0.85633569142857147</v>
      </c>
      <c r="J441" s="3">
        <f t="shared" si="6"/>
        <v>685.06855314285713</v>
      </c>
    </row>
    <row r="442" spans="1:10" x14ac:dyDescent="0.25">
      <c r="A442">
        <v>163</v>
      </c>
      <c r="B442" t="s">
        <v>47</v>
      </c>
      <c r="C442">
        <v>100</v>
      </c>
      <c r="D442">
        <v>6</v>
      </c>
      <c r="E442" t="s">
        <v>0</v>
      </c>
      <c r="F442">
        <v>6</v>
      </c>
      <c r="G442">
        <v>2018</v>
      </c>
      <c r="H442" t="s">
        <v>55</v>
      </c>
      <c r="I442">
        <f>IF(E442="Dollar",VLOOKUP(F442,Currency!$G$2:$H$14,2,0),1)</f>
        <v>1</v>
      </c>
      <c r="J442" s="3">
        <f t="shared" si="6"/>
        <v>600</v>
      </c>
    </row>
    <row r="443" spans="1:10" x14ac:dyDescent="0.25">
      <c r="A443">
        <v>164</v>
      </c>
      <c r="B443" t="s">
        <v>45</v>
      </c>
      <c r="C443">
        <v>120</v>
      </c>
      <c r="D443">
        <v>22</v>
      </c>
      <c r="E443" t="s">
        <v>0</v>
      </c>
      <c r="F443">
        <v>8</v>
      </c>
      <c r="G443">
        <v>2018</v>
      </c>
      <c r="H443" t="s">
        <v>63</v>
      </c>
      <c r="I443">
        <f>IF(E443="Dollar",VLOOKUP(F443,Currency!$G$2:$H$14,2,0),1)</f>
        <v>1</v>
      </c>
      <c r="J443" s="3">
        <f t="shared" si="6"/>
        <v>2640</v>
      </c>
    </row>
    <row r="444" spans="1:10" x14ac:dyDescent="0.25">
      <c r="A444">
        <v>164</v>
      </c>
      <c r="B444" t="s">
        <v>46</v>
      </c>
      <c r="C444">
        <v>240</v>
      </c>
      <c r="D444">
        <v>15</v>
      </c>
      <c r="E444" t="s">
        <v>0</v>
      </c>
      <c r="F444">
        <v>8</v>
      </c>
      <c r="G444">
        <v>2018</v>
      </c>
      <c r="H444" t="s">
        <v>55</v>
      </c>
      <c r="I444">
        <f>IF(E444="Dollar",VLOOKUP(F444,Currency!$G$2:$H$14,2,0),1)</f>
        <v>1</v>
      </c>
      <c r="J444" s="3">
        <f t="shared" si="6"/>
        <v>3600</v>
      </c>
    </row>
    <row r="445" spans="1:10" x14ac:dyDescent="0.25">
      <c r="A445">
        <v>164</v>
      </c>
      <c r="B445" t="s">
        <v>47</v>
      </c>
      <c r="C445">
        <v>480</v>
      </c>
      <c r="D445">
        <v>6</v>
      </c>
      <c r="E445" t="s">
        <v>37</v>
      </c>
      <c r="F445">
        <v>8</v>
      </c>
      <c r="G445">
        <v>2018</v>
      </c>
      <c r="H445" t="s">
        <v>53</v>
      </c>
      <c r="I445">
        <f>IF(E445="Dollar",VLOOKUP(F445,Currency!$G$2:$H$14,2,0),1)</f>
        <v>0.86596289695652162</v>
      </c>
      <c r="J445" s="3">
        <f t="shared" si="6"/>
        <v>2493.9731432347821</v>
      </c>
    </row>
    <row r="446" spans="1:10" x14ac:dyDescent="0.25">
      <c r="A446">
        <v>165</v>
      </c>
      <c r="B446" t="s">
        <v>45</v>
      </c>
      <c r="C446">
        <v>56</v>
      </c>
      <c r="D446">
        <v>27</v>
      </c>
      <c r="E446" t="s">
        <v>0</v>
      </c>
      <c r="F446">
        <v>8</v>
      </c>
      <c r="G446">
        <v>2018</v>
      </c>
      <c r="H446" t="s">
        <v>54</v>
      </c>
      <c r="I446">
        <f>IF(E446="Dollar",VLOOKUP(F446,Currency!$G$2:$H$14,2,0),1)</f>
        <v>1</v>
      </c>
      <c r="J446" s="3">
        <f t="shared" si="6"/>
        <v>1512</v>
      </c>
    </row>
    <row r="447" spans="1:10" x14ac:dyDescent="0.25">
      <c r="A447">
        <v>165</v>
      </c>
      <c r="B447" t="s">
        <v>46</v>
      </c>
      <c r="C447">
        <v>224</v>
      </c>
      <c r="D447">
        <v>14</v>
      </c>
      <c r="E447" t="s">
        <v>37</v>
      </c>
      <c r="F447">
        <v>8</v>
      </c>
      <c r="G447">
        <v>2018</v>
      </c>
      <c r="H447" t="s">
        <v>53</v>
      </c>
      <c r="I447">
        <f>IF(E447="Dollar",VLOOKUP(F447,Currency!$G$2:$H$14,2,0),1)</f>
        <v>0.86596289695652162</v>
      </c>
      <c r="J447" s="3">
        <f t="shared" si="6"/>
        <v>2715.659644855652</v>
      </c>
    </row>
    <row r="448" spans="1:10" x14ac:dyDescent="0.25">
      <c r="A448">
        <v>166</v>
      </c>
      <c r="B448" t="s">
        <v>45</v>
      </c>
      <c r="C448">
        <v>76</v>
      </c>
      <c r="D448">
        <v>20</v>
      </c>
      <c r="E448" t="s">
        <v>0</v>
      </c>
      <c r="F448">
        <v>8</v>
      </c>
      <c r="G448">
        <v>2018</v>
      </c>
      <c r="H448" t="s">
        <v>57</v>
      </c>
      <c r="I448">
        <f>IF(E448="Dollar",VLOOKUP(F448,Currency!$G$2:$H$14,2,0),1)</f>
        <v>1</v>
      </c>
      <c r="J448" s="3">
        <f t="shared" si="6"/>
        <v>1520</v>
      </c>
    </row>
    <row r="449" spans="1:10" x14ac:dyDescent="0.25">
      <c r="A449">
        <v>166</v>
      </c>
      <c r="B449" t="s">
        <v>46</v>
      </c>
      <c r="C449">
        <v>304</v>
      </c>
      <c r="D449">
        <v>18</v>
      </c>
      <c r="E449" t="s">
        <v>0</v>
      </c>
      <c r="F449">
        <v>8</v>
      </c>
      <c r="G449">
        <v>2018</v>
      </c>
      <c r="H449" t="s">
        <v>56</v>
      </c>
      <c r="I449">
        <f>IF(E449="Dollar",VLOOKUP(F449,Currency!$G$2:$H$14,2,0),1)</f>
        <v>1</v>
      </c>
      <c r="J449" s="3">
        <f t="shared" si="6"/>
        <v>5472</v>
      </c>
    </row>
    <row r="450" spans="1:10" x14ac:dyDescent="0.25">
      <c r="A450">
        <v>167</v>
      </c>
      <c r="B450" t="s">
        <v>45</v>
      </c>
      <c r="C450">
        <v>30</v>
      </c>
      <c r="D450">
        <v>28</v>
      </c>
      <c r="E450" t="s">
        <v>0</v>
      </c>
      <c r="F450">
        <v>3</v>
      </c>
      <c r="G450">
        <v>2018</v>
      </c>
      <c r="H450" t="s">
        <v>54</v>
      </c>
      <c r="I450">
        <f>IF(E450="Dollar",VLOOKUP(F450,Currency!$G$2:$H$14,2,0),1)</f>
        <v>1</v>
      </c>
      <c r="J450" s="3">
        <f t="shared" si="6"/>
        <v>840</v>
      </c>
    </row>
    <row r="451" spans="1:10" x14ac:dyDescent="0.25">
      <c r="A451">
        <v>167</v>
      </c>
      <c r="B451" t="s">
        <v>46</v>
      </c>
      <c r="C451">
        <v>120</v>
      </c>
      <c r="D451">
        <v>16</v>
      </c>
      <c r="E451" t="s">
        <v>37</v>
      </c>
      <c r="F451">
        <v>3</v>
      </c>
      <c r="G451">
        <v>2018</v>
      </c>
      <c r="H451" t="s">
        <v>53</v>
      </c>
      <c r="I451">
        <f>IF(E451="Dollar",VLOOKUP(F451,Currency!$G$2:$H$14,2,0),1)</f>
        <v>0.81064183952380953</v>
      </c>
      <c r="J451" s="3">
        <f t="shared" ref="J451:J514" si="7">C451*D451*I451</f>
        <v>1556.4323318857143</v>
      </c>
    </row>
    <row r="452" spans="1:10" x14ac:dyDescent="0.25">
      <c r="A452">
        <v>168</v>
      </c>
      <c r="B452" t="s">
        <v>45</v>
      </c>
      <c r="C452">
        <v>109</v>
      </c>
      <c r="D452">
        <v>26</v>
      </c>
      <c r="E452" t="s">
        <v>0</v>
      </c>
      <c r="F452">
        <v>2</v>
      </c>
      <c r="G452">
        <v>2018</v>
      </c>
      <c r="H452" t="s">
        <v>51</v>
      </c>
      <c r="I452">
        <f>IF(E452="Dollar",VLOOKUP(F452,Currency!$G$2:$H$14,2,0),1)</f>
        <v>1</v>
      </c>
      <c r="J452" s="3">
        <f t="shared" si="7"/>
        <v>2834</v>
      </c>
    </row>
    <row r="453" spans="1:10" x14ac:dyDescent="0.25">
      <c r="A453">
        <v>168</v>
      </c>
      <c r="B453" t="s">
        <v>46</v>
      </c>
      <c r="C453">
        <v>436</v>
      </c>
      <c r="D453">
        <v>19</v>
      </c>
      <c r="E453" t="s">
        <v>0</v>
      </c>
      <c r="F453">
        <v>2</v>
      </c>
      <c r="G453">
        <v>2018</v>
      </c>
      <c r="H453" t="s">
        <v>60</v>
      </c>
      <c r="I453">
        <f>IF(E453="Dollar",VLOOKUP(F453,Currency!$G$2:$H$14,2,0),1)</f>
        <v>1</v>
      </c>
      <c r="J453" s="3">
        <f t="shared" si="7"/>
        <v>8284</v>
      </c>
    </row>
    <row r="454" spans="1:10" x14ac:dyDescent="0.25">
      <c r="A454">
        <v>169</v>
      </c>
      <c r="B454" t="s">
        <v>45</v>
      </c>
      <c r="C454">
        <v>106</v>
      </c>
      <c r="D454">
        <v>21</v>
      </c>
      <c r="E454" t="s">
        <v>0</v>
      </c>
      <c r="F454">
        <v>6</v>
      </c>
      <c r="G454">
        <v>2018</v>
      </c>
      <c r="H454" t="s">
        <v>52</v>
      </c>
      <c r="I454">
        <f>IF(E454="Dollar",VLOOKUP(F454,Currency!$G$2:$H$14,2,0),1)</f>
        <v>1</v>
      </c>
      <c r="J454" s="3">
        <f t="shared" si="7"/>
        <v>2226</v>
      </c>
    </row>
    <row r="455" spans="1:10" x14ac:dyDescent="0.25">
      <c r="A455">
        <v>169</v>
      </c>
      <c r="B455" t="s">
        <v>46</v>
      </c>
      <c r="C455">
        <v>318</v>
      </c>
      <c r="D455">
        <v>17</v>
      </c>
      <c r="E455" t="s">
        <v>0</v>
      </c>
      <c r="F455">
        <v>6</v>
      </c>
      <c r="G455">
        <v>2018</v>
      </c>
      <c r="H455" t="s">
        <v>62</v>
      </c>
      <c r="I455">
        <f>IF(E455="Dollar",VLOOKUP(F455,Currency!$G$2:$H$14,2,0),1)</f>
        <v>1</v>
      </c>
      <c r="J455" s="3">
        <f t="shared" si="7"/>
        <v>5406</v>
      </c>
    </row>
    <row r="456" spans="1:10" x14ac:dyDescent="0.25">
      <c r="A456">
        <v>169</v>
      </c>
      <c r="B456" t="s">
        <v>47</v>
      </c>
      <c r="C456">
        <v>106</v>
      </c>
      <c r="D456">
        <v>6</v>
      </c>
      <c r="E456" t="s">
        <v>0</v>
      </c>
      <c r="F456">
        <v>6</v>
      </c>
      <c r="G456">
        <v>2018</v>
      </c>
      <c r="H456" t="s">
        <v>55</v>
      </c>
      <c r="I456">
        <f>IF(E456="Dollar",VLOOKUP(F456,Currency!$G$2:$H$14,2,0),1)</f>
        <v>1</v>
      </c>
      <c r="J456" s="3">
        <f t="shared" si="7"/>
        <v>636</v>
      </c>
    </row>
    <row r="457" spans="1:10" x14ac:dyDescent="0.25">
      <c r="A457">
        <v>170</v>
      </c>
      <c r="B457" t="s">
        <v>45</v>
      </c>
      <c r="C457">
        <v>164</v>
      </c>
      <c r="D457">
        <v>23</v>
      </c>
      <c r="E457" t="s">
        <v>37</v>
      </c>
      <c r="F457">
        <v>10</v>
      </c>
      <c r="G457">
        <v>2018</v>
      </c>
      <c r="H457" t="s">
        <v>53</v>
      </c>
      <c r="I457">
        <f>IF(E457="Dollar",VLOOKUP(F457,Currency!$G$2:$H$14,2,0),1)</f>
        <v>0.87081632260869579</v>
      </c>
      <c r="J457" s="3">
        <f t="shared" si="7"/>
        <v>3284.7191688800003</v>
      </c>
    </row>
    <row r="458" spans="1:10" x14ac:dyDescent="0.25">
      <c r="A458">
        <v>170</v>
      </c>
      <c r="B458" t="s">
        <v>46</v>
      </c>
      <c r="C458">
        <v>656</v>
      </c>
      <c r="D458">
        <v>17</v>
      </c>
      <c r="E458" t="s">
        <v>0</v>
      </c>
      <c r="F458">
        <v>10</v>
      </c>
      <c r="G458">
        <v>2018</v>
      </c>
      <c r="H458" t="s">
        <v>52</v>
      </c>
      <c r="I458">
        <f>IF(E458="Dollar",VLOOKUP(F458,Currency!$G$2:$H$14,2,0),1)</f>
        <v>1</v>
      </c>
      <c r="J458" s="3">
        <f t="shared" si="7"/>
        <v>11152</v>
      </c>
    </row>
    <row r="459" spans="1:10" x14ac:dyDescent="0.25">
      <c r="A459">
        <v>171</v>
      </c>
      <c r="B459" t="s">
        <v>45</v>
      </c>
      <c r="C459">
        <v>125</v>
      </c>
      <c r="D459">
        <v>21</v>
      </c>
      <c r="E459" t="s">
        <v>0</v>
      </c>
      <c r="F459">
        <v>7</v>
      </c>
      <c r="G459">
        <v>2018</v>
      </c>
      <c r="H459" t="s">
        <v>52</v>
      </c>
      <c r="I459">
        <f>IF(E459="Dollar",VLOOKUP(F459,Currency!$G$2:$H$14,2,0),1)</f>
        <v>1</v>
      </c>
      <c r="J459" s="3">
        <f t="shared" si="7"/>
        <v>2625</v>
      </c>
    </row>
    <row r="460" spans="1:10" x14ac:dyDescent="0.25">
      <c r="A460">
        <v>171</v>
      </c>
      <c r="B460" t="s">
        <v>46</v>
      </c>
      <c r="C460">
        <v>375</v>
      </c>
      <c r="D460">
        <v>13</v>
      </c>
      <c r="E460" t="s">
        <v>37</v>
      </c>
      <c r="F460">
        <v>7</v>
      </c>
      <c r="G460">
        <v>2018</v>
      </c>
      <c r="H460" t="s">
        <v>53</v>
      </c>
      <c r="I460">
        <f>IF(E460="Dollar",VLOOKUP(F460,Currency!$G$2:$H$14,2,0),1)</f>
        <v>0.85575857954545465</v>
      </c>
      <c r="J460" s="3">
        <f t="shared" si="7"/>
        <v>4171.8230752840918</v>
      </c>
    </row>
    <row r="461" spans="1:10" x14ac:dyDescent="0.25">
      <c r="A461">
        <v>171</v>
      </c>
      <c r="B461" t="s">
        <v>47</v>
      </c>
      <c r="C461">
        <v>125</v>
      </c>
      <c r="D461">
        <v>7</v>
      </c>
      <c r="E461" t="s">
        <v>37</v>
      </c>
      <c r="F461">
        <v>7</v>
      </c>
      <c r="G461">
        <v>2018</v>
      </c>
      <c r="H461" t="s">
        <v>53</v>
      </c>
      <c r="I461">
        <f>IF(E461="Dollar",VLOOKUP(F461,Currency!$G$2:$H$14,2,0),1)</f>
        <v>0.85575857954545465</v>
      </c>
      <c r="J461" s="3">
        <f t="shared" si="7"/>
        <v>748.78875710227283</v>
      </c>
    </row>
    <row r="462" spans="1:10" x14ac:dyDescent="0.25">
      <c r="A462">
        <v>172</v>
      </c>
      <c r="B462" t="s">
        <v>45</v>
      </c>
      <c r="C462">
        <v>46</v>
      </c>
      <c r="D462">
        <v>24</v>
      </c>
      <c r="E462" t="s">
        <v>0</v>
      </c>
      <c r="F462">
        <v>12</v>
      </c>
      <c r="G462">
        <v>2018</v>
      </c>
      <c r="H462" t="s">
        <v>56</v>
      </c>
      <c r="I462">
        <f>IF(E462="Dollar",VLOOKUP(F462,Currency!$G$2:$H$14,2,0),1)</f>
        <v>1</v>
      </c>
      <c r="J462" s="3">
        <f t="shared" si="7"/>
        <v>1104</v>
      </c>
    </row>
    <row r="463" spans="1:10" x14ac:dyDescent="0.25">
      <c r="A463">
        <v>172</v>
      </c>
      <c r="B463" t="s">
        <v>46</v>
      </c>
      <c r="C463">
        <v>230</v>
      </c>
      <c r="D463">
        <v>13</v>
      </c>
      <c r="E463" t="s">
        <v>37</v>
      </c>
      <c r="F463">
        <v>12</v>
      </c>
      <c r="G463">
        <v>2018</v>
      </c>
      <c r="H463" t="s">
        <v>53</v>
      </c>
      <c r="I463">
        <f>IF(E463="Dollar",VLOOKUP(F463,Currency!$G$2:$H$14,2,0),1)</f>
        <v>0.87842254526315788</v>
      </c>
      <c r="J463" s="3">
        <f t="shared" si="7"/>
        <v>2626.4834103368421</v>
      </c>
    </row>
    <row r="464" spans="1:10" x14ac:dyDescent="0.25">
      <c r="A464">
        <v>172</v>
      </c>
      <c r="B464" t="s">
        <v>47</v>
      </c>
      <c r="C464">
        <v>322</v>
      </c>
      <c r="D464">
        <v>6</v>
      </c>
      <c r="E464" t="s">
        <v>0</v>
      </c>
      <c r="F464">
        <v>12</v>
      </c>
      <c r="G464">
        <v>2018</v>
      </c>
      <c r="H464" t="s">
        <v>57</v>
      </c>
      <c r="I464">
        <f>IF(E464="Dollar",VLOOKUP(F464,Currency!$G$2:$H$14,2,0),1)</f>
        <v>1</v>
      </c>
      <c r="J464" s="3">
        <f t="shared" si="7"/>
        <v>1932</v>
      </c>
    </row>
    <row r="465" spans="1:10" x14ac:dyDescent="0.25">
      <c r="A465">
        <v>173</v>
      </c>
      <c r="B465" t="s">
        <v>45</v>
      </c>
      <c r="C465">
        <v>175</v>
      </c>
      <c r="D465">
        <v>20</v>
      </c>
      <c r="E465" t="s">
        <v>0</v>
      </c>
      <c r="F465">
        <v>7</v>
      </c>
      <c r="G465">
        <v>2018</v>
      </c>
      <c r="H465" t="s">
        <v>55</v>
      </c>
      <c r="I465">
        <f>IF(E465="Dollar",VLOOKUP(F465,Currency!$G$2:$H$14,2,0),1)</f>
        <v>1</v>
      </c>
      <c r="J465" s="3">
        <f t="shared" si="7"/>
        <v>3500</v>
      </c>
    </row>
    <row r="466" spans="1:10" x14ac:dyDescent="0.25">
      <c r="A466">
        <v>173</v>
      </c>
      <c r="B466" t="s">
        <v>46</v>
      </c>
      <c r="C466">
        <v>700</v>
      </c>
      <c r="D466">
        <v>17</v>
      </c>
      <c r="E466" t="s">
        <v>37</v>
      </c>
      <c r="F466">
        <v>7</v>
      </c>
      <c r="G466">
        <v>2018</v>
      </c>
      <c r="H466" t="s">
        <v>53</v>
      </c>
      <c r="I466">
        <f>IF(E466="Dollar",VLOOKUP(F466,Currency!$G$2:$H$14,2,0),1)</f>
        <v>0.85575857954545465</v>
      </c>
      <c r="J466" s="3">
        <f t="shared" si="7"/>
        <v>10183.527096590909</v>
      </c>
    </row>
    <row r="467" spans="1:10" x14ac:dyDescent="0.25">
      <c r="A467">
        <v>174</v>
      </c>
      <c r="B467" t="s">
        <v>45</v>
      </c>
      <c r="C467">
        <v>106</v>
      </c>
      <c r="D467">
        <v>23</v>
      </c>
      <c r="E467" t="s">
        <v>0</v>
      </c>
      <c r="F467">
        <v>3</v>
      </c>
      <c r="G467">
        <v>2018</v>
      </c>
      <c r="H467" t="s">
        <v>56</v>
      </c>
      <c r="I467">
        <f>IF(E467="Dollar",VLOOKUP(F467,Currency!$G$2:$H$14,2,0),1)</f>
        <v>1</v>
      </c>
      <c r="J467" s="3">
        <f t="shared" si="7"/>
        <v>2438</v>
      </c>
    </row>
    <row r="468" spans="1:10" x14ac:dyDescent="0.25">
      <c r="A468">
        <v>174</v>
      </c>
      <c r="B468" t="s">
        <v>46</v>
      </c>
      <c r="C468">
        <v>318</v>
      </c>
      <c r="D468">
        <v>17</v>
      </c>
      <c r="E468" t="s">
        <v>0</v>
      </c>
      <c r="F468">
        <v>3</v>
      </c>
      <c r="G468">
        <v>2018</v>
      </c>
      <c r="H468" t="s">
        <v>57</v>
      </c>
      <c r="I468">
        <f>IF(E468="Dollar",VLOOKUP(F468,Currency!$G$2:$H$14,2,0),1)</f>
        <v>1</v>
      </c>
      <c r="J468" s="3">
        <f t="shared" si="7"/>
        <v>5406</v>
      </c>
    </row>
    <row r="469" spans="1:10" x14ac:dyDescent="0.25">
      <c r="A469">
        <v>174</v>
      </c>
      <c r="B469" t="s">
        <v>47</v>
      </c>
      <c r="C469">
        <v>106</v>
      </c>
      <c r="D469">
        <v>6</v>
      </c>
      <c r="E469" t="s">
        <v>0</v>
      </c>
      <c r="F469">
        <v>3</v>
      </c>
      <c r="G469">
        <v>2018</v>
      </c>
      <c r="H469" t="s">
        <v>57</v>
      </c>
      <c r="I469">
        <f>IF(E469="Dollar",VLOOKUP(F469,Currency!$G$2:$H$14,2,0),1)</f>
        <v>1</v>
      </c>
      <c r="J469" s="3">
        <f t="shared" si="7"/>
        <v>636</v>
      </c>
    </row>
    <row r="470" spans="1:10" x14ac:dyDescent="0.25">
      <c r="A470">
        <v>175</v>
      </c>
      <c r="B470" t="s">
        <v>45</v>
      </c>
      <c r="C470">
        <v>133</v>
      </c>
      <c r="D470">
        <v>23</v>
      </c>
      <c r="E470" t="s">
        <v>0</v>
      </c>
      <c r="F470">
        <v>6</v>
      </c>
      <c r="G470">
        <v>2018</v>
      </c>
      <c r="H470" t="s">
        <v>62</v>
      </c>
      <c r="I470">
        <f>IF(E470="Dollar",VLOOKUP(F470,Currency!$G$2:$H$14,2,0),1)</f>
        <v>1</v>
      </c>
      <c r="J470" s="3">
        <f t="shared" si="7"/>
        <v>3059</v>
      </c>
    </row>
    <row r="471" spans="1:10" x14ac:dyDescent="0.25">
      <c r="A471">
        <v>175</v>
      </c>
      <c r="B471" t="s">
        <v>46</v>
      </c>
      <c r="C471">
        <v>266</v>
      </c>
      <c r="D471">
        <v>14</v>
      </c>
      <c r="E471" t="s">
        <v>37</v>
      </c>
      <c r="F471">
        <v>6</v>
      </c>
      <c r="G471">
        <v>2018</v>
      </c>
      <c r="H471" t="s">
        <v>53</v>
      </c>
      <c r="I471">
        <f>IF(E471="Dollar",VLOOKUP(F471,Currency!$G$2:$H$14,2,0),1)</f>
        <v>0.85633569142857147</v>
      </c>
      <c r="J471" s="3">
        <f t="shared" si="7"/>
        <v>3188.9941148800003</v>
      </c>
    </row>
    <row r="472" spans="1:10" x14ac:dyDescent="0.25">
      <c r="A472">
        <v>175</v>
      </c>
      <c r="B472" t="s">
        <v>47</v>
      </c>
      <c r="C472">
        <v>532</v>
      </c>
      <c r="D472">
        <v>6</v>
      </c>
      <c r="E472" t="s">
        <v>37</v>
      </c>
      <c r="F472">
        <v>6</v>
      </c>
      <c r="G472">
        <v>2018</v>
      </c>
      <c r="H472" t="s">
        <v>53</v>
      </c>
      <c r="I472">
        <f>IF(E472="Dollar",VLOOKUP(F472,Currency!$G$2:$H$14,2,0),1)</f>
        <v>0.85633569142857147</v>
      </c>
      <c r="J472" s="3">
        <f t="shared" si="7"/>
        <v>2733.42352704</v>
      </c>
    </row>
    <row r="473" spans="1:10" x14ac:dyDescent="0.25">
      <c r="A473">
        <v>176</v>
      </c>
      <c r="B473" t="s">
        <v>45</v>
      </c>
      <c r="C473">
        <v>114</v>
      </c>
      <c r="D473">
        <v>25</v>
      </c>
      <c r="E473" t="s">
        <v>0</v>
      </c>
      <c r="F473">
        <v>6</v>
      </c>
      <c r="G473">
        <v>2018</v>
      </c>
      <c r="H473" t="s">
        <v>60</v>
      </c>
      <c r="I473">
        <f>IF(E473="Dollar",VLOOKUP(F473,Currency!$G$2:$H$14,2,0),1)</f>
        <v>1</v>
      </c>
      <c r="J473" s="3">
        <f t="shared" si="7"/>
        <v>2850</v>
      </c>
    </row>
    <row r="474" spans="1:10" x14ac:dyDescent="0.25">
      <c r="A474">
        <v>176</v>
      </c>
      <c r="B474" t="s">
        <v>46</v>
      </c>
      <c r="C474">
        <v>342</v>
      </c>
      <c r="D474">
        <v>17</v>
      </c>
      <c r="E474" t="s">
        <v>0</v>
      </c>
      <c r="F474">
        <v>6</v>
      </c>
      <c r="G474">
        <v>2018</v>
      </c>
      <c r="H474" t="s">
        <v>63</v>
      </c>
      <c r="I474">
        <f>IF(E474="Dollar",VLOOKUP(F474,Currency!$G$2:$H$14,2,0),1)</f>
        <v>1</v>
      </c>
      <c r="J474" s="3">
        <f t="shared" si="7"/>
        <v>5814</v>
      </c>
    </row>
    <row r="475" spans="1:10" x14ac:dyDescent="0.25">
      <c r="A475">
        <v>176</v>
      </c>
      <c r="B475" t="s">
        <v>47</v>
      </c>
      <c r="C475">
        <v>114</v>
      </c>
      <c r="D475">
        <v>6</v>
      </c>
      <c r="E475" t="s">
        <v>0</v>
      </c>
      <c r="F475">
        <v>6</v>
      </c>
      <c r="G475">
        <v>2018</v>
      </c>
      <c r="H475" t="s">
        <v>55</v>
      </c>
      <c r="I475">
        <f>IF(E475="Dollar",VLOOKUP(F475,Currency!$G$2:$H$14,2,0),1)</f>
        <v>1</v>
      </c>
      <c r="J475" s="3">
        <f t="shared" si="7"/>
        <v>684</v>
      </c>
    </row>
    <row r="476" spans="1:10" x14ac:dyDescent="0.25">
      <c r="A476">
        <v>177</v>
      </c>
      <c r="B476" t="s">
        <v>45</v>
      </c>
      <c r="C476">
        <v>88</v>
      </c>
      <c r="D476">
        <v>25</v>
      </c>
      <c r="E476" t="s">
        <v>0</v>
      </c>
      <c r="F476">
        <v>8</v>
      </c>
      <c r="G476">
        <v>2018</v>
      </c>
      <c r="H476" t="s">
        <v>60</v>
      </c>
      <c r="I476">
        <f>IF(E476="Dollar",VLOOKUP(F476,Currency!$G$2:$H$14,2,0),1)</f>
        <v>1</v>
      </c>
      <c r="J476" s="3">
        <f t="shared" si="7"/>
        <v>2200</v>
      </c>
    </row>
    <row r="477" spans="1:10" x14ac:dyDescent="0.25">
      <c r="A477">
        <v>177</v>
      </c>
      <c r="B477" t="s">
        <v>46</v>
      </c>
      <c r="C477">
        <v>264</v>
      </c>
      <c r="D477">
        <v>15</v>
      </c>
      <c r="E477" t="s">
        <v>0</v>
      </c>
      <c r="F477">
        <v>8</v>
      </c>
      <c r="G477">
        <v>2018</v>
      </c>
      <c r="H477" t="s">
        <v>55</v>
      </c>
      <c r="I477">
        <f>IF(E477="Dollar",VLOOKUP(F477,Currency!$G$2:$H$14,2,0),1)</f>
        <v>1</v>
      </c>
      <c r="J477" s="3">
        <f t="shared" si="7"/>
        <v>3960</v>
      </c>
    </row>
    <row r="478" spans="1:10" x14ac:dyDescent="0.25">
      <c r="A478">
        <v>177</v>
      </c>
      <c r="B478" t="s">
        <v>47</v>
      </c>
      <c r="C478">
        <v>88</v>
      </c>
      <c r="D478">
        <v>7</v>
      </c>
      <c r="E478" t="s">
        <v>0</v>
      </c>
      <c r="F478">
        <v>8</v>
      </c>
      <c r="G478">
        <v>2018</v>
      </c>
      <c r="H478" t="s">
        <v>62</v>
      </c>
      <c r="I478">
        <f>IF(E478="Dollar",VLOOKUP(F478,Currency!$G$2:$H$14,2,0),1)</f>
        <v>1</v>
      </c>
      <c r="J478" s="3">
        <f t="shared" si="7"/>
        <v>616</v>
      </c>
    </row>
    <row r="479" spans="1:10" x14ac:dyDescent="0.25">
      <c r="A479">
        <v>178</v>
      </c>
      <c r="B479" t="s">
        <v>45</v>
      </c>
      <c r="C479">
        <v>104</v>
      </c>
      <c r="D479">
        <v>27</v>
      </c>
      <c r="E479" t="s">
        <v>0</v>
      </c>
      <c r="F479">
        <v>3</v>
      </c>
      <c r="G479">
        <v>2018</v>
      </c>
      <c r="H479" t="s">
        <v>54</v>
      </c>
      <c r="I479">
        <f>IF(E479="Dollar",VLOOKUP(F479,Currency!$G$2:$H$14,2,0),1)</f>
        <v>1</v>
      </c>
      <c r="J479" s="3">
        <f t="shared" si="7"/>
        <v>2808</v>
      </c>
    </row>
    <row r="480" spans="1:10" x14ac:dyDescent="0.25">
      <c r="A480">
        <v>178</v>
      </c>
      <c r="B480" t="s">
        <v>46</v>
      </c>
      <c r="C480">
        <v>312</v>
      </c>
      <c r="D480">
        <v>16</v>
      </c>
      <c r="E480" t="s">
        <v>37</v>
      </c>
      <c r="F480">
        <v>3</v>
      </c>
      <c r="G480">
        <v>2018</v>
      </c>
      <c r="H480" t="s">
        <v>53</v>
      </c>
      <c r="I480">
        <f>IF(E480="Dollar",VLOOKUP(F480,Currency!$G$2:$H$14,2,0),1)</f>
        <v>0.81064183952380953</v>
      </c>
      <c r="J480" s="3">
        <f t="shared" si="7"/>
        <v>4046.724062902857</v>
      </c>
    </row>
    <row r="481" spans="1:10" x14ac:dyDescent="0.25">
      <c r="A481">
        <v>178</v>
      </c>
      <c r="B481" t="s">
        <v>47</v>
      </c>
      <c r="C481">
        <v>104</v>
      </c>
      <c r="D481">
        <v>7</v>
      </c>
      <c r="E481" t="s">
        <v>37</v>
      </c>
      <c r="F481">
        <v>3</v>
      </c>
      <c r="G481">
        <v>2018</v>
      </c>
      <c r="H481" t="s">
        <v>53</v>
      </c>
      <c r="I481">
        <f>IF(E481="Dollar",VLOOKUP(F481,Currency!$G$2:$H$14,2,0),1)</f>
        <v>0.81064183952380953</v>
      </c>
      <c r="J481" s="3">
        <f t="shared" si="7"/>
        <v>590.14725917333328</v>
      </c>
    </row>
    <row r="482" spans="1:10" x14ac:dyDescent="0.25">
      <c r="A482">
        <v>179</v>
      </c>
      <c r="B482" t="s">
        <v>45</v>
      </c>
      <c r="C482">
        <v>10</v>
      </c>
      <c r="D482">
        <v>27</v>
      </c>
      <c r="E482" t="s">
        <v>0</v>
      </c>
      <c r="F482">
        <v>12</v>
      </c>
      <c r="G482">
        <v>2018</v>
      </c>
      <c r="H482" t="s">
        <v>65</v>
      </c>
      <c r="I482">
        <f>IF(E482="Dollar",VLOOKUP(F482,Currency!$G$2:$H$14,2,0),1)</f>
        <v>1</v>
      </c>
      <c r="J482" s="3">
        <f t="shared" si="7"/>
        <v>270</v>
      </c>
    </row>
    <row r="483" spans="1:10" x14ac:dyDescent="0.25">
      <c r="A483">
        <v>179</v>
      </c>
      <c r="B483" t="s">
        <v>46</v>
      </c>
      <c r="C483">
        <v>50</v>
      </c>
      <c r="D483">
        <v>15</v>
      </c>
      <c r="E483" t="s">
        <v>0</v>
      </c>
      <c r="F483">
        <v>12</v>
      </c>
      <c r="G483">
        <v>2018</v>
      </c>
      <c r="H483" t="s">
        <v>55</v>
      </c>
      <c r="I483">
        <f>IF(E483="Dollar",VLOOKUP(F483,Currency!$G$2:$H$14,2,0),1)</f>
        <v>1</v>
      </c>
      <c r="J483" s="3">
        <f t="shared" si="7"/>
        <v>750</v>
      </c>
    </row>
    <row r="484" spans="1:10" x14ac:dyDescent="0.25">
      <c r="A484">
        <v>179</v>
      </c>
      <c r="B484" t="s">
        <v>47</v>
      </c>
      <c r="C484">
        <v>70</v>
      </c>
      <c r="D484">
        <v>7</v>
      </c>
      <c r="E484" t="s">
        <v>37</v>
      </c>
      <c r="F484">
        <v>12</v>
      </c>
      <c r="G484">
        <v>2018</v>
      </c>
      <c r="H484" t="s">
        <v>53</v>
      </c>
      <c r="I484">
        <f>IF(E484="Dollar",VLOOKUP(F484,Currency!$G$2:$H$14,2,0),1)</f>
        <v>0.87842254526315788</v>
      </c>
      <c r="J484" s="3">
        <f t="shared" si="7"/>
        <v>430.42704717894736</v>
      </c>
    </row>
    <row r="485" spans="1:10" x14ac:dyDescent="0.25">
      <c r="A485">
        <v>180</v>
      </c>
      <c r="B485" t="s">
        <v>45</v>
      </c>
      <c r="C485">
        <v>188</v>
      </c>
      <c r="D485">
        <v>28</v>
      </c>
      <c r="E485" t="s">
        <v>0</v>
      </c>
      <c r="F485">
        <v>10</v>
      </c>
      <c r="G485">
        <v>2018</v>
      </c>
      <c r="H485" t="s">
        <v>59</v>
      </c>
      <c r="I485">
        <f>IF(E485="Dollar",VLOOKUP(F485,Currency!$G$2:$H$14,2,0),1)</f>
        <v>1</v>
      </c>
      <c r="J485" s="3">
        <f t="shared" si="7"/>
        <v>5264</v>
      </c>
    </row>
    <row r="486" spans="1:10" x14ac:dyDescent="0.25">
      <c r="A486">
        <v>180</v>
      </c>
      <c r="B486" t="s">
        <v>46</v>
      </c>
      <c r="C486">
        <v>752</v>
      </c>
      <c r="D486">
        <v>17</v>
      </c>
      <c r="E486" t="s">
        <v>37</v>
      </c>
      <c r="F486">
        <v>10</v>
      </c>
      <c r="G486">
        <v>2018</v>
      </c>
      <c r="H486" t="s">
        <v>53</v>
      </c>
      <c r="I486">
        <f>IF(E486="Dollar",VLOOKUP(F486,Currency!$G$2:$H$14,2,0),1)</f>
        <v>0.87081632260869579</v>
      </c>
      <c r="J486" s="3">
        <f t="shared" si="7"/>
        <v>11132.515868229568</v>
      </c>
    </row>
    <row r="487" spans="1:10" x14ac:dyDescent="0.25">
      <c r="A487">
        <v>181</v>
      </c>
      <c r="B487" t="s">
        <v>45</v>
      </c>
      <c r="C487">
        <v>123</v>
      </c>
      <c r="D487">
        <v>31</v>
      </c>
      <c r="E487" t="s">
        <v>37</v>
      </c>
      <c r="F487">
        <v>5</v>
      </c>
      <c r="G487">
        <v>2018</v>
      </c>
      <c r="H487" t="s">
        <v>58</v>
      </c>
      <c r="I487">
        <f>IF(E487="Dollar",VLOOKUP(F487,Currency!$G$2:$H$14,2,0),1)</f>
        <v>0.84667593318181822</v>
      </c>
      <c r="J487" s="3">
        <f t="shared" si="7"/>
        <v>3228.3753332222727</v>
      </c>
    </row>
    <row r="488" spans="1:10" x14ac:dyDescent="0.25">
      <c r="A488">
        <v>181</v>
      </c>
      <c r="B488" t="s">
        <v>46</v>
      </c>
      <c r="C488">
        <v>369</v>
      </c>
      <c r="D488">
        <v>15</v>
      </c>
      <c r="E488" t="s">
        <v>37</v>
      </c>
      <c r="F488">
        <v>5</v>
      </c>
      <c r="G488">
        <v>2018</v>
      </c>
      <c r="H488" t="s">
        <v>53</v>
      </c>
      <c r="I488">
        <f>IF(E488="Dollar",VLOOKUP(F488,Currency!$G$2:$H$14,2,0),1)</f>
        <v>0.84667593318181822</v>
      </c>
      <c r="J488" s="3">
        <f t="shared" si="7"/>
        <v>4686.351290161364</v>
      </c>
    </row>
    <row r="489" spans="1:10" x14ac:dyDescent="0.25">
      <c r="A489">
        <v>181</v>
      </c>
      <c r="B489" t="s">
        <v>47</v>
      </c>
      <c r="C489">
        <v>123</v>
      </c>
      <c r="D489">
        <v>7</v>
      </c>
      <c r="E489" t="s">
        <v>37</v>
      </c>
      <c r="F489">
        <v>5</v>
      </c>
      <c r="G489">
        <v>2018</v>
      </c>
      <c r="H489" t="s">
        <v>53</v>
      </c>
      <c r="I489">
        <f>IF(E489="Dollar",VLOOKUP(F489,Currency!$G$2:$H$14,2,0),1)</f>
        <v>0.84667593318181822</v>
      </c>
      <c r="J489" s="3">
        <f t="shared" si="7"/>
        <v>728.98797846954551</v>
      </c>
    </row>
    <row r="490" spans="1:10" x14ac:dyDescent="0.25">
      <c r="A490">
        <v>182</v>
      </c>
      <c r="B490" t="s">
        <v>45</v>
      </c>
      <c r="C490">
        <v>102</v>
      </c>
      <c r="D490">
        <v>22</v>
      </c>
      <c r="E490" t="s">
        <v>0</v>
      </c>
      <c r="F490">
        <v>2</v>
      </c>
      <c r="G490">
        <v>2018</v>
      </c>
      <c r="H490" t="s">
        <v>63</v>
      </c>
      <c r="I490">
        <f>IF(E490="Dollar",VLOOKUP(F490,Currency!$G$2:$H$14,2,0),1)</f>
        <v>1</v>
      </c>
      <c r="J490" s="3">
        <f t="shared" si="7"/>
        <v>2244</v>
      </c>
    </row>
    <row r="491" spans="1:10" x14ac:dyDescent="0.25">
      <c r="A491">
        <v>182</v>
      </c>
      <c r="B491" t="s">
        <v>46</v>
      </c>
      <c r="C491">
        <v>408</v>
      </c>
      <c r="D491">
        <v>17</v>
      </c>
      <c r="E491" t="s">
        <v>37</v>
      </c>
      <c r="F491">
        <v>2</v>
      </c>
      <c r="G491">
        <v>2018</v>
      </c>
      <c r="H491" t="s">
        <v>53</v>
      </c>
      <c r="I491">
        <f>IF(E491="Dollar",VLOOKUP(F491,Currency!$G$2:$H$14,2,0),1)</f>
        <v>0.80989594699999989</v>
      </c>
      <c r="J491" s="3">
        <f t="shared" si="7"/>
        <v>5617.4382883919989</v>
      </c>
    </row>
    <row r="492" spans="1:10" x14ac:dyDescent="0.25">
      <c r="A492">
        <v>183</v>
      </c>
      <c r="B492" t="s">
        <v>45</v>
      </c>
      <c r="C492">
        <v>1</v>
      </c>
      <c r="D492">
        <v>24</v>
      </c>
      <c r="E492" t="s">
        <v>0</v>
      </c>
      <c r="F492">
        <v>10</v>
      </c>
      <c r="G492">
        <v>2018</v>
      </c>
      <c r="H492" t="s">
        <v>56</v>
      </c>
      <c r="I492">
        <f>IF(E492="Dollar",VLOOKUP(F492,Currency!$G$2:$H$14,2,0),1)</f>
        <v>1</v>
      </c>
      <c r="J492" s="3">
        <f t="shared" si="7"/>
        <v>24</v>
      </c>
    </row>
    <row r="493" spans="1:10" x14ac:dyDescent="0.25">
      <c r="A493">
        <v>183</v>
      </c>
      <c r="B493" t="s">
        <v>46</v>
      </c>
      <c r="C493">
        <v>5</v>
      </c>
      <c r="D493">
        <v>18</v>
      </c>
      <c r="E493" t="s">
        <v>0</v>
      </c>
      <c r="F493">
        <v>10</v>
      </c>
      <c r="G493">
        <v>2018</v>
      </c>
      <c r="H493" t="s">
        <v>61</v>
      </c>
      <c r="I493">
        <f>IF(E493="Dollar",VLOOKUP(F493,Currency!$G$2:$H$14,2,0),1)</f>
        <v>1</v>
      </c>
      <c r="J493" s="3">
        <f t="shared" si="7"/>
        <v>90</v>
      </c>
    </row>
    <row r="494" spans="1:10" x14ac:dyDescent="0.25">
      <c r="A494">
        <v>183</v>
      </c>
      <c r="B494" t="s">
        <v>47</v>
      </c>
      <c r="C494">
        <v>20</v>
      </c>
      <c r="D494">
        <v>6</v>
      </c>
      <c r="E494" t="s">
        <v>0</v>
      </c>
      <c r="F494">
        <v>10</v>
      </c>
      <c r="G494">
        <v>2018</v>
      </c>
      <c r="H494" t="s">
        <v>55</v>
      </c>
      <c r="I494">
        <f>IF(E494="Dollar",VLOOKUP(F494,Currency!$G$2:$H$14,2,0),1)</f>
        <v>1</v>
      </c>
      <c r="J494" s="3">
        <f t="shared" si="7"/>
        <v>120</v>
      </c>
    </row>
    <row r="495" spans="1:10" x14ac:dyDescent="0.25">
      <c r="A495">
        <v>184</v>
      </c>
      <c r="B495" t="s">
        <v>45</v>
      </c>
      <c r="C495">
        <v>89</v>
      </c>
      <c r="D495">
        <v>26</v>
      </c>
      <c r="E495" t="s">
        <v>0</v>
      </c>
      <c r="F495">
        <v>11</v>
      </c>
      <c r="G495">
        <v>2018</v>
      </c>
      <c r="H495" t="s">
        <v>51</v>
      </c>
      <c r="I495">
        <f>IF(E495="Dollar",VLOOKUP(F495,Currency!$G$2:$H$14,2,0),1)</f>
        <v>1</v>
      </c>
      <c r="J495" s="3">
        <f t="shared" si="7"/>
        <v>2314</v>
      </c>
    </row>
    <row r="496" spans="1:10" x14ac:dyDescent="0.25">
      <c r="A496">
        <v>184</v>
      </c>
      <c r="B496" t="s">
        <v>46</v>
      </c>
      <c r="C496">
        <v>445</v>
      </c>
      <c r="D496">
        <v>19</v>
      </c>
      <c r="E496" t="s">
        <v>0</v>
      </c>
      <c r="F496">
        <v>11</v>
      </c>
      <c r="G496">
        <v>2018</v>
      </c>
      <c r="H496" t="s">
        <v>61</v>
      </c>
      <c r="I496">
        <f>IF(E496="Dollar",VLOOKUP(F496,Currency!$G$2:$H$14,2,0),1)</f>
        <v>1</v>
      </c>
      <c r="J496" s="3">
        <f t="shared" si="7"/>
        <v>8455</v>
      </c>
    </row>
    <row r="497" spans="1:10" x14ac:dyDescent="0.25">
      <c r="A497">
        <v>184</v>
      </c>
      <c r="B497" t="s">
        <v>47</v>
      </c>
      <c r="C497">
        <v>623</v>
      </c>
      <c r="D497">
        <v>7</v>
      </c>
      <c r="E497" t="s">
        <v>0</v>
      </c>
      <c r="F497">
        <v>11</v>
      </c>
      <c r="G497">
        <v>2018</v>
      </c>
      <c r="H497" t="s">
        <v>56</v>
      </c>
      <c r="I497">
        <f>IF(E497="Dollar",VLOOKUP(F497,Currency!$G$2:$H$14,2,0),1)</f>
        <v>1</v>
      </c>
      <c r="J497" s="3">
        <f t="shared" si="7"/>
        <v>4361</v>
      </c>
    </row>
    <row r="498" spans="1:10" x14ac:dyDescent="0.25">
      <c r="A498">
        <v>185</v>
      </c>
      <c r="B498" t="s">
        <v>45</v>
      </c>
      <c r="C498">
        <v>104</v>
      </c>
      <c r="D498">
        <v>24</v>
      </c>
      <c r="E498" t="s">
        <v>0</v>
      </c>
      <c r="F498">
        <v>4</v>
      </c>
      <c r="G498">
        <v>2018</v>
      </c>
      <c r="H498" t="s">
        <v>61</v>
      </c>
      <c r="I498">
        <f>IF(E498="Dollar",VLOOKUP(F498,Currency!$G$2:$H$14,2,0),1)</f>
        <v>1</v>
      </c>
      <c r="J498" s="3">
        <f t="shared" si="7"/>
        <v>2496</v>
      </c>
    </row>
    <row r="499" spans="1:10" x14ac:dyDescent="0.25">
      <c r="A499">
        <v>185</v>
      </c>
      <c r="B499" t="s">
        <v>46</v>
      </c>
      <c r="C499">
        <v>416</v>
      </c>
      <c r="D499">
        <v>15</v>
      </c>
      <c r="E499" t="s">
        <v>0</v>
      </c>
      <c r="F499">
        <v>4</v>
      </c>
      <c r="G499">
        <v>2018</v>
      </c>
      <c r="H499" t="s">
        <v>55</v>
      </c>
      <c r="I499">
        <f>IF(E499="Dollar",VLOOKUP(F499,Currency!$G$2:$H$14,2,0),1)</f>
        <v>1</v>
      </c>
      <c r="J499" s="3">
        <f t="shared" si="7"/>
        <v>6240</v>
      </c>
    </row>
    <row r="500" spans="1:10" x14ac:dyDescent="0.25">
      <c r="A500">
        <v>186</v>
      </c>
      <c r="B500" t="s">
        <v>45</v>
      </c>
      <c r="C500">
        <v>54</v>
      </c>
      <c r="D500">
        <v>27</v>
      </c>
      <c r="E500" t="s">
        <v>0</v>
      </c>
      <c r="F500">
        <v>5</v>
      </c>
      <c r="G500">
        <v>2018</v>
      </c>
      <c r="H500" t="s">
        <v>65</v>
      </c>
      <c r="I500">
        <f>IF(E500="Dollar",VLOOKUP(F500,Currency!$G$2:$H$14,2,0),1)</f>
        <v>1</v>
      </c>
      <c r="J500" s="3">
        <f t="shared" si="7"/>
        <v>1458</v>
      </c>
    </row>
    <row r="501" spans="1:10" x14ac:dyDescent="0.25">
      <c r="A501">
        <v>186</v>
      </c>
      <c r="B501" t="s">
        <v>46</v>
      </c>
      <c r="C501">
        <v>162</v>
      </c>
      <c r="D501">
        <v>13</v>
      </c>
      <c r="E501" t="s">
        <v>37</v>
      </c>
      <c r="F501">
        <v>5</v>
      </c>
      <c r="G501">
        <v>2018</v>
      </c>
      <c r="H501" t="s">
        <v>53</v>
      </c>
      <c r="I501">
        <f>IF(E501="Dollar",VLOOKUP(F501,Currency!$G$2:$H$14,2,0),1)</f>
        <v>0.84667593318181822</v>
      </c>
      <c r="J501" s="3">
        <f t="shared" si="7"/>
        <v>1783.0995152809091</v>
      </c>
    </row>
    <row r="502" spans="1:10" x14ac:dyDescent="0.25">
      <c r="A502">
        <v>186</v>
      </c>
      <c r="B502" t="s">
        <v>47</v>
      </c>
      <c r="C502">
        <v>54</v>
      </c>
      <c r="D502">
        <v>6</v>
      </c>
      <c r="E502" t="s">
        <v>37</v>
      </c>
      <c r="F502">
        <v>5</v>
      </c>
      <c r="G502">
        <v>2018</v>
      </c>
      <c r="H502" t="s">
        <v>53</v>
      </c>
      <c r="I502">
        <f>IF(E502="Dollar",VLOOKUP(F502,Currency!$G$2:$H$14,2,0),1)</f>
        <v>0.84667593318181822</v>
      </c>
      <c r="J502" s="3">
        <f t="shared" si="7"/>
        <v>274.32300235090912</v>
      </c>
    </row>
    <row r="503" spans="1:10" x14ac:dyDescent="0.25">
      <c r="A503">
        <v>187</v>
      </c>
      <c r="B503" t="s">
        <v>45</v>
      </c>
      <c r="C503">
        <v>117</v>
      </c>
      <c r="D503">
        <v>29</v>
      </c>
      <c r="E503" t="s">
        <v>0</v>
      </c>
      <c r="F503">
        <v>6</v>
      </c>
      <c r="G503">
        <v>2018</v>
      </c>
      <c r="H503" t="s">
        <v>64</v>
      </c>
      <c r="I503">
        <f>IF(E503="Dollar",VLOOKUP(F503,Currency!$G$2:$H$14,2,0),1)</f>
        <v>1</v>
      </c>
      <c r="J503" s="3">
        <f t="shared" si="7"/>
        <v>3393</v>
      </c>
    </row>
    <row r="504" spans="1:10" x14ac:dyDescent="0.25">
      <c r="A504">
        <v>187</v>
      </c>
      <c r="B504" t="s">
        <v>46</v>
      </c>
      <c r="C504">
        <v>351</v>
      </c>
      <c r="D504">
        <v>13</v>
      </c>
      <c r="E504" t="s">
        <v>37</v>
      </c>
      <c r="F504">
        <v>6</v>
      </c>
      <c r="G504">
        <v>2018</v>
      </c>
      <c r="H504" t="s">
        <v>53</v>
      </c>
      <c r="I504">
        <f>IF(E504="Dollar",VLOOKUP(F504,Currency!$G$2:$H$14,2,0),1)</f>
        <v>0.85633569142857147</v>
      </c>
      <c r="J504" s="3">
        <f t="shared" si="7"/>
        <v>3907.4597599885715</v>
      </c>
    </row>
    <row r="505" spans="1:10" x14ac:dyDescent="0.25">
      <c r="A505">
        <v>187</v>
      </c>
      <c r="B505" t="s">
        <v>47</v>
      </c>
      <c r="C505">
        <v>117</v>
      </c>
      <c r="D505">
        <v>6</v>
      </c>
      <c r="E505" t="s">
        <v>0</v>
      </c>
      <c r="F505">
        <v>6</v>
      </c>
      <c r="G505">
        <v>2018</v>
      </c>
      <c r="H505" t="s">
        <v>57</v>
      </c>
      <c r="I505">
        <f>IF(E505="Dollar",VLOOKUP(F505,Currency!$G$2:$H$14,2,0),1)</f>
        <v>1</v>
      </c>
      <c r="J505" s="3">
        <f t="shared" si="7"/>
        <v>702</v>
      </c>
    </row>
    <row r="506" spans="1:10" x14ac:dyDescent="0.25">
      <c r="A506">
        <v>188</v>
      </c>
      <c r="B506" t="s">
        <v>45</v>
      </c>
      <c r="C506">
        <v>107</v>
      </c>
      <c r="D506">
        <v>31</v>
      </c>
      <c r="E506" t="s">
        <v>37</v>
      </c>
      <c r="F506">
        <v>3</v>
      </c>
      <c r="G506">
        <v>2018</v>
      </c>
      <c r="H506" t="s">
        <v>58</v>
      </c>
      <c r="I506">
        <f>IF(E506="Dollar",VLOOKUP(F506,Currency!$G$2:$H$14,2,0),1)</f>
        <v>0.81064183952380953</v>
      </c>
      <c r="J506" s="3">
        <f t="shared" si="7"/>
        <v>2688.8989817004763</v>
      </c>
    </row>
    <row r="507" spans="1:10" x14ac:dyDescent="0.25">
      <c r="A507">
        <v>188</v>
      </c>
      <c r="B507" t="s">
        <v>46</v>
      </c>
      <c r="C507">
        <v>321</v>
      </c>
      <c r="D507">
        <v>15</v>
      </c>
      <c r="E507" t="s">
        <v>0</v>
      </c>
      <c r="F507">
        <v>3</v>
      </c>
      <c r="G507">
        <v>2018</v>
      </c>
      <c r="H507" t="s">
        <v>55</v>
      </c>
      <c r="I507">
        <f>IF(E507="Dollar",VLOOKUP(F507,Currency!$G$2:$H$14,2,0),1)</f>
        <v>1</v>
      </c>
      <c r="J507" s="3">
        <f t="shared" si="7"/>
        <v>4815</v>
      </c>
    </row>
    <row r="508" spans="1:10" x14ac:dyDescent="0.25">
      <c r="A508">
        <v>188</v>
      </c>
      <c r="B508" t="s">
        <v>47</v>
      </c>
      <c r="C508">
        <v>107</v>
      </c>
      <c r="D508">
        <v>6</v>
      </c>
      <c r="E508" t="s">
        <v>0</v>
      </c>
      <c r="F508">
        <v>3</v>
      </c>
      <c r="G508">
        <v>2018</v>
      </c>
      <c r="H508" t="s">
        <v>57</v>
      </c>
      <c r="I508">
        <f>IF(E508="Dollar",VLOOKUP(F508,Currency!$G$2:$H$14,2,0),1)</f>
        <v>1</v>
      </c>
      <c r="J508" s="3">
        <f t="shared" si="7"/>
        <v>642</v>
      </c>
    </row>
    <row r="509" spans="1:10" x14ac:dyDescent="0.25">
      <c r="A509">
        <v>189</v>
      </c>
      <c r="B509" t="s">
        <v>45</v>
      </c>
      <c r="C509">
        <v>120</v>
      </c>
      <c r="D509">
        <v>28</v>
      </c>
      <c r="E509" t="s">
        <v>0</v>
      </c>
      <c r="F509">
        <v>7</v>
      </c>
      <c r="G509">
        <v>2018</v>
      </c>
      <c r="H509" t="s">
        <v>59</v>
      </c>
      <c r="I509">
        <f>IF(E509="Dollar",VLOOKUP(F509,Currency!$G$2:$H$14,2,0),1)</f>
        <v>1</v>
      </c>
      <c r="J509" s="3">
        <f t="shared" si="7"/>
        <v>3360</v>
      </c>
    </row>
    <row r="510" spans="1:10" x14ac:dyDescent="0.25">
      <c r="A510">
        <v>189</v>
      </c>
      <c r="B510" t="s">
        <v>46</v>
      </c>
      <c r="C510">
        <v>240</v>
      </c>
      <c r="D510">
        <v>13</v>
      </c>
      <c r="E510" t="s">
        <v>37</v>
      </c>
      <c r="F510">
        <v>7</v>
      </c>
      <c r="G510">
        <v>2018</v>
      </c>
      <c r="H510" t="s">
        <v>53</v>
      </c>
      <c r="I510">
        <f>IF(E510="Dollar",VLOOKUP(F510,Currency!$G$2:$H$14,2,0),1)</f>
        <v>0.85575857954545465</v>
      </c>
      <c r="J510" s="3">
        <f t="shared" si="7"/>
        <v>2669.9667681818187</v>
      </c>
    </row>
    <row r="511" spans="1:10" x14ac:dyDescent="0.25">
      <c r="A511">
        <v>189</v>
      </c>
      <c r="B511" t="s">
        <v>47</v>
      </c>
      <c r="C511">
        <v>480</v>
      </c>
      <c r="D511">
        <v>7</v>
      </c>
      <c r="E511" t="s">
        <v>37</v>
      </c>
      <c r="F511">
        <v>7</v>
      </c>
      <c r="G511">
        <v>2018</v>
      </c>
      <c r="H511" t="s">
        <v>53</v>
      </c>
      <c r="I511">
        <f>IF(E511="Dollar",VLOOKUP(F511,Currency!$G$2:$H$14,2,0),1)</f>
        <v>0.85575857954545465</v>
      </c>
      <c r="J511" s="3">
        <f t="shared" si="7"/>
        <v>2875.3488272727277</v>
      </c>
    </row>
    <row r="512" spans="1:10" x14ac:dyDescent="0.25">
      <c r="A512">
        <v>190</v>
      </c>
      <c r="B512" t="s">
        <v>45</v>
      </c>
      <c r="C512">
        <v>137</v>
      </c>
      <c r="D512">
        <v>21</v>
      </c>
      <c r="E512" t="s">
        <v>37</v>
      </c>
      <c r="F512">
        <v>10</v>
      </c>
      <c r="G512">
        <v>2018</v>
      </c>
      <c r="H512" t="s">
        <v>53</v>
      </c>
      <c r="I512">
        <f>IF(E512="Dollar",VLOOKUP(F512,Currency!$G$2:$H$14,2,0),1)</f>
        <v>0.87081632260869579</v>
      </c>
      <c r="J512" s="3">
        <f t="shared" si="7"/>
        <v>2505.3385601452178</v>
      </c>
    </row>
    <row r="513" spans="1:10" x14ac:dyDescent="0.25">
      <c r="A513">
        <v>190</v>
      </c>
      <c r="B513" t="s">
        <v>46</v>
      </c>
      <c r="C513">
        <v>685</v>
      </c>
      <c r="D513">
        <v>17</v>
      </c>
      <c r="E513" t="s">
        <v>37</v>
      </c>
      <c r="F513">
        <v>10</v>
      </c>
      <c r="G513">
        <v>2018</v>
      </c>
      <c r="H513" t="s">
        <v>53</v>
      </c>
      <c r="I513">
        <f>IF(E513="Dollar",VLOOKUP(F513,Currency!$G$2:$H$14,2,0),1)</f>
        <v>0.87081632260869579</v>
      </c>
      <c r="J513" s="3">
        <f t="shared" si="7"/>
        <v>10140.656076778263</v>
      </c>
    </row>
    <row r="514" spans="1:10" x14ac:dyDescent="0.25">
      <c r="A514">
        <v>190</v>
      </c>
      <c r="B514" t="s">
        <v>47</v>
      </c>
      <c r="C514">
        <v>2740</v>
      </c>
      <c r="D514">
        <v>7</v>
      </c>
      <c r="E514" t="s">
        <v>37</v>
      </c>
      <c r="F514">
        <v>10</v>
      </c>
      <c r="G514">
        <v>2018</v>
      </c>
      <c r="H514" t="s">
        <v>53</v>
      </c>
      <c r="I514">
        <f>IF(E514="Dollar",VLOOKUP(F514,Currency!$G$2:$H$14,2,0),1)</f>
        <v>0.87081632260869579</v>
      </c>
      <c r="J514" s="3">
        <f t="shared" si="7"/>
        <v>16702.257067634786</v>
      </c>
    </row>
    <row r="515" spans="1:10" x14ac:dyDescent="0.25">
      <c r="A515">
        <v>191</v>
      </c>
      <c r="B515" t="s">
        <v>45</v>
      </c>
      <c r="C515">
        <v>78</v>
      </c>
      <c r="D515">
        <v>24</v>
      </c>
      <c r="E515" t="s">
        <v>0</v>
      </c>
      <c r="F515">
        <v>8</v>
      </c>
      <c r="G515">
        <v>2018</v>
      </c>
      <c r="H515" t="s">
        <v>56</v>
      </c>
      <c r="I515">
        <f>IF(E515="Dollar",VLOOKUP(F515,Currency!$G$2:$H$14,2,0),1)</f>
        <v>1</v>
      </c>
      <c r="J515" s="3">
        <f t="shared" ref="J515:J578" si="8">C515*D515*I515</f>
        <v>1872</v>
      </c>
    </row>
    <row r="516" spans="1:10" x14ac:dyDescent="0.25">
      <c r="A516">
        <v>191</v>
      </c>
      <c r="B516" t="s">
        <v>46</v>
      </c>
      <c r="C516">
        <v>234</v>
      </c>
      <c r="D516">
        <v>14</v>
      </c>
      <c r="E516" t="s">
        <v>37</v>
      </c>
      <c r="F516">
        <v>8</v>
      </c>
      <c r="G516">
        <v>2018</v>
      </c>
      <c r="H516" t="s">
        <v>53</v>
      </c>
      <c r="I516">
        <f>IF(E516="Dollar",VLOOKUP(F516,Currency!$G$2:$H$14,2,0),1)</f>
        <v>0.86596289695652162</v>
      </c>
      <c r="J516" s="3">
        <f t="shared" si="8"/>
        <v>2836.894450429565</v>
      </c>
    </row>
    <row r="517" spans="1:10" x14ac:dyDescent="0.25">
      <c r="A517">
        <v>191</v>
      </c>
      <c r="B517" t="s">
        <v>47</v>
      </c>
      <c r="C517">
        <v>78</v>
      </c>
      <c r="D517">
        <v>6</v>
      </c>
      <c r="E517" t="s">
        <v>0</v>
      </c>
      <c r="F517">
        <v>8</v>
      </c>
      <c r="G517">
        <v>2018</v>
      </c>
      <c r="H517" t="s">
        <v>55</v>
      </c>
      <c r="I517">
        <f>IF(E517="Dollar",VLOOKUP(F517,Currency!$G$2:$H$14,2,0),1)</f>
        <v>1</v>
      </c>
      <c r="J517" s="3">
        <f t="shared" si="8"/>
        <v>468</v>
      </c>
    </row>
    <row r="518" spans="1:10" x14ac:dyDescent="0.25">
      <c r="A518">
        <v>192</v>
      </c>
      <c r="B518" t="s">
        <v>45</v>
      </c>
      <c r="C518">
        <v>81</v>
      </c>
      <c r="D518">
        <v>27</v>
      </c>
      <c r="E518" t="s">
        <v>0</v>
      </c>
      <c r="F518">
        <v>5</v>
      </c>
      <c r="G518">
        <v>2018</v>
      </c>
      <c r="H518" t="s">
        <v>65</v>
      </c>
      <c r="I518">
        <f>IF(E518="Dollar",VLOOKUP(F518,Currency!$G$2:$H$14,2,0),1)</f>
        <v>1</v>
      </c>
      <c r="J518" s="3">
        <f t="shared" si="8"/>
        <v>2187</v>
      </c>
    </row>
    <row r="519" spans="1:10" x14ac:dyDescent="0.25">
      <c r="A519">
        <v>192</v>
      </c>
      <c r="B519" t="s">
        <v>46</v>
      </c>
      <c r="C519">
        <v>243</v>
      </c>
      <c r="D519">
        <v>15</v>
      </c>
      <c r="E519" t="s">
        <v>0</v>
      </c>
      <c r="F519">
        <v>5</v>
      </c>
      <c r="G519">
        <v>2018</v>
      </c>
      <c r="H519" t="s">
        <v>55</v>
      </c>
      <c r="I519">
        <f>IF(E519="Dollar",VLOOKUP(F519,Currency!$G$2:$H$14,2,0),1)</f>
        <v>1</v>
      </c>
      <c r="J519" s="3">
        <f t="shared" si="8"/>
        <v>3645</v>
      </c>
    </row>
    <row r="520" spans="1:10" x14ac:dyDescent="0.25">
      <c r="A520">
        <v>192</v>
      </c>
      <c r="B520" t="s">
        <v>47</v>
      </c>
      <c r="C520">
        <v>81</v>
      </c>
      <c r="D520">
        <v>7</v>
      </c>
      <c r="E520" t="s">
        <v>0</v>
      </c>
      <c r="F520">
        <v>5</v>
      </c>
      <c r="G520">
        <v>2018</v>
      </c>
      <c r="H520" t="s">
        <v>57</v>
      </c>
      <c r="I520">
        <f>IF(E520="Dollar",VLOOKUP(F520,Currency!$G$2:$H$14,2,0),1)</f>
        <v>1</v>
      </c>
      <c r="J520" s="3">
        <f t="shared" si="8"/>
        <v>567</v>
      </c>
    </row>
    <row r="521" spans="1:10" x14ac:dyDescent="0.25">
      <c r="A521">
        <v>193</v>
      </c>
      <c r="B521" t="s">
        <v>45</v>
      </c>
      <c r="C521">
        <v>43</v>
      </c>
      <c r="D521">
        <v>20</v>
      </c>
      <c r="E521" t="s">
        <v>0</v>
      </c>
      <c r="F521">
        <v>9</v>
      </c>
      <c r="G521">
        <v>2018</v>
      </c>
      <c r="H521" t="s">
        <v>55</v>
      </c>
      <c r="I521">
        <f>IF(E521="Dollar",VLOOKUP(F521,Currency!$G$2:$H$14,2,0),1)</f>
        <v>1</v>
      </c>
      <c r="J521" s="3">
        <f t="shared" si="8"/>
        <v>860</v>
      </c>
    </row>
    <row r="522" spans="1:10" x14ac:dyDescent="0.25">
      <c r="A522">
        <v>193</v>
      </c>
      <c r="B522" t="s">
        <v>46</v>
      </c>
      <c r="C522">
        <v>172</v>
      </c>
      <c r="D522">
        <v>14</v>
      </c>
      <c r="E522" t="s">
        <v>37</v>
      </c>
      <c r="F522">
        <v>9</v>
      </c>
      <c r="G522">
        <v>2018</v>
      </c>
      <c r="H522" t="s">
        <v>53</v>
      </c>
      <c r="I522">
        <f>IF(E522="Dollar",VLOOKUP(F522,Currency!$G$2:$H$14,2,0),1)</f>
        <v>0.85776296200000002</v>
      </c>
      <c r="J522" s="3">
        <f t="shared" si="8"/>
        <v>2065.4932124960001</v>
      </c>
    </row>
    <row r="523" spans="1:10" x14ac:dyDescent="0.25">
      <c r="A523">
        <v>194</v>
      </c>
      <c r="B523" t="s">
        <v>45</v>
      </c>
      <c r="C523">
        <v>69</v>
      </c>
      <c r="D523">
        <v>20</v>
      </c>
      <c r="E523" t="s">
        <v>0</v>
      </c>
      <c r="F523">
        <v>10</v>
      </c>
      <c r="G523">
        <v>2018</v>
      </c>
      <c r="H523" t="s">
        <v>55</v>
      </c>
      <c r="I523">
        <f>IF(E523="Dollar",VLOOKUP(F523,Currency!$G$2:$H$14,2,0),1)</f>
        <v>1</v>
      </c>
      <c r="J523" s="3">
        <f t="shared" si="8"/>
        <v>1380</v>
      </c>
    </row>
    <row r="524" spans="1:10" x14ac:dyDescent="0.25">
      <c r="A524">
        <v>194</v>
      </c>
      <c r="B524" t="s">
        <v>46</v>
      </c>
      <c r="C524">
        <v>345</v>
      </c>
      <c r="D524">
        <v>15</v>
      </c>
      <c r="E524" t="s">
        <v>0</v>
      </c>
      <c r="F524">
        <v>10</v>
      </c>
      <c r="G524">
        <v>2018</v>
      </c>
      <c r="H524" t="s">
        <v>55</v>
      </c>
      <c r="I524">
        <f>IF(E524="Dollar",VLOOKUP(F524,Currency!$G$2:$H$14,2,0),1)</f>
        <v>1</v>
      </c>
      <c r="J524" s="3">
        <f t="shared" si="8"/>
        <v>5175</v>
      </c>
    </row>
    <row r="525" spans="1:10" x14ac:dyDescent="0.25">
      <c r="A525">
        <v>194</v>
      </c>
      <c r="B525" t="s">
        <v>47</v>
      </c>
      <c r="C525">
        <v>1380</v>
      </c>
      <c r="D525">
        <v>7</v>
      </c>
      <c r="E525" t="s">
        <v>0</v>
      </c>
      <c r="F525">
        <v>10</v>
      </c>
      <c r="G525">
        <v>2018</v>
      </c>
      <c r="H525" t="s">
        <v>62</v>
      </c>
      <c r="I525">
        <f>IF(E525="Dollar",VLOOKUP(F525,Currency!$G$2:$H$14,2,0),1)</f>
        <v>1</v>
      </c>
      <c r="J525" s="3">
        <f t="shared" si="8"/>
        <v>9660</v>
      </c>
    </row>
    <row r="526" spans="1:10" x14ac:dyDescent="0.25">
      <c r="A526">
        <v>195</v>
      </c>
      <c r="B526" t="s">
        <v>45</v>
      </c>
      <c r="C526">
        <v>155</v>
      </c>
      <c r="D526">
        <v>20</v>
      </c>
      <c r="E526" t="s">
        <v>0</v>
      </c>
      <c r="F526">
        <v>1</v>
      </c>
      <c r="G526">
        <v>2018</v>
      </c>
      <c r="H526" t="s">
        <v>55</v>
      </c>
      <c r="I526">
        <f>IF(E526="Dollar",VLOOKUP(F526,Currency!$G$2:$H$14,2,0),1)</f>
        <v>1</v>
      </c>
      <c r="J526" s="3">
        <f t="shared" si="8"/>
        <v>3100</v>
      </c>
    </row>
    <row r="527" spans="1:10" x14ac:dyDescent="0.25">
      <c r="A527">
        <v>195</v>
      </c>
      <c r="B527" t="s">
        <v>46</v>
      </c>
      <c r="C527">
        <v>775</v>
      </c>
      <c r="D527">
        <v>15</v>
      </c>
      <c r="E527" t="s">
        <v>37</v>
      </c>
      <c r="F527">
        <v>1</v>
      </c>
      <c r="G527">
        <v>2018</v>
      </c>
      <c r="H527" t="s">
        <v>53</v>
      </c>
      <c r="I527">
        <f>IF(E527="Dollar",VLOOKUP(F527,Currency!$G$2:$H$14,2,0),1)</f>
        <v>0.8198508345454546</v>
      </c>
      <c r="J527" s="3">
        <f t="shared" si="8"/>
        <v>9530.765951590909</v>
      </c>
    </row>
    <row r="528" spans="1:10" x14ac:dyDescent="0.25">
      <c r="A528">
        <v>195</v>
      </c>
      <c r="B528" t="s">
        <v>47</v>
      </c>
      <c r="C528">
        <v>1085</v>
      </c>
      <c r="D528">
        <v>6</v>
      </c>
      <c r="E528" t="s">
        <v>0</v>
      </c>
      <c r="F528">
        <v>1</v>
      </c>
      <c r="G528">
        <v>2018</v>
      </c>
      <c r="H528" t="s">
        <v>55</v>
      </c>
      <c r="I528">
        <f>IF(E528="Dollar",VLOOKUP(F528,Currency!$G$2:$H$14,2,0),1)</f>
        <v>1</v>
      </c>
      <c r="J528" s="3">
        <f t="shared" si="8"/>
        <v>6510</v>
      </c>
    </row>
    <row r="529" spans="1:10" x14ac:dyDescent="0.25">
      <c r="A529">
        <v>196</v>
      </c>
      <c r="B529" t="s">
        <v>45</v>
      </c>
      <c r="C529">
        <v>63</v>
      </c>
      <c r="D529">
        <v>20</v>
      </c>
      <c r="E529" t="s">
        <v>0</v>
      </c>
      <c r="F529">
        <v>7</v>
      </c>
      <c r="G529">
        <v>2018</v>
      </c>
      <c r="H529" t="s">
        <v>55</v>
      </c>
      <c r="I529">
        <f>IF(E529="Dollar",VLOOKUP(F529,Currency!$G$2:$H$14,2,0),1)</f>
        <v>1</v>
      </c>
      <c r="J529" s="3">
        <f t="shared" si="8"/>
        <v>1260</v>
      </c>
    </row>
    <row r="530" spans="1:10" x14ac:dyDescent="0.25">
      <c r="A530">
        <v>196</v>
      </c>
      <c r="B530" t="s">
        <v>46</v>
      </c>
      <c r="C530">
        <v>252</v>
      </c>
      <c r="D530">
        <v>16</v>
      </c>
      <c r="E530" t="s">
        <v>37</v>
      </c>
      <c r="F530">
        <v>7</v>
      </c>
      <c r="G530">
        <v>2018</v>
      </c>
      <c r="H530" t="s">
        <v>53</v>
      </c>
      <c r="I530">
        <f>IF(E530="Dollar",VLOOKUP(F530,Currency!$G$2:$H$14,2,0),1)</f>
        <v>0.85575857954545465</v>
      </c>
      <c r="J530" s="3">
        <f t="shared" si="8"/>
        <v>3450.4185927272733</v>
      </c>
    </row>
    <row r="531" spans="1:10" x14ac:dyDescent="0.25">
      <c r="A531">
        <v>197</v>
      </c>
      <c r="B531" t="s">
        <v>45</v>
      </c>
      <c r="C531">
        <v>99</v>
      </c>
      <c r="D531">
        <v>28</v>
      </c>
      <c r="E531" t="s">
        <v>0</v>
      </c>
      <c r="F531">
        <v>11</v>
      </c>
      <c r="G531">
        <v>2018</v>
      </c>
      <c r="H531" t="s">
        <v>64</v>
      </c>
      <c r="I531">
        <f>IF(E531="Dollar",VLOOKUP(F531,Currency!$G$2:$H$14,2,0),1)</f>
        <v>1</v>
      </c>
      <c r="J531" s="3">
        <f t="shared" si="8"/>
        <v>2772</v>
      </c>
    </row>
    <row r="532" spans="1:10" x14ac:dyDescent="0.25">
      <c r="A532">
        <v>197</v>
      </c>
      <c r="B532" t="s">
        <v>46</v>
      </c>
      <c r="C532">
        <v>495</v>
      </c>
      <c r="D532">
        <v>19</v>
      </c>
      <c r="E532" t="s">
        <v>0</v>
      </c>
      <c r="F532">
        <v>11</v>
      </c>
      <c r="G532">
        <v>2018</v>
      </c>
      <c r="H532" t="s">
        <v>60</v>
      </c>
      <c r="I532">
        <f>IF(E532="Dollar",VLOOKUP(F532,Currency!$G$2:$H$14,2,0),1)</f>
        <v>1</v>
      </c>
      <c r="J532" s="3">
        <f t="shared" si="8"/>
        <v>9405</v>
      </c>
    </row>
    <row r="533" spans="1:10" x14ac:dyDescent="0.25">
      <c r="A533">
        <v>197</v>
      </c>
      <c r="B533" t="s">
        <v>47</v>
      </c>
      <c r="C533">
        <v>693</v>
      </c>
      <c r="D533">
        <v>6</v>
      </c>
      <c r="E533" t="s">
        <v>0</v>
      </c>
      <c r="F533">
        <v>11</v>
      </c>
      <c r="G533">
        <v>2018</v>
      </c>
      <c r="H533" t="s">
        <v>55</v>
      </c>
      <c r="I533">
        <f>IF(E533="Dollar",VLOOKUP(F533,Currency!$G$2:$H$14,2,0),1)</f>
        <v>1</v>
      </c>
      <c r="J533" s="3">
        <f t="shared" si="8"/>
        <v>4158</v>
      </c>
    </row>
    <row r="534" spans="1:10" x14ac:dyDescent="0.25">
      <c r="A534">
        <v>198</v>
      </c>
      <c r="B534" t="s">
        <v>45</v>
      </c>
      <c r="C534">
        <v>123</v>
      </c>
      <c r="D534">
        <v>24</v>
      </c>
      <c r="E534" t="s">
        <v>0</v>
      </c>
      <c r="F534">
        <v>11</v>
      </c>
      <c r="G534">
        <v>2018</v>
      </c>
      <c r="H534" t="s">
        <v>61</v>
      </c>
      <c r="I534">
        <f>IF(E534="Dollar",VLOOKUP(F534,Currency!$G$2:$H$14,2,0),1)</f>
        <v>1</v>
      </c>
      <c r="J534" s="3">
        <f t="shared" si="8"/>
        <v>2952</v>
      </c>
    </row>
    <row r="535" spans="1:10" x14ac:dyDescent="0.25">
      <c r="A535">
        <v>198</v>
      </c>
      <c r="B535" t="s">
        <v>46</v>
      </c>
      <c r="C535">
        <v>615</v>
      </c>
      <c r="D535">
        <v>17</v>
      </c>
      <c r="E535" t="s">
        <v>37</v>
      </c>
      <c r="F535">
        <v>11</v>
      </c>
      <c r="G535">
        <v>2018</v>
      </c>
      <c r="H535" t="s">
        <v>53</v>
      </c>
      <c r="I535">
        <f>IF(E535="Dollar",VLOOKUP(F535,Currency!$G$2:$H$14,2,0),1)</f>
        <v>0.87977327500000013</v>
      </c>
      <c r="J535" s="3">
        <f t="shared" si="8"/>
        <v>9198.0295901250011</v>
      </c>
    </row>
    <row r="536" spans="1:10" x14ac:dyDescent="0.25">
      <c r="A536">
        <v>198</v>
      </c>
      <c r="B536" t="s">
        <v>47</v>
      </c>
      <c r="C536">
        <v>861</v>
      </c>
      <c r="D536">
        <v>6</v>
      </c>
      <c r="E536" t="s">
        <v>0</v>
      </c>
      <c r="F536">
        <v>11</v>
      </c>
      <c r="G536">
        <v>2018</v>
      </c>
      <c r="H536" t="s">
        <v>57</v>
      </c>
      <c r="I536">
        <f>IF(E536="Dollar",VLOOKUP(F536,Currency!$G$2:$H$14,2,0),1)</f>
        <v>1</v>
      </c>
      <c r="J536" s="3">
        <f t="shared" si="8"/>
        <v>5166</v>
      </c>
    </row>
    <row r="537" spans="1:10" x14ac:dyDescent="0.25">
      <c r="A537">
        <v>199</v>
      </c>
      <c r="B537" t="s">
        <v>45</v>
      </c>
      <c r="C537">
        <v>113</v>
      </c>
      <c r="D537">
        <v>28</v>
      </c>
      <c r="E537" t="s">
        <v>0</v>
      </c>
      <c r="F537">
        <v>11</v>
      </c>
      <c r="G537">
        <v>2018</v>
      </c>
      <c r="H537" t="s">
        <v>59</v>
      </c>
      <c r="I537">
        <f>IF(E537="Dollar",VLOOKUP(F537,Currency!$G$2:$H$14,2,0),1)</f>
        <v>1</v>
      </c>
      <c r="J537" s="3">
        <f t="shared" si="8"/>
        <v>3164</v>
      </c>
    </row>
    <row r="538" spans="1:10" x14ac:dyDescent="0.25">
      <c r="A538">
        <v>199</v>
      </c>
      <c r="B538" t="s">
        <v>46</v>
      </c>
      <c r="C538">
        <v>452</v>
      </c>
      <c r="D538">
        <v>17</v>
      </c>
      <c r="E538" t="s">
        <v>0</v>
      </c>
      <c r="F538">
        <v>11</v>
      </c>
      <c r="G538">
        <v>2018</v>
      </c>
      <c r="H538" t="s">
        <v>52</v>
      </c>
      <c r="I538">
        <f>IF(E538="Dollar",VLOOKUP(F538,Currency!$G$2:$H$14,2,0),1)</f>
        <v>1</v>
      </c>
      <c r="J538" s="3">
        <f t="shared" si="8"/>
        <v>7684</v>
      </c>
    </row>
    <row r="539" spans="1:10" x14ac:dyDescent="0.25">
      <c r="A539">
        <v>200</v>
      </c>
      <c r="B539" t="s">
        <v>45</v>
      </c>
      <c r="C539">
        <v>104</v>
      </c>
      <c r="D539">
        <v>25</v>
      </c>
      <c r="E539" t="s">
        <v>0</v>
      </c>
      <c r="F539">
        <v>12</v>
      </c>
      <c r="G539">
        <v>2018</v>
      </c>
      <c r="H539" t="s">
        <v>51</v>
      </c>
      <c r="I539">
        <f>IF(E539="Dollar",VLOOKUP(F539,Currency!$G$2:$H$14,2,0),1)</f>
        <v>1</v>
      </c>
      <c r="J539" s="3">
        <f t="shared" si="8"/>
        <v>2600</v>
      </c>
    </row>
    <row r="540" spans="1:10" x14ac:dyDescent="0.25">
      <c r="A540">
        <v>200</v>
      </c>
      <c r="B540" t="s">
        <v>46</v>
      </c>
      <c r="C540">
        <v>520</v>
      </c>
      <c r="D540">
        <v>17</v>
      </c>
      <c r="E540" t="s">
        <v>37</v>
      </c>
      <c r="F540">
        <v>12</v>
      </c>
      <c r="G540">
        <v>2018</v>
      </c>
      <c r="H540" t="s">
        <v>53</v>
      </c>
      <c r="I540">
        <f>IF(E540="Dollar",VLOOKUP(F540,Currency!$G$2:$H$14,2,0),1)</f>
        <v>0.87842254526315788</v>
      </c>
      <c r="J540" s="3">
        <f t="shared" si="8"/>
        <v>7765.2553001263159</v>
      </c>
    </row>
    <row r="541" spans="1:10" x14ac:dyDescent="0.25">
      <c r="A541">
        <v>200</v>
      </c>
      <c r="B541" t="s">
        <v>47</v>
      </c>
      <c r="C541">
        <v>728</v>
      </c>
      <c r="D541">
        <v>7</v>
      </c>
      <c r="E541" t="s">
        <v>37</v>
      </c>
      <c r="F541">
        <v>12</v>
      </c>
      <c r="G541">
        <v>2018</v>
      </c>
      <c r="H541" t="s">
        <v>53</v>
      </c>
      <c r="I541">
        <f>IF(E541="Dollar",VLOOKUP(F541,Currency!$G$2:$H$14,2,0),1)</f>
        <v>0.87842254526315788</v>
      </c>
      <c r="J541" s="3">
        <f t="shared" si="8"/>
        <v>4476.4412906610523</v>
      </c>
    </row>
    <row r="542" spans="1:10" x14ac:dyDescent="0.25">
      <c r="A542">
        <v>201</v>
      </c>
      <c r="B542" t="s">
        <v>45</v>
      </c>
      <c r="C542">
        <v>100</v>
      </c>
      <c r="D542">
        <v>20</v>
      </c>
      <c r="E542" t="s">
        <v>0</v>
      </c>
      <c r="F542">
        <v>10</v>
      </c>
      <c r="G542">
        <v>2018</v>
      </c>
      <c r="H542" t="s">
        <v>57</v>
      </c>
      <c r="I542">
        <f>IF(E542="Dollar",VLOOKUP(F542,Currency!$G$2:$H$14,2,0),1)</f>
        <v>1</v>
      </c>
      <c r="J542" s="3">
        <f t="shared" si="8"/>
        <v>2000</v>
      </c>
    </row>
    <row r="543" spans="1:10" x14ac:dyDescent="0.25">
      <c r="A543">
        <v>201</v>
      </c>
      <c r="B543" t="s">
        <v>46</v>
      </c>
      <c r="C543">
        <v>500</v>
      </c>
      <c r="D543">
        <v>16</v>
      </c>
      <c r="E543" t="s">
        <v>37</v>
      </c>
      <c r="F543">
        <v>10</v>
      </c>
      <c r="G543">
        <v>2018</v>
      </c>
      <c r="H543" t="s">
        <v>53</v>
      </c>
      <c r="I543">
        <f>IF(E543="Dollar",VLOOKUP(F543,Currency!$G$2:$H$14,2,0),1)</f>
        <v>0.87081632260869579</v>
      </c>
      <c r="J543" s="3">
        <f t="shared" si="8"/>
        <v>6966.5305808695666</v>
      </c>
    </row>
    <row r="544" spans="1:10" x14ac:dyDescent="0.25">
      <c r="A544">
        <v>201</v>
      </c>
      <c r="B544" t="s">
        <v>47</v>
      </c>
      <c r="C544">
        <v>2000</v>
      </c>
      <c r="D544">
        <v>7</v>
      </c>
      <c r="E544" t="s">
        <v>0</v>
      </c>
      <c r="F544">
        <v>10</v>
      </c>
      <c r="G544">
        <v>2018</v>
      </c>
      <c r="H544" t="s">
        <v>56</v>
      </c>
      <c r="I544">
        <f>IF(E544="Dollar",VLOOKUP(F544,Currency!$G$2:$H$14,2,0),1)</f>
        <v>1</v>
      </c>
      <c r="J544" s="3">
        <f t="shared" si="8"/>
        <v>14000</v>
      </c>
    </row>
    <row r="545" spans="1:10" x14ac:dyDescent="0.25">
      <c r="A545">
        <v>202</v>
      </c>
      <c r="B545" t="s">
        <v>45</v>
      </c>
      <c r="C545">
        <v>279</v>
      </c>
      <c r="D545">
        <v>23</v>
      </c>
      <c r="E545" t="s">
        <v>0</v>
      </c>
      <c r="F545">
        <v>10</v>
      </c>
      <c r="G545">
        <v>2018</v>
      </c>
      <c r="H545" t="s">
        <v>56</v>
      </c>
      <c r="I545">
        <f>IF(E545="Dollar",VLOOKUP(F545,Currency!$G$2:$H$14,2,0),1)</f>
        <v>1</v>
      </c>
      <c r="J545" s="3">
        <f t="shared" si="8"/>
        <v>6417</v>
      </c>
    </row>
    <row r="546" spans="1:10" x14ac:dyDescent="0.25">
      <c r="A546">
        <v>202</v>
      </c>
      <c r="B546" t="s">
        <v>46</v>
      </c>
      <c r="C546">
        <v>1395</v>
      </c>
      <c r="D546">
        <v>15</v>
      </c>
      <c r="E546" t="s">
        <v>0</v>
      </c>
      <c r="F546">
        <v>10</v>
      </c>
      <c r="G546">
        <v>2018</v>
      </c>
      <c r="H546" t="s">
        <v>55</v>
      </c>
      <c r="I546">
        <f>IF(E546="Dollar",VLOOKUP(F546,Currency!$G$2:$H$14,2,0),1)</f>
        <v>1</v>
      </c>
      <c r="J546" s="3">
        <f t="shared" si="8"/>
        <v>20925</v>
      </c>
    </row>
    <row r="547" spans="1:10" x14ac:dyDescent="0.25">
      <c r="A547">
        <v>202</v>
      </c>
      <c r="B547" t="s">
        <v>47</v>
      </c>
      <c r="C547">
        <v>5580</v>
      </c>
      <c r="D547">
        <v>6</v>
      </c>
      <c r="E547" t="s">
        <v>37</v>
      </c>
      <c r="F547">
        <v>10</v>
      </c>
      <c r="G547">
        <v>2018</v>
      </c>
      <c r="H547" t="s">
        <v>53</v>
      </c>
      <c r="I547">
        <f>IF(E547="Dollar",VLOOKUP(F547,Currency!$G$2:$H$14,2,0),1)</f>
        <v>0.87081632260869579</v>
      </c>
      <c r="J547" s="3">
        <f t="shared" si="8"/>
        <v>29154.930480939136</v>
      </c>
    </row>
    <row r="548" spans="1:10" x14ac:dyDescent="0.25">
      <c r="A548">
        <v>203</v>
      </c>
      <c r="B548" t="s">
        <v>45</v>
      </c>
      <c r="C548">
        <v>109</v>
      </c>
      <c r="D548">
        <v>26</v>
      </c>
      <c r="E548" t="s">
        <v>0</v>
      </c>
      <c r="F548">
        <v>6</v>
      </c>
      <c r="G548">
        <v>2018</v>
      </c>
      <c r="H548" t="s">
        <v>51</v>
      </c>
      <c r="I548">
        <f>IF(E548="Dollar",VLOOKUP(F548,Currency!$G$2:$H$14,2,0),1)</f>
        <v>1</v>
      </c>
      <c r="J548" s="3">
        <f t="shared" si="8"/>
        <v>2834</v>
      </c>
    </row>
    <row r="549" spans="1:10" x14ac:dyDescent="0.25">
      <c r="A549">
        <v>203</v>
      </c>
      <c r="B549" t="s">
        <v>46</v>
      </c>
      <c r="C549">
        <v>327</v>
      </c>
      <c r="D549">
        <v>18</v>
      </c>
      <c r="E549" t="s">
        <v>0</v>
      </c>
      <c r="F549">
        <v>6</v>
      </c>
      <c r="G549">
        <v>2018</v>
      </c>
      <c r="H549" t="s">
        <v>63</v>
      </c>
      <c r="I549">
        <f>IF(E549="Dollar",VLOOKUP(F549,Currency!$G$2:$H$14,2,0),1)</f>
        <v>1</v>
      </c>
      <c r="J549" s="3">
        <f t="shared" si="8"/>
        <v>5886</v>
      </c>
    </row>
    <row r="550" spans="1:10" x14ac:dyDescent="0.25">
      <c r="A550">
        <v>203</v>
      </c>
      <c r="B550" t="s">
        <v>47</v>
      </c>
      <c r="C550">
        <v>109</v>
      </c>
      <c r="D550">
        <v>6</v>
      </c>
      <c r="E550" t="s">
        <v>0</v>
      </c>
      <c r="F550">
        <v>6</v>
      </c>
      <c r="G550">
        <v>2018</v>
      </c>
      <c r="H550" t="s">
        <v>57</v>
      </c>
      <c r="I550">
        <f>IF(E550="Dollar",VLOOKUP(F550,Currency!$G$2:$H$14,2,0),1)</f>
        <v>1</v>
      </c>
      <c r="J550" s="3">
        <f t="shared" si="8"/>
        <v>654</v>
      </c>
    </row>
    <row r="551" spans="1:10" x14ac:dyDescent="0.25">
      <c r="A551">
        <v>204</v>
      </c>
      <c r="B551" t="s">
        <v>45</v>
      </c>
      <c r="C551">
        <v>31</v>
      </c>
      <c r="D551">
        <v>24</v>
      </c>
      <c r="E551" t="s">
        <v>0</v>
      </c>
      <c r="F551">
        <v>10</v>
      </c>
      <c r="G551">
        <v>2018</v>
      </c>
      <c r="H551" t="s">
        <v>60</v>
      </c>
      <c r="I551">
        <f>IF(E551="Dollar",VLOOKUP(F551,Currency!$G$2:$H$14,2,0),1)</f>
        <v>1</v>
      </c>
      <c r="J551" s="3">
        <f t="shared" si="8"/>
        <v>744</v>
      </c>
    </row>
    <row r="552" spans="1:10" x14ac:dyDescent="0.25">
      <c r="A552">
        <v>204</v>
      </c>
      <c r="B552" t="s">
        <v>46</v>
      </c>
      <c r="C552">
        <v>124</v>
      </c>
      <c r="D552">
        <v>19</v>
      </c>
      <c r="E552" t="s">
        <v>0</v>
      </c>
      <c r="F552">
        <v>10</v>
      </c>
      <c r="G552">
        <v>2018</v>
      </c>
      <c r="H552" t="s">
        <v>61</v>
      </c>
      <c r="I552">
        <f>IF(E552="Dollar",VLOOKUP(F552,Currency!$G$2:$H$14,2,0),1)</f>
        <v>1</v>
      </c>
      <c r="J552" s="3">
        <f t="shared" si="8"/>
        <v>2356</v>
      </c>
    </row>
    <row r="553" spans="1:10" x14ac:dyDescent="0.25">
      <c r="A553">
        <v>205</v>
      </c>
      <c r="B553" t="s">
        <v>45</v>
      </c>
      <c r="C553">
        <v>95</v>
      </c>
      <c r="D553">
        <v>25</v>
      </c>
      <c r="E553" t="s">
        <v>0</v>
      </c>
      <c r="F553">
        <v>12</v>
      </c>
      <c r="G553">
        <v>2018</v>
      </c>
      <c r="H553" t="s">
        <v>60</v>
      </c>
      <c r="I553">
        <f>IF(E553="Dollar",VLOOKUP(F553,Currency!$G$2:$H$14,2,0),1)</f>
        <v>1</v>
      </c>
      <c r="J553" s="3">
        <f t="shared" si="8"/>
        <v>2375</v>
      </c>
    </row>
    <row r="554" spans="1:10" x14ac:dyDescent="0.25">
      <c r="A554">
        <v>205</v>
      </c>
      <c r="B554" t="s">
        <v>46</v>
      </c>
      <c r="C554">
        <v>380</v>
      </c>
      <c r="D554">
        <v>14</v>
      </c>
      <c r="E554" t="s">
        <v>0</v>
      </c>
      <c r="F554">
        <v>12</v>
      </c>
      <c r="G554">
        <v>2018</v>
      </c>
      <c r="H554" t="s">
        <v>55</v>
      </c>
      <c r="I554">
        <f>IF(E554="Dollar",VLOOKUP(F554,Currency!$G$2:$H$14,2,0),1)</f>
        <v>1</v>
      </c>
      <c r="J554" s="3">
        <f t="shared" si="8"/>
        <v>5320</v>
      </c>
    </row>
    <row r="555" spans="1:10" x14ac:dyDescent="0.25">
      <c r="A555">
        <v>206</v>
      </c>
      <c r="B555" t="s">
        <v>45</v>
      </c>
      <c r="C555">
        <v>56</v>
      </c>
      <c r="D555">
        <v>20</v>
      </c>
      <c r="E555" t="s">
        <v>0</v>
      </c>
      <c r="F555">
        <v>6</v>
      </c>
      <c r="G555">
        <v>2018</v>
      </c>
      <c r="H555" t="s">
        <v>57</v>
      </c>
      <c r="I555">
        <f>IF(E555="Dollar",VLOOKUP(F555,Currency!$G$2:$H$14,2,0),1)</f>
        <v>1</v>
      </c>
      <c r="J555" s="3">
        <f t="shared" si="8"/>
        <v>1120</v>
      </c>
    </row>
    <row r="556" spans="1:10" x14ac:dyDescent="0.25">
      <c r="A556">
        <v>206</v>
      </c>
      <c r="B556" t="s">
        <v>46</v>
      </c>
      <c r="C556">
        <v>112</v>
      </c>
      <c r="D556">
        <v>12</v>
      </c>
      <c r="E556" t="s">
        <v>37</v>
      </c>
      <c r="F556">
        <v>6</v>
      </c>
      <c r="G556">
        <v>2018</v>
      </c>
      <c r="H556" t="s">
        <v>53</v>
      </c>
      <c r="I556">
        <f>IF(E556="Dollar",VLOOKUP(F556,Currency!$G$2:$H$14,2,0),1)</f>
        <v>0.85633569142857147</v>
      </c>
      <c r="J556" s="3">
        <f t="shared" si="8"/>
        <v>1150.9151692800001</v>
      </c>
    </row>
    <row r="557" spans="1:10" x14ac:dyDescent="0.25">
      <c r="A557">
        <v>206</v>
      </c>
      <c r="B557" t="s">
        <v>47</v>
      </c>
      <c r="C557">
        <v>224</v>
      </c>
      <c r="D557">
        <v>6</v>
      </c>
      <c r="E557" t="s">
        <v>0</v>
      </c>
      <c r="F557">
        <v>6</v>
      </c>
      <c r="G557">
        <v>2018</v>
      </c>
      <c r="H557" t="s">
        <v>55</v>
      </c>
      <c r="I557">
        <f>IF(E557="Dollar",VLOOKUP(F557,Currency!$G$2:$H$14,2,0),1)</f>
        <v>1</v>
      </c>
      <c r="J557" s="3">
        <f t="shared" si="8"/>
        <v>1344</v>
      </c>
    </row>
    <row r="558" spans="1:10" x14ac:dyDescent="0.25">
      <c r="A558">
        <v>207</v>
      </c>
      <c r="B558" t="s">
        <v>45</v>
      </c>
      <c r="C558">
        <v>129</v>
      </c>
      <c r="D558">
        <v>23</v>
      </c>
      <c r="E558" t="s">
        <v>0</v>
      </c>
      <c r="F558">
        <v>2</v>
      </c>
      <c r="G558">
        <v>2018</v>
      </c>
      <c r="H558" t="s">
        <v>56</v>
      </c>
      <c r="I558">
        <f>IF(E558="Dollar",VLOOKUP(F558,Currency!$G$2:$H$14,2,0),1)</f>
        <v>1</v>
      </c>
      <c r="J558" s="3">
        <f t="shared" si="8"/>
        <v>2967</v>
      </c>
    </row>
    <row r="559" spans="1:10" x14ac:dyDescent="0.25">
      <c r="A559">
        <v>207</v>
      </c>
      <c r="B559" t="s">
        <v>46</v>
      </c>
      <c r="C559">
        <v>516</v>
      </c>
      <c r="D559">
        <v>15</v>
      </c>
      <c r="E559" t="s">
        <v>0</v>
      </c>
      <c r="F559">
        <v>2</v>
      </c>
      <c r="G559">
        <v>2018</v>
      </c>
      <c r="H559" t="s">
        <v>55</v>
      </c>
      <c r="I559">
        <f>IF(E559="Dollar",VLOOKUP(F559,Currency!$G$2:$H$14,2,0),1)</f>
        <v>1</v>
      </c>
      <c r="J559" s="3">
        <f t="shared" si="8"/>
        <v>7740</v>
      </c>
    </row>
    <row r="560" spans="1:10" x14ac:dyDescent="0.25">
      <c r="A560">
        <v>208</v>
      </c>
      <c r="B560" t="s">
        <v>45</v>
      </c>
      <c r="C560">
        <v>55</v>
      </c>
      <c r="D560">
        <v>22</v>
      </c>
      <c r="E560" t="s">
        <v>37</v>
      </c>
      <c r="F560">
        <v>3</v>
      </c>
      <c r="G560">
        <v>2018</v>
      </c>
      <c r="H560" t="s">
        <v>53</v>
      </c>
      <c r="I560">
        <f>IF(E560="Dollar",VLOOKUP(F560,Currency!$G$2:$H$14,2,0),1)</f>
        <v>0.81064183952380953</v>
      </c>
      <c r="J560" s="3">
        <f t="shared" si="8"/>
        <v>980.87662582380949</v>
      </c>
    </row>
    <row r="561" spans="1:10" x14ac:dyDescent="0.25">
      <c r="A561">
        <v>208</v>
      </c>
      <c r="B561" t="s">
        <v>46</v>
      </c>
      <c r="C561">
        <v>220</v>
      </c>
      <c r="D561">
        <v>17</v>
      </c>
      <c r="E561" t="s">
        <v>0</v>
      </c>
      <c r="F561">
        <v>3</v>
      </c>
      <c r="G561">
        <v>2018</v>
      </c>
      <c r="H561" t="s">
        <v>63</v>
      </c>
      <c r="I561">
        <f>IF(E561="Dollar",VLOOKUP(F561,Currency!$G$2:$H$14,2,0),1)</f>
        <v>1</v>
      </c>
      <c r="J561" s="3">
        <f t="shared" si="8"/>
        <v>3740</v>
      </c>
    </row>
    <row r="562" spans="1:10" x14ac:dyDescent="0.25">
      <c r="A562">
        <v>209</v>
      </c>
      <c r="B562" t="s">
        <v>45</v>
      </c>
      <c r="C562">
        <v>63</v>
      </c>
      <c r="D562">
        <v>27</v>
      </c>
      <c r="E562" t="s">
        <v>0</v>
      </c>
      <c r="F562">
        <v>7</v>
      </c>
      <c r="G562">
        <v>2018</v>
      </c>
      <c r="H562" t="s">
        <v>64</v>
      </c>
      <c r="I562">
        <f>IF(E562="Dollar",VLOOKUP(F562,Currency!$G$2:$H$14,2,0),1)</f>
        <v>1</v>
      </c>
      <c r="J562" s="3">
        <f t="shared" si="8"/>
        <v>1701</v>
      </c>
    </row>
    <row r="563" spans="1:10" x14ac:dyDescent="0.25">
      <c r="A563">
        <v>209</v>
      </c>
      <c r="B563" t="s">
        <v>46</v>
      </c>
      <c r="C563">
        <v>126</v>
      </c>
      <c r="D563">
        <v>15</v>
      </c>
      <c r="E563" t="s">
        <v>0</v>
      </c>
      <c r="F563">
        <v>7</v>
      </c>
      <c r="G563">
        <v>2018</v>
      </c>
      <c r="H563" t="s">
        <v>55</v>
      </c>
      <c r="I563">
        <f>IF(E563="Dollar",VLOOKUP(F563,Currency!$G$2:$H$14,2,0),1)</f>
        <v>1</v>
      </c>
      <c r="J563" s="3">
        <f t="shared" si="8"/>
        <v>1890</v>
      </c>
    </row>
    <row r="564" spans="1:10" x14ac:dyDescent="0.25">
      <c r="A564">
        <v>209</v>
      </c>
      <c r="B564" t="s">
        <v>47</v>
      </c>
      <c r="C564">
        <v>252</v>
      </c>
      <c r="D564">
        <v>6</v>
      </c>
      <c r="E564" t="s">
        <v>0</v>
      </c>
      <c r="F564">
        <v>7</v>
      </c>
      <c r="G564">
        <v>2018</v>
      </c>
      <c r="H564" t="s">
        <v>55</v>
      </c>
      <c r="I564">
        <f>IF(E564="Dollar",VLOOKUP(F564,Currency!$G$2:$H$14,2,0),1)</f>
        <v>1</v>
      </c>
      <c r="J564" s="3">
        <f t="shared" si="8"/>
        <v>1512</v>
      </c>
    </row>
    <row r="565" spans="1:10" x14ac:dyDescent="0.25">
      <c r="A565">
        <v>210</v>
      </c>
      <c r="B565" t="s">
        <v>45</v>
      </c>
      <c r="C565">
        <v>88</v>
      </c>
      <c r="D565">
        <v>24</v>
      </c>
      <c r="E565" t="s">
        <v>0</v>
      </c>
      <c r="F565">
        <v>7</v>
      </c>
      <c r="G565">
        <v>2018</v>
      </c>
      <c r="H565" t="s">
        <v>60</v>
      </c>
      <c r="I565">
        <f>IF(E565="Dollar",VLOOKUP(F565,Currency!$G$2:$H$14,2,0),1)</f>
        <v>1</v>
      </c>
      <c r="J565" s="3">
        <f t="shared" si="8"/>
        <v>2112</v>
      </c>
    </row>
    <row r="566" spans="1:10" x14ac:dyDescent="0.25">
      <c r="A566">
        <v>210</v>
      </c>
      <c r="B566" t="s">
        <v>46</v>
      </c>
      <c r="C566">
        <v>176</v>
      </c>
      <c r="D566">
        <v>15</v>
      </c>
      <c r="E566" t="s">
        <v>37</v>
      </c>
      <c r="F566">
        <v>7</v>
      </c>
      <c r="G566">
        <v>2018</v>
      </c>
      <c r="H566" t="s">
        <v>53</v>
      </c>
      <c r="I566">
        <f>IF(E566="Dollar",VLOOKUP(F566,Currency!$G$2:$H$14,2,0),1)</f>
        <v>0.85575857954545465</v>
      </c>
      <c r="J566" s="3">
        <f t="shared" si="8"/>
        <v>2259.2026500000002</v>
      </c>
    </row>
    <row r="567" spans="1:10" x14ac:dyDescent="0.25">
      <c r="A567">
        <v>210</v>
      </c>
      <c r="B567" t="s">
        <v>47</v>
      </c>
      <c r="C567">
        <v>352</v>
      </c>
      <c r="D567">
        <v>6</v>
      </c>
      <c r="E567" t="s">
        <v>0</v>
      </c>
      <c r="F567">
        <v>7</v>
      </c>
      <c r="G567">
        <v>2018</v>
      </c>
      <c r="H567" t="s">
        <v>57</v>
      </c>
      <c r="I567">
        <f>IF(E567="Dollar",VLOOKUP(F567,Currency!$G$2:$H$14,2,0),1)</f>
        <v>1</v>
      </c>
      <c r="J567" s="3">
        <f t="shared" si="8"/>
        <v>2112</v>
      </c>
    </row>
    <row r="568" spans="1:10" x14ac:dyDescent="0.25">
      <c r="A568">
        <v>211</v>
      </c>
      <c r="B568" t="s">
        <v>45</v>
      </c>
      <c r="C568">
        <v>139</v>
      </c>
      <c r="D568">
        <v>24</v>
      </c>
      <c r="E568" t="s">
        <v>0</v>
      </c>
      <c r="F568">
        <v>6</v>
      </c>
      <c r="G568">
        <v>2018</v>
      </c>
      <c r="H568" t="s">
        <v>60</v>
      </c>
      <c r="I568">
        <f>IF(E568="Dollar",VLOOKUP(F568,Currency!$G$2:$H$14,2,0),1)</f>
        <v>1</v>
      </c>
      <c r="J568" s="3">
        <f t="shared" si="8"/>
        <v>3336</v>
      </c>
    </row>
    <row r="569" spans="1:10" x14ac:dyDescent="0.25">
      <c r="A569">
        <v>211</v>
      </c>
      <c r="B569" t="s">
        <v>46</v>
      </c>
      <c r="C569">
        <v>278</v>
      </c>
      <c r="D569">
        <v>14</v>
      </c>
      <c r="E569" t="s">
        <v>0</v>
      </c>
      <c r="F569">
        <v>6</v>
      </c>
      <c r="G569">
        <v>2018</v>
      </c>
      <c r="H569" t="s">
        <v>55</v>
      </c>
      <c r="I569">
        <f>IF(E569="Dollar",VLOOKUP(F569,Currency!$G$2:$H$14,2,0),1)</f>
        <v>1</v>
      </c>
      <c r="J569" s="3">
        <f t="shared" si="8"/>
        <v>3892</v>
      </c>
    </row>
    <row r="570" spans="1:10" x14ac:dyDescent="0.25">
      <c r="A570">
        <v>211</v>
      </c>
      <c r="B570" t="s">
        <v>47</v>
      </c>
      <c r="C570">
        <v>556</v>
      </c>
      <c r="D570">
        <v>6</v>
      </c>
      <c r="E570" t="s">
        <v>0</v>
      </c>
      <c r="F570">
        <v>6</v>
      </c>
      <c r="G570">
        <v>2018</v>
      </c>
      <c r="H570" t="s">
        <v>61</v>
      </c>
      <c r="I570">
        <f>IF(E570="Dollar",VLOOKUP(F570,Currency!$G$2:$H$14,2,0),1)</f>
        <v>1</v>
      </c>
      <c r="J570" s="3">
        <f t="shared" si="8"/>
        <v>3336</v>
      </c>
    </row>
    <row r="571" spans="1:10" x14ac:dyDescent="0.25">
      <c r="A571">
        <v>212</v>
      </c>
      <c r="B571" t="s">
        <v>45</v>
      </c>
      <c r="C571">
        <v>77</v>
      </c>
      <c r="D571">
        <v>27</v>
      </c>
      <c r="E571" t="s">
        <v>0</v>
      </c>
      <c r="F571">
        <v>5</v>
      </c>
      <c r="G571">
        <v>2018</v>
      </c>
      <c r="H571" t="s">
        <v>65</v>
      </c>
      <c r="I571">
        <f>IF(E571="Dollar",VLOOKUP(F571,Currency!$G$2:$H$14,2,0),1)</f>
        <v>1</v>
      </c>
      <c r="J571" s="3">
        <f t="shared" si="8"/>
        <v>2079</v>
      </c>
    </row>
    <row r="572" spans="1:10" x14ac:dyDescent="0.25">
      <c r="A572">
        <v>212</v>
      </c>
      <c r="B572" t="s">
        <v>46</v>
      </c>
      <c r="C572">
        <v>154</v>
      </c>
      <c r="D572">
        <v>17</v>
      </c>
      <c r="E572" t="s">
        <v>0</v>
      </c>
      <c r="F572">
        <v>5</v>
      </c>
      <c r="G572">
        <v>2018</v>
      </c>
      <c r="H572" t="s">
        <v>52</v>
      </c>
      <c r="I572">
        <f>IF(E572="Dollar",VLOOKUP(F572,Currency!$G$2:$H$14,2,0),1)</f>
        <v>1</v>
      </c>
      <c r="J572" s="3">
        <f t="shared" si="8"/>
        <v>2618</v>
      </c>
    </row>
    <row r="573" spans="1:10" x14ac:dyDescent="0.25">
      <c r="A573">
        <v>212</v>
      </c>
      <c r="B573" t="s">
        <v>47</v>
      </c>
      <c r="C573">
        <v>308</v>
      </c>
      <c r="D573">
        <v>6</v>
      </c>
      <c r="E573" t="s">
        <v>0</v>
      </c>
      <c r="F573">
        <v>5</v>
      </c>
      <c r="G573">
        <v>2018</v>
      </c>
      <c r="H573" t="s">
        <v>57</v>
      </c>
      <c r="I573">
        <f>IF(E573="Dollar",VLOOKUP(F573,Currency!$G$2:$H$14,2,0),1)</f>
        <v>1</v>
      </c>
      <c r="J573" s="3">
        <f t="shared" si="8"/>
        <v>1848</v>
      </c>
    </row>
    <row r="574" spans="1:10" x14ac:dyDescent="0.25">
      <c r="A574">
        <v>213</v>
      </c>
      <c r="B574" t="s">
        <v>45</v>
      </c>
      <c r="C574">
        <v>74</v>
      </c>
      <c r="D574">
        <v>21</v>
      </c>
      <c r="E574" t="s">
        <v>37</v>
      </c>
      <c r="F574">
        <v>6</v>
      </c>
      <c r="G574">
        <v>2018</v>
      </c>
      <c r="H574" t="s">
        <v>53</v>
      </c>
      <c r="I574">
        <f>IF(E574="Dollar",VLOOKUP(F574,Currency!$G$2:$H$14,2,0),1)</f>
        <v>0.85633569142857147</v>
      </c>
      <c r="J574" s="3">
        <f t="shared" si="8"/>
        <v>1330.74566448</v>
      </c>
    </row>
    <row r="575" spans="1:10" x14ac:dyDescent="0.25">
      <c r="A575">
        <v>213</v>
      </c>
      <c r="B575" t="s">
        <v>46</v>
      </c>
      <c r="C575">
        <v>148</v>
      </c>
      <c r="D575">
        <v>17</v>
      </c>
      <c r="E575" t="s">
        <v>0</v>
      </c>
      <c r="F575">
        <v>6</v>
      </c>
      <c r="G575">
        <v>2018</v>
      </c>
      <c r="H575" t="s">
        <v>62</v>
      </c>
      <c r="I575">
        <f>IF(E575="Dollar",VLOOKUP(F575,Currency!$G$2:$H$14,2,0),1)</f>
        <v>1</v>
      </c>
      <c r="J575" s="3">
        <f t="shared" si="8"/>
        <v>2516</v>
      </c>
    </row>
    <row r="576" spans="1:10" x14ac:dyDescent="0.25">
      <c r="A576">
        <v>213</v>
      </c>
      <c r="B576" t="s">
        <v>47</v>
      </c>
      <c r="C576">
        <v>296</v>
      </c>
      <c r="D576">
        <v>7</v>
      </c>
      <c r="E576" t="s">
        <v>37</v>
      </c>
      <c r="F576">
        <v>6</v>
      </c>
      <c r="G576">
        <v>2018</v>
      </c>
      <c r="H576" t="s">
        <v>53</v>
      </c>
      <c r="I576">
        <f>IF(E576="Dollar",VLOOKUP(F576,Currency!$G$2:$H$14,2,0),1)</f>
        <v>0.85633569142857147</v>
      </c>
      <c r="J576" s="3">
        <f t="shared" si="8"/>
        <v>1774.32755264</v>
      </c>
    </row>
    <row r="577" spans="1:10" x14ac:dyDescent="0.25">
      <c r="A577">
        <v>214</v>
      </c>
      <c r="B577" t="s">
        <v>45</v>
      </c>
      <c r="C577">
        <v>76</v>
      </c>
      <c r="D577">
        <v>25</v>
      </c>
      <c r="E577" t="s">
        <v>0</v>
      </c>
      <c r="F577">
        <v>12</v>
      </c>
      <c r="G577">
        <v>2018</v>
      </c>
      <c r="H577" t="s">
        <v>60</v>
      </c>
      <c r="I577">
        <f>IF(E577="Dollar",VLOOKUP(F577,Currency!$G$2:$H$14,2,0),1)</f>
        <v>1</v>
      </c>
      <c r="J577" s="3">
        <f t="shared" si="8"/>
        <v>1900</v>
      </c>
    </row>
    <row r="578" spans="1:10" x14ac:dyDescent="0.25">
      <c r="A578">
        <v>214</v>
      </c>
      <c r="B578" t="s">
        <v>46</v>
      </c>
      <c r="C578">
        <v>380</v>
      </c>
      <c r="D578">
        <v>18</v>
      </c>
      <c r="E578" t="s">
        <v>0</v>
      </c>
      <c r="F578">
        <v>12</v>
      </c>
      <c r="G578">
        <v>2018</v>
      </c>
      <c r="H578" t="s">
        <v>63</v>
      </c>
      <c r="I578">
        <f>IF(E578="Dollar",VLOOKUP(F578,Currency!$G$2:$H$14,2,0),1)</f>
        <v>1</v>
      </c>
      <c r="J578" s="3">
        <f t="shared" si="8"/>
        <v>6840</v>
      </c>
    </row>
    <row r="579" spans="1:10" x14ac:dyDescent="0.25">
      <c r="A579">
        <v>214</v>
      </c>
      <c r="B579" t="s">
        <v>47</v>
      </c>
      <c r="C579">
        <v>532</v>
      </c>
      <c r="D579">
        <v>6</v>
      </c>
      <c r="E579" t="s">
        <v>0</v>
      </c>
      <c r="F579">
        <v>12</v>
      </c>
      <c r="G579">
        <v>2018</v>
      </c>
      <c r="H579" t="s">
        <v>55</v>
      </c>
      <c r="I579">
        <f>IF(E579="Dollar",VLOOKUP(F579,Currency!$G$2:$H$14,2,0),1)</f>
        <v>1</v>
      </c>
      <c r="J579" s="3">
        <f t="shared" ref="J579:J642" si="9">C579*D579*I579</f>
        <v>3192</v>
      </c>
    </row>
    <row r="580" spans="1:10" x14ac:dyDescent="0.25">
      <c r="A580">
        <v>215</v>
      </c>
      <c r="B580" t="s">
        <v>45</v>
      </c>
      <c r="C580">
        <v>88</v>
      </c>
      <c r="D580">
        <v>23</v>
      </c>
      <c r="E580" t="s">
        <v>0</v>
      </c>
      <c r="F580">
        <v>8</v>
      </c>
      <c r="G580">
        <v>2018</v>
      </c>
      <c r="H580" t="s">
        <v>56</v>
      </c>
      <c r="I580">
        <f>IF(E580="Dollar",VLOOKUP(F580,Currency!$G$2:$H$14,2,0),1)</f>
        <v>1</v>
      </c>
      <c r="J580" s="3">
        <f t="shared" si="9"/>
        <v>2024</v>
      </c>
    </row>
    <row r="581" spans="1:10" x14ac:dyDescent="0.25">
      <c r="A581">
        <v>215</v>
      </c>
      <c r="B581" t="s">
        <v>46</v>
      </c>
      <c r="C581">
        <v>352</v>
      </c>
      <c r="D581">
        <v>16</v>
      </c>
      <c r="E581" t="s">
        <v>37</v>
      </c>
      <c r="F581">
        <v>8</v>
      </c>
      <c r="G581">
        <v>2018</v>
      </c>
      <c r="H581" t="s">
        <v>53</v>
      </c>
      <c r="I581">
        <f>IF(E581="Dollar",VLOOKUP(F581,Currency!$G$2:$H$14,2,0),1)</f>
        <v>0.86596289695652162</v>
      </c>
      <c r="J581" s="3">
        <f t="shared" si="9"/>
        <v>4877.10303565913</v>
      </c>
    </row>
    <row r="582" spans="1:10" x14ac:dyDescent="0.25">
      <c r="A582">
        <v>216</v>
      </c>
      <c r="B582" t="s">
        <v>45</v>
      </c>
      <c r="C582">
        <v>137</v>
      </c>
      <c r="D582">
        <v>23</v>
      </c>
      <c r="E582" t="s">
        <v>0</v>
      </c>
      <c r="F582">
        <v>5</v>
      </c>
      <c r="G582">
        <v>2018</v>
      </c>
      <c r="H582" t="s">
        <v>62</v>
      </c>
      <c r="I582">
        <f>IF(E582="Dollar",VLOOKUP(F582,Currency!$G$2:$H$14,2,0),1)</f>
        <v>1</v>
      </c>
      <c r="J582" s="3">
        <f t="shared" si="9"/>
        <v>3151</v>
      </c>
    </row>
    <row r="583" spans="1:10" x14ac:dyDescent="0.25">
      <c r="A583">
        <v>216</v>
      </c>
      <c r="B583" t="s">
        <v>46</v>
      </c>
      <c r="C583">
        <v>274</v>
      </c>
      <c r="D583">
        <v>18</v>
      </c>
      <c r="E583" t="s">
        <v>0</v>
      </c>
      <c r="F583">
        <v>5</v>
      </c>
      <c r="G583">
        <v>2018</v>
      </c>
      <c r="H583" t="s">
        <v>56</v>
      </c>
      <c r="I583">
        <f>IF(E583="Dollar",VLOOKUP(F583,Currency!$G$2:$H$14,2,0),1)</f>
        <v>1</v>
      </c>
      <c r="J583" s="3">
        <f t="shared" si="9"/>
        <v>4932</v>
      </c>
    </row>
    <row r="584" spans="1:10" x14ac:dyDescent="0.25">
      <c r="A584">
        <v>216</v>
      </c>
      <c r="B584" t="s">
        <v>47</v>
      </c>
      <c r="C584">
        <v>548</v>
      </c>
      <c r="D584">
        <v>6</v>
      </c>
      <c r="E584" t="s">
        <v>0</v>
      </c>
      <c r="F584">
        <v>5</v>
      </c>
      <c r="G584">
        <v>2018</v>
      </c>
      <c r="H584" t="s">
        <v>57</v>
      </c>
      <c r="I584">
        <f>IF(E584="Dollar",VLOOKUP(F584,Currency!$G$2:$H$14,2,0),1)</f>
        <v>1</v>
      </c>
      <c r="J584" s="3">
        <f t="shared" si="9"/>
        <v>3288</v>
      </c>
    </row>
    <row r="585" spans="1:10" x14ac:dyDescent="0.25">
      <c r="A585">
        <v>217</v>
      </c>
      <c r="B585" t="s">
        <v>45</v>
      </c>
      <c r="C585">
        <v>102</v>
      </c>
      <c r="D585">
        <v>20</v>
      </c>
      <c r="E585" t="s">
        <v>0</v>
      </c>
      <c r="F585">
        <v>5</v>
      </c>
      <c r="G585">
        <v>2018</v>
      </c>
      <c r="H585" t="s">
        <v>55</v>
      </c>
      <c r="I585">
        <f>IF(E585="Dollar",VLOOKUP(F585,Currency!$G$2:$H$14,2,0),1)</f>
        <v>1</v>
      </c>
      <c r="J585" s="3">
        <f t="shared" si="9"/>
        <v>2040</v>
      </c>
    </row>
    <row r="586" spans="1:10" x14ac:dyDescent="0.25">
      <c r="A586">
        <v>217</v>
      </c>
      <c r="B586" t="s">
        <v>46</v>
      </c>
      <c r="C586">
        <v>204</v>
      </c>
      <c r="D586">
        <v>17</v>
      </c>
      <c r="E586" t="s">
        <v>0</v>
      </c>
      <c r="F586">
        <v>5</v>
      </c>
      <c r="G586">
        <v>2018</v>
      </c>
      <c r="H586" t="s">
        <v>57</v>
      </c>
      <c r="I586">
        <f>IF(E586="Dollar",VLOOKUP(F586,Currency!$G$2:$H$14,2,0),1)</f>
        <v>1</v>
      </c>
      <c r="J586" s="3">
        <f t="shared" si="9"/>
        <v>3468</v>
      </c>
    </row>
    <row r="587" spans="1:10" x14ac:dyDescent="0.25">
      <c r="A587">
        <v>217</v>
      </c>
      <c r="B587" t="s">
        <v>47</v>
      </c>
      <c r="C587">
        <v>408</v>
      </c>
      <c r="D587">
        <v>7</v>
      </c>
      <c r="E587" t="s">
        <v>37</v>
      </c>
      <c r="F587">
        <v>5</v>
      </c>
      <c r="G587">
        <v>2018</v>
      </c>
      <c r="H587" t="s">
        <v>53</v>
      </c>
      <c r="I587">
        <f>IF(E587="Dollar",VLOOKUP(F587,Currency!$G$2:$H$14,2,0),1)</f>
        <v>0.84667593318181822</v>
      </c>
      <c r="J587" s="3">
        <f t="shared" si="9"/>
        <v>2418.1064651672727</v>
      </c>
    </row>
    <row r="588" spans="1:10" x14ac:dyDescent="0.25">
      <c r="A588">
        <v>218</v>
      </c>
      <c r="B588" t="s">
        <v>45</v>
      </c>
      <c r="C588">
        <v>76</v>
      </c>
      <c r="D588">
        <v>28</v>
      </c>
      <c r="E588" t="s">
        <v>0</v>
      </c>
      <c r="F588">
        <v>6</v>
      </c>
      <c r="G588">
        <v>2018</v>
      </c>
      <c r="H588" t="s">
        <v>54</v>
      </c>
      <c r="I588">
        <f>IF(E588="Dollar",VLOOKUP(F588,Currency!$G$2:$H$14,2,0),1)</f>
        <v>1</v>
      </c>
      <c r="J588" s="3">
        <f t="shared" si="9"/>
        <v>2128</v>
      </c>
    </row>
    <row r="589" spans="1:10" x14ac:dyDescent="0.25">
      <c r="A589">
        <v>218</v>
      </c>
      <c r="B589" t="s">
        <v>46</v>
      </c>
      <c r="C589">
        <v>152</v>
      </c>
      <c r="D589">
        <v>17</v>
      </c>
      <c r="E589" t="s">
        <v>0</v>
      </c>
      <c r="F589">
        <v>6</v>
      </c>
      <c r="G589">
        <v>2018</v>
      </c>
      <c r="H589" t="s">
        <v>62</v>
      </c>
      <c r="I589">
        <f>IF(E589="Dollar",VLOOKUP(F589,Currency!$G$2:$H$14,2,0),1)</f>
        <v>1</v>
      </c>
      <c r="J589" s="3">
        <f t="shared" si="9"/>
        <v>2584</v>
      </c>
    </row>
    <row r="590" spans="1:10" x14ac:dyDescent="0.25">
      <c r="A590">
        <v>218</v>
      </c>
      <c r="B590" t="s">
        <v>47</v>
      </c>
      <c r="C590">
        <v>304</v>
      </c>
      <c r="D590">
        <v>6</v>
      </c>
      <c r="E590" t="s">
        <v>0</v>
      </c>
      <c r="F590">
        <v>6</v>
      </c>
      <c r="G590">
        <v>2018</v>
      </c>
      <c r="H590" t="s">
        <v>57</v>
      </c>
      <c r="I590">
        <f>IF(E590="Dollar",VLOOKUP(F590,Currency!$G$2:$H$14,2,0),1)</f>
        <v>1</v>
      </c>
      <c r="J590" s="3">
        <f t="shared" si="9"/>
        <v>1824</v>
      </c>
    </row>
    <row r="591" spans="1:10" x14ac:dyDescent="0.25">
      <c r="A591">
        <v>219</v>
      </c>
      <c r="B591" t="s">
        <v>45</v>
      </c>
      <c r="C591">
        <v>114</v>
      </c>
      <c r="D591">
        <v>21</v>
      </c>
      <c r="E591" t="s">
        <v>0</v>
      </c>
      <c r="F591">
        <v>4</v>
      </c>
      <c r="G591">
        <v>2018</v>
      </c>
      <c r="H591" t="s">
        <v>52</v>
      </c>
      <c r="I591">
        <f>IF(E591="Dollar",VLOOKUP(F591,Currency!$G$2:$H$14,2,0),1)</f>
        <v>1</v>
      </c>
      <c r="J591" s="3">
        <f t="shared" si="9"/>
        <v>2394</v>
      </c>
    </row>
    <row r="592" spans="1:10" x14ac:dyDescent="0.25">
      <c r="A592">
        <v>219</v>
      </c>
      <c r="B592" t="s">
        <v>46</v>
      </c>
      <c r="C592">
        <v>342</v>
      </c>
      <c r="D592">
        <v>17</v>
      </c>
      <c r="E592" t="s">
        <v>37</v>
      </c>
      <c r="F592">
        <v>4</v>
      </c>
      <c r="G592">
        <v>2018</v>
      </c>
      <c r="H592" t="s">
        <v>53</v>
      </c>
      <c r="I592">
        <f>IF(E592="Dollar",VLOOKUP(F592,Currency!$G$2:$H$14,2,0),1)</f>
        <v>0.81462485449999988</v>
      </c>
      <c r="J592" s="3">
        <f t="shared" si="9"/>
        <v>4736.2289040629994</v>
      </c>
    </row>
    <row r="593" spans="1:10" x14ac:dyDescent="0.25">
      <c r="A593">
        <v>219</v>
      </c>
      <c r="B593" t="s">
        <v>47</v>
      </c>
      <c r="C593">
        <v>114</v>
      </c>
      <c r="D593">
        <v>7</v>
      </c>
      <c r="E593" t="s">
        <v>37</v>
      </c>
      <c r="F593">
        <v>4</v>
      </c>
      <c r="G593">
        <v>2018</v>
      </c>
      <c r="H593" t="s">
        <v>53</v>
      </c>
      <c r="I593">
        <f>IF(E593="Dollar",VLOOKUP(F593,Currency!$G$2:$H$14,2,0),1)</f>
        <v>0.81462485449999988</v>
      </c>
      <c r="J593" s="3">
        <f t="shared" si="9"/>
        <v>650.07063389099994</v>
      </c>
    </row>
    <row r="594" spans="1:10" x14ac:dyDescent="0.25">
      <c r="A594">
        <v>220</v>
      </c>
      <c r="B594" t="s">
        <v>45</v>
      </c>
      <c r="C594">
        <v>10</v>
      </c>
      <c r="D594">
        <v>27</v>
      </c>
      <c r="E594" t="s">
        <v>0</v>
      </c>
      <c r="F594">
        <v>5</v>
      </c>
      <c r="G594">
        <v>2018</v>
      </c>
      <c r="H594" t="s">
        <v>65</v>
      </c>
      <c r="I594">
        <f>IF(E594="Dollar",VLOOKUP(F594,Currency!$G$2:$H$14,2,0),1)</f>
        <v>1</v>
      </c>
      <c r="J594" s="3">
        <f t="shared" si="9"/>
        <v>270</v>
      </c>
    </row>
    <row r="595" spans="1:10" x14ac:dyDescent="0.25">
      <c r="A595">
        <v>220</v>
      </c>
      <c r="B595" t="s">
        <v>46</v>
      </c>
      <c r="C595">
        <v>20</v>
      </c>
      <c r="D595">
        <v>13</v>
      </c>
      <c r="E595" t="s">
        <v>37</v>
      </c>
      <c r="F595">
        <v>5</v>
      </c>
      <c r="G595">
        <v>2018</v>
      </c>
      <c r="H595" t="s">
        <v>53</v>
      </c>
      <c r="I595">
        <f>IF(E595="Dollar",VLOOKUP(F595,Currency!$G$2:$H$14,2,0),1)</f>
        <v>0.84667593318181822</v>
      </c>
      <c r="J595" s="3">
        <f t="shared" si="9"/>
        <v>220.13574262727275</v>
      </c>
    </row>
    <row r="596" spans="1:10" x14ac:dyDescent="0.25">
      <c r="A596">
        <v>220</v>
      </c>
      <c r="B596" t="s">
        <v>47</v>
      </c>
      <c r="C596">
        <v>40</v>
      </c>
      <c r="D596">
        <v>6</v>
      </c>
      <c r="E596" t="s">
        <v>0</v>
      </c>
      <c r="F596">
        <v>5</v>
      </c>
      <c r="G596">
        <v>2018</v>
      </c>
      <c r="H596" t="s">
        <v>55</v>
      </c>
      <c r="I596">
        <f>IF(E596="Dollar",VLOOKUP(F596,Currency!$G$2:$H$14,2,0),1)</f>
        <v>1</v>
      </c>
      <c r="J596" s="3">
        <f t="shared" si="9"/>
        <v>240</v>
      </c>
    </row>
    <row r="597" spans="1:10" x14ac:dyDescent="0.25">
      <c r="A597">
        <v>221</v>
      </c>
      <c r="B597" t="s">
        <v>45</v>
      </c>
      <c r="C597">
        <v>158</v>
      </c>
      <c r="D597">
        <v>22</v>
      </c>
      <c r="E597" t="s">
        <v>0</v>
      </c>
      <c r="F597">
        <v>11</v>
      </c>
      <c r="G597">
        <v>2018</v>
      </c>
      <c r="H597" t="s">
        <v>63</v>
      </c>
      <c r="I597">
        <f>IF(E597="Dollar",VLOOKUP(F597,Currency!$G$2:$H$14,2,0),1)</f>
        <v>1</v>
      </c>
      <c r="J597" s="3">
        <f t="shared" si="9"/>
        <v>3476</v>
      </c>
    </row>
    <row r="598" spans="1:10" x14ac:dyDescent="0.25">
      <c r="A598">
        <v>221</v>
      </c>
      <c r="B598" t="s">
        <v>46</v>
      </c>
      <c r="C598">
        <v>632</v>
      </c>
      <c r="D598">
        <v>14</v>
      </c>
      <c r="E598" t="s">
        <v>37</v>
      </c>
      <c r="F598">
        <v>11</v>
      </c>
      <c r="G598">
        <v>2018</v>
      </c>
      <c r="H598" t="s">
        <v>53</v>
      </c>
      <c r="I598">
        <f>IF(E598="Dollar",VLOOKUP(F598,Currency!$G$2:$H$14,2,0),1)</f>
        <v>0.87977327500000013</v>
      </c>
      <c r="J598" s="3">
        <f t="shared" si="9"/>
        <v>7784.2339372000015</v>
      </c>
    </row>
    <row r="599" spans="1:10" x14ac:dyDescent="0.25">
      <c r="A599">
        <v>222</v>
      </c>
      <c r="B599" t="s">
        <v>45</v>
      </c>
      <c r="C599">
        <v>83</v>
      </c>
      <c r="D599">
        <v>22</v>
      </c>
      <c r="E599" t="s">
        <v>37</v>
      </c>
      <c r="F599">
        <v>8</v>
      </c>
      <c r="G599">
        <v>2018</v>
      </c>
      <c r="H599" t="s">
        <v>53</v>
      </c>
      <c r="I599">
        <f>IF(E599="Dollar",VLOOKUP(F599,Currency!$G$2:$H$14,2,0),1)</f>
        <v>0.86596289695652162</v>
      </c>
      <c r="J599" s="3">
        <f t="shared" si="9"/>
        <v>1581.2482498426084</v>
      </c>
    </row>
    <row r="600" spans="1:10" x14ac:dyDescent="0.25">
      <c r="A600">
        <v>222</v>
      </c>
      <c r="B600" t="s">
        <v>46</v>
      </c>
      <c r="C600">
        <v>332</v>
      </c>
      <c r="D600">
        <v>15</v>
      </c>
      <c r="E600" t="s">
        <v>0</v>
      </c>
      <c r="F600">
        <v>8</v>
      </c>
      <c r="G600">
        <v>2018</v>
      </c>
      <c r="H600" t="s">
        <v>55</v>
      </c>
      <c r="I600">
        <f>IF(E600="Dollar",VLOOKUP(F600,Currency!$G$2:$H$14,2,0),1)</f>
        <v>1</v>
      </c>
      <c r="J600" s="3">
        <f t="shared" si="9"/>
        <v>4980</v>
      </c>
    </row>
    <row r="601" spans="1:10" x14ac:dyDescent="0.25">
      <c r="A601">
        <v>223</v>
      </c>
      <c r="B601" t="s">
        <v>45</v>
      </c>
      <c r="C601">
        <v>90</v>
      </c>
      <c r="D601">
        <v>26</v>
      </c>
      <c r="E601" t="s">
        <v>0</v>
      </c>
      <c r="F601">
        <v>7</v>
      </c>
      <c r="G601">
        <v>2018</v>
      </c>
      <c r="H601" t="s">
        <v>51</v>
      </c>
      <c r="I601">
        <f>IF(E601="Dollar",VLOOKUP(F601,Currency!$G$2:$H$14,2,0),1)</f>
        <v>1</v>
      </c>
      <c r="J601" s="3">
        <f t="shared" si="9"/>
        <v>2340</v>
      </c>
    </row>
    <row r="602" spans="1:10" x14ac:dyDescent="0.25">
      <c r="A602">
        <v>223</v>
      </c>
      <c r="B602" t="s">
        <v>46</v>
      </c>
      <c r="C602">
        <v>270</v>
      </c>
      <c r="D602">
        <v>17</v>
      </c>
      <c r="E602" t="s">
        <v>0</v>
      </c>
      <c r="F602">
        <v>7</v>
      </c>
      <c r="G602">
        <v>2018</v>
      </c>
      <c r="H602" t="s">
        <v>52</v>
      </c>
      <c r="I602">
        <f>IF(E602="Dollar",VLOOKUP(F602,Currency!$G$2:$H$14,2,0),1)</f>
        <v>1</v>
      </c>
      <c r="J602" s="3">
        <f t="shared" si="9"/>
        <v>4590</v>
      </c>
    </row>
    <row r="603" spans="1:10" x14ac:dyDescent="0.25">
      <c r="A603">
        <v>223</v>
      </c>
      <c r="B603" t="s">
        <v>47</v>
      </c>
      <c r="C603">
        <v>90</v>
      </c>
      <c r="D603">
        <v>6</v>
      </c>
      <c r="E603" t="s">
        <v>0</v>
      </c>
      <c r="F603">
        <v>7</v>
      </c>
      <c r="G603">
        <v>2018</v>
      </c>
      <c r="H603" t="s">
        <v>55</v>
      </c>
      <c r="I603">
        <f>IF(E603="Dollar",VLOOKUP(F603,Currency!$G$2:$H$14,2,0),1)</f>
        <v>1</v>
      </c>
      <c r="J603" s="3">
        <f t="shared" si="9"/>
        <v>540</v>
      </c>
    </row>
    <row r="604" spans="1:10" x14ac:dyDescent="0.25">
      <c r="A604">
        <v>224</v>
      </c>
      <c r="B604" t="s">
        <v>45</v>
      </c>
      <c r="C604">
        <v>102</v>
      </c>
      <c r="D604">
        <v>29</v>
      </c>
      <c r="E604" t="s">
        <v>0</v>
      </c>
      <c r="F604">
        <v>6</v>
      </c>
      <c r="G604">
        <v>2018</v>
      </c>
      <c r="H604" t="s">
        <v>64</v>
      </c>
      <c r="I604">
        <f>IF(E604="Dollar",VLOOKUP(F604,Currency!$G$2:$H$14,2,0),1)</f>
        <v>1</v>
      </c>
      <c r="J604" s="3">
        <f t="shared" si="9"/>
        <v>2958</v>
      </c>
    </row>
    <row r="605" spans="1:10" x14ac:dyDescent="0.25">
      <c r="A605">
        <v>224</v>
      </c>
      <c r="B605" t="s">
        <v>46</v>
      </c>
      <c r="C605">
        <v>306</v>
      </c>
      <c r="D605">
        <v>19</v>
      </c>
      <c r="E605" t="s">
        <v>0</v>
      </c>
      <c r="F605">
        <v>6</v>
      </c>
      <c r="G605">
        <v>2018</v>
      </c>
      <c r="H605" t="s">
        <v>61</v>
      </c>
      <c r="I605">
        <f>IF(E605="Dollar",VLOOKUP(F605,Currency!$G$2:$H$14,2,0),1)</f>
        <v>1</v>
      </c>
      <c r="J605" s="3">
        <f t="shared" si="9"/>
        <v>5814</v>
      </c>
    </row>
    <row r="606" spans="1:10" x14ac:dyDescent="0.25">
      <c r="A606">
        <v>224</v>
      </c>
      <c r="B606" t="s">
        <v>47</v>
      </c>
      <c r="C606">
        <v>102</v>
      </c>
      <c r="D606">
        <v>7</v>
      </c>
      <c r="E606" t="s">
        <v>37</v>
      </c>
      <c r="F606">
        <v>6</v>
      </c>
      <c r="G606">
        <v>2018</v>
      </c>
      <c r="H606" t="s">
        <v>53</v>
      </c>
      <c r="I606">
        <f>IF(E606="Dollar",VLOOKUP(F606,Currency!$G$2:$H$14,2,0),1)</f>
        <v>0.85633569142857147</v>
      </c>
      <c r="J606" s="3">
        <f t="shared" si="9"/>
        <v>611.42368368000007</v>
      </c>
    </row>
    <row r="607" spans="1:10" x14ac:dyDescent="0.25">
      <c r="A607">
        <v>225</v>
      </c>
      <c r="B607" t="s">
        <v>45</v>
      </c>
      <c r="C607">
        <v>130</v>
      </c>
      <c r="D607">
        <v>20</v>
      </c>
      <c r="E607" t="s">
        <v>0</v>
      </c>
      <c r="F607">
        <v>5</v>
      </c>
      <c r="G607">
        <v>2018</v>
      </c>
      <c r="H607" t="s">
        <v>57</v>
      </c>
      <c r="I607">
        <f>IF(E607="Dollar",VLOOKUP(F607,Currency!$G$2:$H$14,2,0),1)</f>
        <v>1</v>
      </c>
      <c r="J607" s="3">
        <f t="shared" si="9"/>
        <v>2600</v>
      </c>
    </row>
    <row r="608" spans="1:10" x14ac:dyDescent="0.25">
      <c r="A608">
        <v>225</v>
      </c>
      <c r="B608" t="s">
        <v>46</v>
      </c>
      <c r="C608">
        <v>260</v>
      </c>
      <c r="D608">
        <v>13</v>
      </c>
      <c r="E608" t="s">
        <v>37</v>
      </c>
      <c r="F608">
        <v>5</v>
      </c>
      <c r="G608">
        <v>2018</v>
      </c>
      <c r="H608" t="s">
        <v>53</v>
      </c>
      <c r="I608">
        <f>IF(E608="Dollar",VLOOKUP(F608,Currency!$G$2:$H$14,2,0),1)</f>
        <v>0.84667593318181822</v>
      </c>
      <c r="J608" s="3">
        <f t="shared" si="9"/>
        <v>2861.7646541545455</v>
      </c>
    </row>
    <row r="609" spans="1:10" x14ac:dyDescent="0.25">
      <c r="A609">
        <v>225</v>
      </c>
      <c r="B609" t="s">
        <v>47</v>
      </c>
      <c r="C609">
        <v>520</v>
      </c>
      <c r="D609">
        <v>7</v>
      </c>
      <c r="E609" t="s">
        <v>37</v>
      </c>
      <c r="F609">
        <v>5</v>
      </c>
      <c r="G609">
        <v>2018</v>
      </c>
      <c r="H609" t="s">
        <v>53</v>
      </c>
      <c r="I609">
        <f>IF(E609="Dollar",VLOOKUP(F609,Currency!$G$2:$H$14,2,0),1)</f>
        <v>0.84667593318181822</v>
      </c>
      <c r="J609" s="3">
        <f t="shared" si="9"/>
        <v>3081.9003967818185</v>
      </c>
    </row>
    <row r="610" spans="1:10" x14ac:dyDescent="0.25">
      <c r="A610">
        <v>226</v>
      </c>
      <c r="B610" t="s">
        <v>45</v>
      </c>
      <c r="C610">
        <v>89</v>
      </c>
      <c r="D610">
        <v>26</v>
      </c>
      <c r="E610" t="s">
        <v>0</v>
      </c>
      <c r="F610">
        <v>3</v>
      </c>
      <c r="G610">
        <v>2018</v>
      </c>
      <c r="H610" t="s">
        <v>51</v>
      </c>
      <c r="I610">
        <f>IF(E610="Dollar",VLOOKUP(F610,Currency!$G$2:$H$14,2,0),1)</f>
        <v>1</v>
      </c>
      <c r="J610" s="3">
        <f t="shared" si="9"/>
        <v>2314</v>
      </c>
    </row>
    <row r="611" spans="1:10" x14ac:dyDescent="0.25">
      <c r="A611">
        <v>226</v>
      </c>
      <c r="B611" t="s">
        <v>46</v>
      </c>
      <c r="C611">
        <v>267</v>
      </c>
      <c r="D611">
        <v>15</v>
      </c>
      <c r="E611" t="s">
        <v>0</v>
      </c>
      <c r="F611">
        <v>3</v>
      </c>
      <c r="G611">
        <v>2018</v>
      </c>
      <c r="H611" t="s">
        <v>55</v>
      </c>
      <c r="I611">
        <f>IF(E611="Dollar",VLOOKUP(F611,Currency!$G$2:$H$14,2,0),1)</f>
        <v>1</v>
      </c>
      <c r="J611" s="3">
        <f t="shared" si="9"/>
        <v>4005</v>
      </c>
    </row>
    <row r="612" spans="1:10" x14ac:dyDescent="0.25">
      <c r="A612">
        <v>226</v>
      </c>
      <c r="B612" t="s">
        <v>47</v>
      </c>
      <c r="C612">
        <v>89</v>
      </c>
      <c r="D612">
        <v>7</v>
      </c>
      <c r="E612" t="s">
        <v>37</v>
      </c>
      <c r="F612">
        <v>3</v>
      </c>
      <c r="G612">
        <v>2018</v>
      </c>
      <c r="H612" t="s">
        <v>53</v>
      </c>
      <c r="I612">
        <f>IF(E612="Dollar",VLOOKUP(F612,Currency!$G$2:$H$14,2,0),1)</f>
        <v>0.81064183952380953</v>
      </c>
      <c r="J612" s="3">
        <f t="shared" si="9"/>
        <v>505.02986602333334</v>
      </c>
    </row>
    <row r="613" spans="1:10" x14ac:dyDescent="0.25">
      <c r="A613">
        <v>227</v>
      </c>
      <c r="B613" t="s">
        <v>45</v>
      </c>
      <c r="C613">
        <v>62</v>
      </c>
      <c r="D613">
        <v>28</v>
      </c>
      <c r="E613" t="s">
        <v>0</v>
      </c>
      <c r="F613">
        <v>7</v>
      </c>
      <c r="G613">
        <v>2018</v>
      </c>
      <c r="H613" t="s">
        <v>64</v>
      </c>
      <c r="I613">
        <f>IF(E613="Dollar",VLOOKUP(F613,Currency!$G$2:$H$14,2,0),1)</f>
        <v>1</v>
      </c>
      <c r="J613" s="3">
        <f t="shared" si="9"/>
        <v>1736</v>
      </c>
    </row>
    <row r="614" spans="1:10" x14ac:dyDescent="0.25">
      <c r="A614">
        <v>227</v>
      </c>
      <c r="B614" t="s">
        <v>46</v>
      </c>
      <c r="C614">
        <v>248</v>
      </c>
      <c r="D614">
        <v>19</v>
      </c>
      <c r="E614" t="s">
        <v>0</v>
      </c>
      <c r="F614">
        <v>7</v>
      </c>
      <c r="G614">
        <v>2018</v>
      </c>
      <c r="H614" t="s">
        <v>61</v>
      </c>
      <c r="I614">
        <f>IF(E614="Dollar",VLOOKUP(F614,Currency!$G$2:$H$14,2,0),1)</f>
        <v>1</v>
      </c>
      <c r="J614" s="3">
        <f t="shared" si="9"/>
        <v>4712</v>
      </c>
    </row>
    <row r="615" spans="1:10" x14ac:dyDescent="0.25">
      <c r="A615">
        <v>228</v>
      </c>
      <c r="B615" t="s">
        <v>45</v>
      </c>
      <c r="C615">
        <v>98</v>
      </c>
      <c r="D615">
        <v>28</v>
      </c>
      <c r="E615" t="s">
        <v>0</v>
      </c>
      <c r="F615">
        <v>4</v>
      </c>
      <c r="G615">
        <v>2018</v>
      </c>
      <c r="H615" t="s">
        <v>64</v>
      </c>
      <c r="I615">
        <f>IF(E615="Dollar",VLOOKUP(F615,Currency!$G$2:$H$14,2,0),1)</f>
        <v>1</v>
      </c>
      <c r="J615" s="3">
        <f t="shared" si="9"/>
        <v>2744</v>
      </c>
    </row>
    <row r="616" spans="1:10" x14ac:dyDescent="0.25">
      <c r="A616">
        <v>228</v>
      </c>
      <c r="B616" t="s">
        <v>46</v>
      </c>
      <c r="C616">
        <v>392</v>
      </c>
      <c r="D616">
        <v>17</v>
      </c>
      <c r="E616" t="s">
        <v>37</v>
      </c>
      <c r="F616">
        <v>4</v>
      </c>
      <c r="G616">
        <v>2018</v>
      </c>
      <c r="H616" t="s">
        <v>53</v>
      </c>
      <c r="I616">
        <f>IF(E616="Dollar",VLOOKUP(F616,Currency!$G$2:$H$14,2,0),1)</f>
        <v>0.81462485449999988</v>
      </c>
      <c r="J616" s="3">
        <f t="shared" si="9"/>
        <v>5428.6600303879995</v>
      </c>
    </row>
    <row r="617" spans="1:10" x14ac:dyDescent="0.25">
      <c r="A617">
        <v>229</v>
      </c>
      <c r="B617" t="s">
        <v>45</v>
      </c>
      <c r="C617">
        <v>40</v>
      </c>
      <c r="D617">
        <v>31</v>
      </c>
      <c r="E617" t="s">
        <v>37</v>
      </c>
      <c r="F617">
        <v>5</v>
      </c>
      <c r="G617">
        <v>2018</v>
      </c>
      <c r="H617" t="s">
        <v>58</v>
      </c>
      <c r="I617">
        <f>IF(E617="Dollar",VLOOKUP(F617,Currency!$G$2:$H$14,2,0),1)</f>
        <v>0.84667593318181822</v>
      </c>
      <c r="J617" s="3">
        <f t="shared" si="9"/>
        <v>1049.8781571454547</v>
      </c>
    </row>
    <row r="618" spans="1:10" x14ac:dyDescent="0.25">
      <c r="A618">
        <v>229</v>
      </c>
      <c r="B618" t="s">
        <v>46</v>
      </c>
      <c r="C618">
        <v>80</v>
      </c>
      <c r="D618">
        <v>16</v>
      </c>
      <c r="E618" t="s">
        <v>37</v>
      </c>
      <c r="F618">
        <v>5</v>
      </c>
      <c r="G618">
        <v>2018</v>
      </c>
      <c r="H618" t="s">
        <v>53</v>
      </c>
      <c r="I618">
        <f>IF(E618="Dollar",VLOOKUP(F618,Currency!$G$2:$H$14,2,0),1)</f>
        <v>0.84667593318181822</v>
      </c>
      <c r="J618" s="3">
        <f t="shared" si="9"/>
        <v>1083.7451944727272</v>
      </c>
    </row>
    <row r="619" spans="1:10" x14ac:dyDescent="0.25">
      <c r="A619">
        <v>229</v>
      </c>
      <c r="B619" t="s">
        <v>47</v>
      </c>
      <c r="C619">
        <v>160</v>
      </c>
      <c r="D619">
        <v>7</v>
      </c>
      <c r="E619" t="s">
        <v>37</v>
      </c>
      <c r="F619">
        <v>5</v>
      </c>
      <c r="G619">
        <v>2018</v>
      </c>
      <c r="H619" t="s">
        <v>53</v>
      </c>
      <c r="I619">
        <f>IF(E619="Dollar",VLOOKUP(F619,Currency!$G$2:$H$14,2,0),1)</f>
        <v>0.84667593318181822</v>
      </c>
      <c r="J619" s="3">
        <f t="shared" si="9"/>
        <v>948.27704516363644</v>
      </c>
    </row>
    <row r="620" spans="1:10" x14ac:dyDescent="0.25">
      <c r="A620">
        <v>230</v>
      </c>
      <c r="B620" t="s">
        <v>45</v>
      </c>
      <c r="C620">
        <v>320</v>
      </c>
      <c r="D620">
        <v>27</v>
      </c>
      <c r="E620" t="s">
        <v>0</v>
      </c>
      <c r="F620">
        <v>5</v>
      </c>
      <c r="G620">
        <v>2018</v>
      </c>
      <c r="H620" t="s">
        <v>65</v>
      </c>
      <c r="I620">
        <f>IF(E620="Dollar",VLOOKUP(F620,Currency!$G$2:$H$14,2,0),1)</f>
        <v>1</v>
      </c>
      <c r="J620" s="3">
        <f t="shared" si="9"/>
        <v>8640</v>
      </c>
    </row>
    <row r="621" spans="1:10" x14ac:dyDescent="0.25">
      <c r="A621">
        <v>230</v>
      </c>
      <c r="B621" t="s">
        <v>46</v>
      </c>
      <c r="C621">
        <v>1280</v>
      </c>
      <c r="D621">
        <v>17</v>
      </c>
      <c r="E621" t="s">
        <v>37</v>
      </c>
      <c r="F621">
        <v>5</v>
      </c>
      <c r="G621">
        <v>2018</v>
      </c>
      <c r="H621" t="s">
        <v>53</v>
      </c>
      <c r="I621">
        <f>IF(E621="Dollar",VLOOKUP(F621,Currency!$G$2:$H$14,2,0),1)</f>
        <v>0.84667593318181822</v>
      </c>
      <c r="J621" s="3">
        <f t="shared" si="9"/>
        <v>18423.668306036365</v>
      </c>
    </row>
    <row r="622" spans="1:10" x14ac:dyDescent="0.25">
      <c r="A622">
        <v>231</v>
      </c>
      <c r="B622" t="s">
        <v>45</v>
      </c>
      <c r="C622">
        <v>129</v>
      </c>
      <c r="D622">
        <v>23</v>
      </c>
      <c r="E622" t="s">
        <v>0</v>
      </c>
      <c r="F622">
        <v>5</v>
      </c>
      <c r="G622">
        <v>2018</v>
      </c>
      <c r="H622" t="s">
        <v>56</v>
      </c>
      <c r="I622">
        <f>IF(E622="Dollar",VLOOKUP(F622,Currency!$G$2:$H$14,2,0),1)</f>
        <v>1</v>
      </c>
      <c r="J622" s="3">
        <f t="shared" si="9"/>
        <v>2967</v>
      </c>
    </row>
    <row r="623" spans="1:10" x14ac:dyDescent="0.25">
      <c r="A623">
        <v>231</v>
      </c>
      <c r="B623" t="s">
        <v>46</v>
      </c>
      <c r="C623">
        <v>258</v>
      </c>
      <c r="D623">
        <v>16</v>
      </c>
      <c r="E623" t="s">
        <v>37</v>
      </c>
      <c r="F623">
        <v>5</v>
      </c>
      <c r="G623">
        <v>2018</v>
      </c>
      <c r="H623" t="s">
        <v>53</v>
      </c>
      <c r="I623">
        <f>IF(E623="Dollar",VLOOKUP(F623,Currency!$G$2:$H$14,2,0),1)</f>
        <v>0.84667593318181822</v>
      </c>
      <c r="J623" s="3">
        <f t="shared" si="9"/>
        <v>3495.0782521745455</v>
      </c>
    </row>
    <row r="624" spans="1:10" x14ac:dyDescent="0.25">
      <c r="A624">
        <v>231</v>
      </c>
      <c r="B624" t="s">
        <v>47</v>
      </c>
      <c r="C624">
        <v>516</v>
      </c>
      <c r="D624">
        <v>6</v>
      </c>
      <c r="E624" t="s">
        <v>37</v>
      </c>
      <c r="F624">
        <v>5</v>
      </c>
      <c r="G624">
        <v>2018</v>
      </c>
      <c r="H624" t="s">
        <v>53</v>
      </c>
      <c r="I624">
        <f>IF(E624="Dollar",VLOOKUP(F624,Currency!$G$2:$H$14,2,0),1)</f>
        <v>0.84667593318181822</v>
      </c>
      <c r="J624" s="3">
        <f t="shared" si="9"/>
        <v>2621.308689130909</v>
      </c>
    </row>
    <row r="625" spans="1:10" x14ac:dyDescent="0.25">
      <c r="A625">
        <v>232</v>
      </c>
      <c r="B625" t="s">
        <v>45</v>
      </c>
      <c r="C625">
        <v>72</v>
      </c>
      <c r="D625">
        <v>31</v>
      </c>
      <c r="E625" t="s">
        <v>37</v>
      </c>
      <c r="F625">
        <v>2</v>
      </c>
      <c r="G625">
        <v>2018</v>
      </c>
      <c r="H625" t="s">
        <v>58</v>
      </c>
      <c r="I625">
        <f>IF(E625="Dollar",VLOOKUP(F625,Currency!$G$2:$H$14,2,0),1)</f>
        <v>0.80989594699999989</v>
      </c>
      <c r="J625" s="3">
        <f t="shared" si="9"/>
        <v>1807.6877537039998</v>
      </c>
    </row>
    <row r="626" spans="1:10" x14ac:dyDescent="0.25">
      <c r="A626">
        <v>232</v>
      </c>
      <c r="B626" t="s">
        <v>46</v>
      </c>
      <c r="C626">
        <v>288</v>
      </c>
      <c r="D626">
        <v>15</v>
      </c>
      <c r="E626" t="s">
        <v>37</v>
      </c>
      <c r="F626">
        <v>2</v>
      </c>
      <c r="G626">
        <v>2018</v>
      </c>
      <c r="H626" t="s">
        <v>53</v>
      </c>
      <c r="I626">
        <f>IF(E626="Dollar",VLOOKUP(F626,Currency!$G$2:$H$14,2,0),1)</f>
        <v>0.80989594699999989</v>
      </c>
      <c r="J626" s="3">
        <f t="shared" si="9"/>
        <v>3498.7504910399994</v>
      </c>
    </row>
    <row r="627" spans="1:10" x14ac:dyDescent="0.25">
      <c r="A627">
        <v>233</v>
      </c>
      <c r="B627" t="s">
        <v>45</v>
      </c>
      <c r="C627">
        <v>126</v>
      </c>
      <c r="D627">
        <v>22</v>
      </c>
      <c r="E627" t="s">
        <v>0</v>
      </c>
      <c r="F627">
        <v>11</v>
      </c>
      <c r="G627">
        <v>2018</v>
      </c>
      <c r="H627" t="s">
        <v>63</v>
      </c>
      <c r="I627">
        <f>IF(E627="Dollar",VLOOKUP(F627,Currency!$G$2:$H$14,2,0),1)</f>
        <v>1</v>
      </c>
      <c r="J627" s="3">
        <f t="shared" si="9"/>
        <v>2772</v>
      </c>
    </row>
    <row r="628" spans="1:10" x14ac:dyDescent="0.25">
      <c r="A628">
        <v>233</v>
      </c>
      <c r="B628" t="s">
        <v>46</v>
      </c>
      <c r="C628">
        <v>630</v>
      </c>
      <c r="D628">
        <v>17</v>
      </c>
      <c r="E628" t="s">
        <v>0</v>
      </c>
      <c r="F628">
        <v>11</v>
      </c>
      <c r="G628">
        <v>2018</v>
      </c>
      <c r="H628" t="s">
        <v>52</v>
      </c>
      <c r="I628">
        <f>IF(E628="Dollar",VLOOKUP(F628,Currency!$G$2:$H$14,2,0),1)</f>
        <v>1</v>
      </c>
      <c r="J628" s="3">
        <f t="shared" si="9"/>
        <v>10710</v>
      </c>
    </row>
    <row r="629" spans="1:10" x14ac:dyDescent="0.25">
      <c r="A629">
        <v>233</v>
      </c>
      <c r="B629" t="s">
        <v>47</v>
      </c>
      <c r="C629">
        <v>882</v>
      </c>
      <c r="D629">
        <v>7</v>
      </c>
      <c r="E629" t="s">
        <v>0</v>
      </c>
      <c r="F629">
        <v>11</v>
      </c>
      <c r="G629">
        <v>2018</v>
      </c>
      <c r="H629" t="s">
        <v>62</v>
      </c>
      <c r="I629">
        <f>IF(E629="Dollar",VLOOKUP(F629,Currency!$G$2:$H$14,2,0),1)</f>
        <v>1</v>
      </c>
      <c r="J629" s="3">
        <f t="shared" si="9"/>
        <v>6174</v>
      </c>
    </row>
    <row r="630" spans="1:10" x14ac:dyDescent="0.25">
      <c r="A630">
        <v>234</v>
      </c>
      <c r="B630" t="s">
        <v>45</v>
      </c>
      <c r="C630">
        <v>7</v>
      </c>
      <c r="D630">
        <v>27</v>
      </c>
      <c r="E630" t="s">
        <v>0</v>
      </c>
      <c r="F630">
        <v>8</v>
      </c>
      <c r="G630">
        <v>2018</v>
      </c>
      <c r="H630" t="s">
        <v>54</v>
      </c>
      <c r="I630">
        <f>IF(E630="Dollar",VLOOKUP(F630,Currency!$G$2:$H$14,2,0),1)</f>
        <v>1</v>
      </c>
      <c r="J630" s="3">
        <f t="shared" si="9"/>
        <v>189</v>
      </c>
    </row>
    <row r="631" spans="1:10" x14ac:dyDescent="0.25">
      <c r="A631">
        <v>234</v>
      </c>
      <c r="B631" t="s">
        <v>46</v>
      </c>
      <c r="C631">
        <v>28</v>
      </c>
      <c r="D631">
        <v>15</v>
      </c>
      <c r="E631" t="s">
        <v>0</v>
      </c>
      <c r="F631">
        <v>8</v>
      </c>
      <c r="G631">
        <v>2018</v>
      </c>
      <c r="H631" t="s">
        <v>55</v>
      </c>
      <c r="I631">
        <f>IF(E631="Dollar",VLOOKUP(F631,Currency!$G$2:$H$14,2,0),1)</f>
        <v>1</v>
      </c>
      <c r="J631" s="3">
        <f t="shared" si="9"/>
        <v>420</v>
      </c>
    </row>
    <row r="632" spans="1:10" x14ac:dyDescent="0.25">
      <c r="A632">
        <v>235</v>
      </c>
      <c r="B632" t="s">
        <v>45</v>
      </c>
      <c r="C632">
        <v>113</v>
      </c>
      <c r="D632">
        <v>20</v>
      </c>
      <c r="E632" t="s">
        <v>0</v>
      </c>
      <c r="F632">
        <v>2</v>
      </c>
      <c r="G632">
        <v>2018</v>
      </c>
      <c r="H632" t="s">
        <v>57</v>
      </c>
      <c r="I632">
        <f>IF(E632="Dollar",VLOOKUP(F632,Currency!$G$2:$H$14,2,0),1)</f>
        <v>1</v>
      </c>
      <c r="J632" s="3">
        <f t="shared" si="9"/>
        <v>2260</v>
      </c>
    </row>
    <row r="633" spans="1:10" x14ac:dyDescent="0.25">
      <c r="A633">
        <v>235</v>
      </c>
      <c r="B633" t="s">
        <v>46</v>
      </c>
      <c r="C633">
        <v>452</v>
      </c>
      <c r="D633">
        <v>17</v>
      </c>
      <c r="E633" t="s">
        <v>0</v>
      </c>
      <c r="F633">
        <v>2</v>
      </c>
      <c r="G633">
        <v>2018</v>
      </c>
      <c r="H633" t="s">
        <v>52</v>
      </c>
      <c r="I633">
        <f>IF(E633="Dollar",VLOOKUP(F633,Currency!$G$2:$H$14,2,0),1)</f>
        <v>1</v>
      </c>
      <c r="J633" s="3">
        <f t="shared" si="9"/>
        <v>7684</v>
      </c>
    </row>
    <row r="634" spans="1:10" x14ac:dyDescent="0.25">
      <c r="A634">
        <v>236</v>
      </c>
      <c r="B634" t="s">
        <v>45</v>
      </c>
      <c r="C634">
        <v>131</v>
      </c>
      <c r="D634">
        <v>21</v>
      </c>
      <c r="E634" t="s">
        <v>0</v>
      </c>
      <c r="F634">
        <v>3</v>
      </c>
      <c r="G634">
        <v>2018</v>
      </c>
      <c r="H634" t="s">
        <v>52</v>
      </c>
      <c r="I634">
        <f>IF(E634="Dollar",VLOOKUP(F634,Currency!$G$2:$H$14,2,0),1)</f>
        <v>1</v>
      </c>
      <c r="J634" s="3">
        <f t="shared" si="9"/>
        <v>2751</v>
      </c>
    </row>
    <row r="635" spans="1:10" x14ac:dyDescent="0.25">
      <c r="A635">
        <v>236</v>
      </c>
      <c r="B635" t="s">
        <v>46</v>
      </c>
      <c r="C635">
        <v>393</v>
      </c>
      <c r="D635">
        <v>17</v>
      </c>
      <c r="E635" t="s">
        <v>0</v>
      </c>
      <c r="F635">
        <v>3</v>
      </c>
      <c r="G635">
        <v>2018</v>
      </c>
      <c r="H635" t="s">
        <v>57</v>
      </c>
      <c r="I635">
        <f>IF(E635="Dollar",VLOOKUP(F635,Currency!$G$2:$H$14,2,0),1)</f>
        <v>1</v>
      </c>
      <c r="J635" s="3">
        <f t="shared" si="9"/>
        <v>6681</v>
      </c>
    </row>
    <row r="636" spans="1:10" x14ac:dyDescent="0.25">
      <c r="A636">
        <v>236</v>
      </c>
      <c r="B636" t="s">
        <v>47</v>
      </c>
      <c r="C636">
        <v>131</v>
      </c>
      <c r="D636">
        <v>6</v>
      </c>
      <c r="E636" t="s">
        <v>0</v>
      </c>
      <c r="F636">
        <v>3</v>
      </c>
      <c r="G636">
        <v>2018</v>
      </c>
      <c r="H636" t="s">
        <v>55</v>
      </c>
      <c r="I636">
        <f>IF(E636="Dollar",VLOOKUP(F636,Currency!$G$2:$H$14,2,0),1)</f>
        <v>1</v>
      </c>
      <c r="J636" s="3">
        <f t="shared" si="9"/>
        <v>786</v>
      </c>
    </row>
    <row r="637" spans="1:10" x14ac:dyDescent="0.25">
      <c r="A637">
        <v>237</v>
      </c>
      <c r="B637" t="s">
        <v>45</v>
      </c>
      <c r="C637">
        <v>10</v>
      </c>
      <c r="D637">
        <v>27</v>
      </c>
      <c r="E637" t="s">
        <v>0</v>
      </c>
      <c r="F637">
        <v>5</v>
      </c>
      <c r="G637">
        <v>2018</v>
      </c>
      <c r="H637" t="s">
        <v>65</v>
      </c>
      <c r="I637">
        <f>IF(E637="Dollar",VLOOKUP(F637,Currency!$G$2:$H$14,2,0),1)</f>
        <v>1</v>
      </c>
      <c r="J637" s="3">
        <f t="shared" si="9"/>
        <v>270</v>
      </c>
    </row>
    <row r="638" spans="1:10" x14ac:dyDescent="0.25">
      <c r="A638">
        <v>237</v>
      </c>
      <c r="B638" t="s">
        <v>46</v>
      </c>
      <c r="C638">
        <v>20</v>
      </c>
      <c r="D638">
        <v>15</v>
      </c>
      <c r="E638" t="s">
        <v>0</v>
      </c>
      <c r="F638">
        <v>5</v>
      </c>
      <c r="G638">
        <v>2018</v>
      </c>
      <c r="H638" t="s">
        <v>55</v>
      </c>
      <c r="I638">
        <f>IF(E638="Dollar",VLOOKUP(F638,Currency!$G$2:$H$14,2,0),1)</f>
        <v>1</v>
      </c>
      <c r="J638" s="3">
        <f t="shared" si="9"/>
        <v>300</v>
      </c>
    </row>
    <row r="639" spans="1:10" x14ac:dyDescent="0.25">
      <c r="A639">
        <v>237</v>
      </c>
      <c r="B639" t="s">
        <v>47</v>
      </c>
      <c r="C639">
        <v>40</v>
      </c>
      <c r="D639">
        <v>7</v>
      </c>
      <c r="E639" t="s">
        <v>0</v>
      </c>
      <c r="F639">
        <v>5</v>
      </c>
      <c r="G639">
        <v>2018</v>
      </c>
      <c r="H639" t="s">
        <v>57</v>
      </c>
      <c r="I639">
        <f>IF(E639="Dollar",VLOOKUP(F639,Currency!$G$2:$H$14,2,0),1)</f>
        <v>1</v>
      </c>
      <c r="J639" s="3">
        <f t="shared" si="9"/>
        <v>280</v>
      </c>
    </row>
    <row r="640" spans="1:10" x14ac:dyDescent="0.25">
      <c r="A640">
        <v>238</v>
      </c>
      <c r="B640" t="s">
        <v>45</v>
      </c>
      <c r="C640">
        <v>216</v>
      </c>
      <c r="D640">
        <v>26</v>
      </c>
      <c r="E640" t="s">
        <v>0</v>
      </c>
      <c r="F640">
        <v>5</v>
      </c>
      <c r="G640">
        <v>2018</v>
      </c>
      <c r="H640" t="s">
        <v>51</v>
      </c>
      <c r="I640">
        <f>IF(E640="Dollar",VLOOKUP(F640,Currency!$G$2:$H$14,2,0),1)</f>
        <v>1</v>
      </c>
      <c r="J640" s="3">
        <f t="shared" si="9"/>
        <v>5616</v>
      </c>
    </row>
    <row r="641" spans="1:10" x14ac:dyDescent="0.25">
      <c r="A641">
        <v>238</v>
      </c>
      <c r="B641" t="s">
        <v>46</v>
      </c>
      <c r="C641">
        <v>864</v>
      </c>
      <c r="D641">
        <v>17</v>
      </c>
      <c r="E641" t="s">
        <v>37</v>
      </c>
      <c r="F641">
        <v>5</v>
      </c>
      <c r="G641">
        <v>2018</v>
      </c>
      <c r="H641" t="s">
        <v>53</v>
      </c>
      <c r="I641">
        <f>IF(E641="Dollar",VLOOKUP(F641,Currency!$G$2:$H$14,2,0),1)</f>
        <v>0.84667593318181822</v>
      </c>
      <c r="J641" s="3">
        <f t="shared" si="9"/>
        <v>12435.976106574546</v>
      </c>
    </row>
    <row r="642" spans="1:10" x14ac:dyDescent="0.25">
      <c r="A642">
        <v>239</v>
      </c>
      <c r="B642" t="s">
        <v>45</v>
      </c>
      <c r="C642">
        <v>10</v>
      </c>
      <c r="D642">
        <v>25</v>
      </c>
      <c r="E642" t="s">
        <v>0</v>
      </c>
      <c r="F642">
        <v>11</v>
      </c>
      <c r="G642">
        <v>2018</v>
      </c>
      <c r="H642" t="s">
        <v>51</v>
      </c>
      <c r="I642">
        <f>IF(E642="Dollar",VLOOKUP(F642,Currency!$G$2:$H$14,2,0),1)</f>
        <v>1</v>
      </c>
      <c r="J642" s="3">
        <f t="shared" si="9"/>
        <v>250</v>
      </c>
    </row>
    <row r="643" spans="1:10" x14ac:dyDescent="0.25">
      <c r="A643">
        <v>239</v>
      </c>
      <c r="B643" t="s">
        <v>46</v>
      </c>
      <c r="C643">
        <v>50</v>
      </c>
      <c r="D643">
        <v>19</v>
      </c>
      <c r="E643" t="s">
        <v>0</v>
      </c>
      <c r="F643">
        <v>11</v>
      </c>
      <c r="G643">
        <v>2018</v>
      </c>
      <c r="H643" t="s">
        <v>61</v>
      </c>
      <c r="I643">
        <f>IF(E643="Dollar",VLOOKUP(F643,Currency!$G$2:$H$14,2,0),1)</f>
        <v>1</v>
      </c>
      <c r="J643" s="3">
        <f t="shared" ref="J643:J706" si="10">C643*D643*I643</f>
        <v>950</v>
      </c>
    </row>
    <row r="644" spans="1:10" x14ac:dyDescent="0.25">
      <c r="A644">
        <v>239</v>
      </c>
      <c r="B644" t="s">
        <v>47</v>
      </c>
      <c r="C644">
        <v>70</v>
      </c>
      <c r="D644">
        <v>6</v>
      </c>
      <c r="E644" t="s">
        <v>0</v>
      </c>
      <c r="F644">
        <v>11</v>
      </c>
      <c r="G644">
        <v>2018</v>
      </c>
      <c r="H644" t="s">
        <v>57</v>
      </c>
      <c r="I644">
        <f>IF(E644="Dollar",VLOOKUP(F644,Currency!$G$2:$H$14,2,0),1)</f>
        <v>1</v>
      </c>
      <c r="J644" s="3">
        <f t="shared" si="10"/>
        <v>420</v>
      </c>
    </row>
    <row r="645" spans="1:10" x14ac:dyDescent="0.25">
      <c r="A645">
        <v>240</v>
      </c>
      <c r="B645" t="s">
        <v>45</v>
      </c>
      <c r="C645">
        <v>190</v>
      </c>
      <c r="D645">
        <v>20</v>
      </c>
      <c r="E645" t="s">
        <v>0</v>
      </c>
      <c r="F645">
        <v>1</v>
      </c>
      <c r="G645">
        <v>2018</v>
      </c>
      <c r="H645" t="s">
        <v>57</v>
      </c>
      <c r="I645">
        <f>IF(E645="Dollar",VLOOKUP(F645,Currency!$G$2:$H$14,2,0),1)</f>
        <v>1</v>
      </c>
      <c r="J645" s="3">
        <f t="shared" si="10"/>
        <v>3800</v>
      </c>
    </row>
    <row r="646" spans="1:10" x14ac:dyDescent="0.25">
      <c r="A646">
        <v>240</v>
      </c>
      <c r="B646" t="s">
        <v>46</v>
      </c>
      <c r="C646">
        <v>950</v>
      </c>
      <c r="D646">
        <v>17</v>
      </c>
      <c r="E646" t="s">
        <v>0</v>
      </c>
      <c r="F646">
        <v>1</v>
      </c>
      <c r="G646">
        <v>2018</v>
      </c>
      <c r="H646" t="s">
        <v>52</v>
      </c>
      <c r="I646">
        <f>IF(E646="Dollar",VLOOKUP(F646,Currency!$G$2:$H$14,2,0),1)</f>
        <v>1</v>
      </c>
      <c r="J646" s="3">
        <f t="shared" si="10"/>
        <v>16150</v>
      </c>
    </row>
    <row r="647" spans="1:10" x14ac:dyDescent="0.25">
      <c r="A647">
        <v>240</v>
      </c>
      <c r="B647" t="s">
        <v>47</v>
      </c>
      <c r="C647">
        <v>1330</v>
      </c>
      <c r="D647">
        <v>7</v>
      </c>
      <c r="E647" t="s">
        <v>0</v>
      </c>
      <c r="F647">
        <v>1</v>
      </c>
      <c r="G647">
        <v>2018</v>
      </c>
      <c r="H647" t="s">
        <v>56</v>
      </c>
      <c r="I647">
        <f>IF(E647="Dollar",VLOOKUP(F647,Currency!$G$2:$H$14,2,0),1)</f>
        <v>1</v>
      </c>
      <c r="J647" s="3">
        <f t="shared" si="10"/>
        <v>9310</v>
      </c>
    </row>
    <row r="648" spans="1:10" x14ac:dyDescent="0.25">
      <c r="A648">
        <v>241</v>
      </c>
      <c r="B648" t="s">
        <v>45</v>
      </c>
      <c r="C648">
        <v>223</v>
      </c>
      <c r="D648">
        <v>20</v>
      </c>
      <c r="E648" t="s">
        <v>0</v>
      </c>
      <c r="F648">
        <v>10</v>
      </c>
      <c r="G648">
        <v>2018</v>
      </c>
      <c r="H648" t="s">
        <v>57</v>
      </c>
      <c r="I648">
        <f>IF(E648="Dollar",VLOOKUP(F648,Currency!$G$2:$H$14,2,0),1)</f>
        <v>1</v>
      </c>
      <c r="J648" s="3">
        <f t="shared" si="10"/>
        <v>4460</v>
      </c>
    </row>
    <row r="649" spans="1:10" x14ac:dyDescent="0.25">
      <c r="A649">
        <v>241</v>
      </c>
      <c r="B649" t="s">
        <v>46</v>
      </c>
      <c r="C649">
        <v>1115</v>
      </c>
      <c r="D649">
        <v>20</v>
      </c>
      <c r="E649" t="s">
        <v>0</v>
      </c>
      <c r="F649">
        <v>10</v>
      </c>
      <c r="G649">
        <v>2018</v>
      </c>
      <c r="H649" t="s">
        <v>60</v>
      </c>
      <c r="I649">
        <f>IF(E649="Dollar",VLOOKUP(F649,Currency!$G$2:$H$14,2,0),1)</f>
        <v>1</v>
      </c>
      <c r="J649" s="3">
        <f t="shared" si="10"/>
        <v>22300</v>
      </c>
    </row>
    <row r="650" spans="1:10" x14ac:dyDescent="0.25">
      <c r="A650">
        <v>241</v>
      </c>
      <c r="B650" t="s">
        <v>47</v>
      </c>
      <c r="C650">
        <v>4460</v>
      </c>
      <c r="D650">
        <v>7</v>
      </c>
      <c r="E650" t="s">
        <v>37</v>
      </c>
      <c r="F650">
        <v>10</v>
      </c>
      <c r="G650">
        <v>2018</v>
      </c>
      <c r="H650" t="s">
        <v>53</v>
      </c>
      <c r="I650">
        <f>IF(E650="Dollar",VLOOKUP(F650,Currency!$G$2:$H$14,2,0),1)</f>
        <v>0.87081632260869579</v>
      </c>
      <c r="J650" s="3">
        <f t="shared" si="10"/>
        <v>27186.885591843482</v>
      </c>
    </row>
    <row r="651" spans="1:10" x14ac:dyDescent="0.25">
      <c r="A651">
        <v>242</v>
      </c>
      <c r="B651" t="s">
        <v>45</v>
      </c>
      <c r="C651">
        <v>107</v>
      </c>
      <c r="D651">
        <v>31</v>
      </c>
      <c r="E651" t="s">
        <v>37</v>
      </c>
      <c r="F651">
        <v>8</v>
      </c>
      <c r="G651">
        <v>2018</v>
      </c>
      <c r="H651" t="s">
        <v>58</v>
      </c>
      <c r="I651">
        <f>IF(E651="Dollar",VLOOKUP(F651,Currency!$G$2:$H$14,2,0),1)</f>
        <v>0.86596289695652162</v>
      </c>
      <c r="J651" s="3">
        <f t="shared" si="10"/>
        <v>2872.3989292047822</v>
      </c>
    </row>
    <row r="652" spans="1:10" x14ac:dyDescent="0.25">
      <c r="A652">
        <v>242</v>
      </c>
      <c r="B652" t="s">
        <v>46</v>
      </c>
      <c r="C652">
        <v>321</v>
      </c>
      <c r="D652">
        <v>18</v>
      </c>
      <c r="E652" t="s">
        <v>0</v>
      </c>
      <c r="F652">
        <v>8</v>
      </c>
      <c r="G652">
        <v>2018</v>
      </c>
      <c r="H652" t="s">
        <v>62</v>
      </c>
      <c r="I652">
        <f>IF(E652="Dollar",VLOOKUP(F652,Currency!$G$2:$H$14,2,0),1)</f>
        <v>1</v>
      </c>
      <c r="J652" s="3">
        <f t="shared" si="10"/>
        <v>5778</v>
      </c>
    </row>
    <row r="653" spans="1:10" x14ac:dyDescent="0.25">
      <c r="A653">
        <v>242</v>
      </c>
      <c r="B653" t="s">
        <v>47</v>
      </c>
      <c r="C653">
        <v>107</v>
      </c>
      <c r="D653">
        <v>6</v>
      </c>
      <c r="E653" t="s">
        <v>0</v>
      </c>
      <c r="F653">
        <v>8</v>
      </c>
      <c r="G653">
        <v>2018</v>
      </c>
      <c r="H653" t="s">
        <v>55</v>
      </c>
      <c r="I653">
        <f>IF(E653="Dollar",VLOOKUP(F653,Currency!$G$2:$H$14,2,0),1)</f>
        <v>1</v>
      </c>
      <c r="J653" s="3">
        <f t="shared" si="10"/>
        <v>642</v>
      </c>
    </row>
    <row r="654" spans="1:10" x14ac:dyDescent="0.25">
      <c r="A654">
        <v>243</v>
      </c>
      <c r="B654" t="s">
        <v>45</v>
      </c>
      <c r="C654">
        <v>108</v>
      </c>
      <c r="D654">
        <v>25</v>
      </c>
      <c r="E654" t="s">
        <v>0</v>
      </c>
      <c r="F654">
        <v>7</v>
      </c>
      <c r="G654">
        <v>2018</v>
      </c>
      <c r="H654" t="s">
        <v>60</v>
      </c>
      <c r="I654">
        <f>IF(E654="Dollar",VLOOKUP(F654,Currency!$G$2:$H$14,2,0),1)</f>
        <v>1</v>
      </c>
      <c r="J654" s="3">
        <f t="shared" si="10"/>
        <v>2700</v>
      </c>
    </row>
    <row r="655" spans="1:10" x14ac:dyDescent="0.25">
      <c r="A655">
        <v>243</v>
      </c>
      <c r="B655" t="s">
        <v>46</v>
      </c>
      <c r="C655">
        <v>216</v>
      </c>
      <c r="D655">
        <v>14</v>
      </c>
      <c r="E655" t="s">
        <v>37</v>
      </c>
      <c r="F655">
        <v>7</v>
      </c>
      <c r="G655">
        <v>2018</v>
      </c>
      <c r="H655" t="s">
        <v>53</v>
      </c>
      <c r="I655">
        <f>IF(E655="Dollar",VLOOKUP(F655,Currency!$G$2:$H$14,2,0),1)</f>
        <v>0.85575857954545465</v>
      </c>
      <c r="J655" s="3">
        <f t="shared" si="10"/>
        <v>2587.8139445454549</v>
      </c>
    </row>
    <row r="656" spans="1:10" x14ac:dyDescent="0.25">
      <c r="A656">
        <v>243</v>
      </c>
      <c r="B656" t="s">
        <v>47</v>
      </c>
      <c r="C656">
        <v>432</v>
      </c>
      <c r="D656">
        <v>7</v>
      </c>
      <c r="E656" t="s">
        <v>37</v>
      </c>
      <c r="F656">
        <v>7</v>
      </c>
      <c r="G656">
        <v>2018</v>
      </c>
      <c r="H656" t="s">
        <v>53</v>
      </c>
      <c r="I656">
        <f>IF(E656="Dollar",VLOOKUP(F656,Currency!$G$2:$H$14,2,0),1)</f>
        <v>0.85575857954545465</v>
      </c>
      <c r="J656" s="3">
        <f t="shared" si="10"/>
        <v>2587.8139445454549</v>
      </c>
    </row>
    <row r="657" spans="1:10" x14ac:dyDescent="0.25">
      <c r="A657">
        <v>244</v>
      </c>
      <c r="B657" t="s">
        <v>45</v>
      </c>
      <c r="C657">
        <v>71</v>
      </c>
      <c r="D657">
        <v>27</v>
      </c>
      <c r="E657" t="s">
        <v>0</v>
      </c>
      <c r="F657">
        <v>11</v>
      </c>
      <c r="G657">
        <v>2018</v>
      </c>
      <c r="H657" t="s">
        <v>54</v>
      </c>
      <c r="I657">
        <f>IF(E657="Dollar",VLOOKUP(F657,Currency!$G$2:$H$14,2,0),1)</f>
        <v>1</v>
      </c>
      <c r="J657" s="3">
        <f t="shared" si="10"/>
        <v>1917</v>
      </c>
    </row>
    <row r="658" spans="1:10" x14ac:dyDescent="0.25">
      <c r="A658">
        <v>244</v>
      </c>
      <c r="B658" t="s">
        <v>46</v>
      </c>
      <c r="C658">
        <v>355</v>
      </c>
      <c r="D658">
        <v>15</v>
      </c>
      <c r="E658" t="s">
        <v>37</v>
      </c>
      <c r="F658">
        <v>11</v>
      </c>
      <c r="G658">
        <v>2018</v>
      </c>
      <c r="H658" t="s">
        <v>53</v>
      </c>
      <c r="I658">
        <f>IF(E658="Dollar",VLOOKUP(F658,Currency!$G$2:$H$14,2,0),1)</f>
        <v>0.87977327500000013</v>
      </c>
      <c r="J658" s="3">
        <f t="shared" si="10"/>
        <v>4684.7926893750009</v>
      </c>
    </row>
    <row r="659" spans="1:10" x14ac:dyDescent="0.25">
      <c r="A659">
        <v>244</v>
      </c>
      <c r="B659" t="s">
        <v>47</v>
      </c>
      <c r="C659">
        <v>497</v>
      </c>
      <c r="D659">
        <v>6</v>
      </c>
      <c r="E659" t="s">
        <v>0</v>
      </c>
      <c r="F659">
        <v>11</v>
      </c>
      <c r="G659">
        <v>2018</v>
      </c>
      <c r="H659" t="s">
        <v>55</v>
      </c>
      <c r="I659">
        <f>IF(E659="Dollar",VLOOKUP(F659,Currency!$G$2:$H$14,2,0),1)</f>
        <v>1</v>
      </c>
      <c r="J659" s="3">
        <f t="shared" si="10"/>
        <v>2982</v>
      </c>
    </row>
    <row r="660" spans="1:10" x14ac:dyDescent="0.25">
      <c r="A660">
        <v>245</v>
      </c>
      <c r="B660" t="s">
        <v>45</v>
      </c>
      <c r="C660">
        <v>1</v>
      </c>
      <c r="D660">
        <v>28</v>
      </c>
      <c r="E660" t="s">
        <v>0</v>
      </c>
      <c r="F660">
        <v>10</v>
      </c>
      <c r="G660">
        <v>2018</v>
      </c>
      <c r="H660" t="s">
        <v>59</v>
      </c>
      <c r="I660">
        <f>IF(E660="Dollar",VLOOKUP(F660,Currency!$G$2:$H$14,2,0),1)</f>
        <v>1</v>
      </c>
      <c r="J660" s="3">
        <f t="shared" si="10"/>
        <v>28</v>
      </c>
    </row>
    <row r="661" spans="1:10" x14ac:dyDescent="0.25">
      <c r="A661">
        <v>245</v>
      </c>
      <c r="B661" t="s">
        <v>46</v>
      </c>
      <c r="C661">
        <v>5</v>
      </c>
      <c r="D661">
        <v>17</v>
      </c>
      <c r="E661" t="s">
        <v>0</v>
      </c>
      <c r="F661">
        <v>10</v>
      </c>
      <c r="G661">
        <v>2018</v>
      </c>
      <c r="H661" t="s">
        <v>52</v>
      </c>
      <c r="I661">
        <f>IF(E661="Dollar",VLOOKUP(F661,Currency!$G$2:$H$14,2,0),1)</f>
        <v>1</v>
      </c>
      <c r="J661" s="3">
        <f t="shared" si="10"/>
        <v>85</v>
      </c>
    </row>
    <row r="662" spans="1:10" x14ac:dyDescent="0.25">
      <c r="A662">
        <v>245</v>
      </c>
      <c r="B662" t="s">
        <v>47</v>
      </c>
      <c r="C662">
        <v>20</v>
      </c>
      <c r="D662">
        <v>6</v>
      </c>
      <c r="E662" t="s">
        <v>0</v>
      </c>
      <c r="F662">
        <v>10</v>
      </c>
      <c r="G662">
        <v>2018</v>
      </c>
      <c r="H662" t="s">
        <v>61</v>
      </c>
      <c r="I662">
        <f>IF(E662="Dollar",VLOOKUP(F662,Currency!$G$2:$H$14,2,0),1)</f>
        <v>1</v>
      </c>
      <c r="J662" s="3">
        <f t="shared" si="10"/>
        <v>120</v>
      </c>
    </row>
    <row r="663" spans="1:10" x14ac:dyDescent="0.25">
      <c r="A663">
        <v>246</v>
      </c>
      <c r="B663" t="s">
        <v>45</v>
      </c>
      <c r="C663">
        <v>1</v>
      </c>
      <c r="D663">
        <v>26</v>
      </c>
      <c r="E663" t="s">
        <v>0</v>
      </c>
      <c r="F663">
        <v>1</v>
      </c>
      <c r="G663">
        <v>2018</v>
      </c>
      <c r="H663" t="s">
        <v>51</v>
      </c>
      <c r="I663">
        <f>IF(E663="Dollar",VLOOKUP(F663,Currency!$G$2:$H$14,2,0),1)</f>
        <v>1</v>
      </c>
      <c r="J663" s="3">
        <f t="shared" si="10"/>
        <v>26</v>
      </c>
    </row>
    <row r="664" spans="1:10" x14ac:dyDescent="0.25">
      <c r="A664">
        <v>246</v>
      </c>
      <c r="B664" t="s">
        <v>46</v>
      </c>
      <c r="C664">
        <v>4</v>
      </c>
      <c r="D664">
        <v>15</v>
      </c>
      <c r="E664" t="s">
        <v>0</v>
      </c>
      <c r="F664">
        <v>1</v>
      </c>
      <c r="G664">
        <v>2018</v>
      </c>
      <c r="H664" t="s">
        <v>55</v>
      </c>
      <c r="I664">
        <f>IF(E664="Dollar",VLOOKUP(F664,Currency!$G$2:$H$14,2,0),1)</f>
        <v>1</v>
      </c>
      <c r="J664" s="3">
        <f t="shared" si="10"/>
        <v>60</v>
      </c>
    </row>
    <row r="665" spans="1:10" x14ac:dyDescent="0.25">
      <c r="A665">
        <v>247</v>
      </c>
      <c r="B665" t="s">
        <v>45</v>
      </c>
      <c r="C665">
        <v>1</v>
      </c>
      <c r="D665">
        <v>28</v>
      </c>
      <c r="E665" t="s">
        <v>0</v>
      </c>
      <c r="F665">
        <v>3</v>
      </c>
      <c r="G665">
        <v>2018</v>
      </c>
      <c r="H665" t="s">
        <v>59</v>
      </c>
      <c r="I665">
        <f>IF(E665="Dollar",VLOOKUP(F665,Currency!$G$2:$H$14,2,0),1)</f>
        <v>1</v>
      </c>
      <c r="J665" s="3">
        <f t="shared" si="10"/>
        <v>28</v>
      </c>
    </row>
    <row r="666" spans="1:10" x14ac:dyDescent="0.25">
      <c r="A666">
        <v>247</v>
      </c>
      <c r="B666" t="s">
        <v>46</v>
      </c>
      <c r="C666">
        <v>4</v>
      </c>
      <c r="D666">
        <v>15</v>
      </c>
      <c r="E666" t="s">
        <v>0</v>
      </c>
      <c r="F666">
        <v>3</v>
      </c>
      <c r="G666">
        <v>2018</v>
      </c>
      <c r="H666" t="s">
        <v>55</v>
      </c>
      <c r="I666">
        <f>IF(E666="Dollar",VLOOKUP(F666,Currency!$G$2:$H$14,2,0),1)</f>
        <v>1</v>
      </c>
      <c r="J666" s="3">
        <f t="shared" si="10"/>
        <v>60</v>
      </c>
    </row>
    <row r="667" spans="1:10" x14ac:dyDescent="0.25">
      <c r="A667">
        <v>248</v>
      </c>
      <c r="B667" t="s">
        <v>45</v>
      </c>
      <c r="C667">
        <v>80</v>
      </c>
      <c r="D667">
        <v>23</v>
      </c>
      <c r="E667" t="s">
        <v>37</v>
      </c>
      <c r="F667">
        <v>11</v>
      </c>
      <c r="G667">
        <v>2018</v>
      </c>
      <c r="H667" t="s">
        <v>53</v>
      </c>
      <c r="I667">
        <f>IF(E667="Dollar",VLOOKUP(F667,Currency!$G$2:$H$14,2,0),1)</f>
        <v>0.87977327500000013</v>
      </c>
      <c r="J667" s="3">
        <f t="shared" si="10"/>
        <v>1618.7828260000003</v>
      </c>
    </row>
    <row r="668" spans="1:10" x14ac:dyDescent="0.25">
      <c r="A668">
        <v>248</v>
      </c>
      <c r="B668" t="s">
        <v>46</v>
      </c>
      <c r="C668">
        <v>400</v>
      </c>
      <c r="D668">
        <v>17</v>
      </c>
      <c r="E668" t="s">
        <v>37</v>
      </c>
      <c r="F668">
        <v>11</v>
      </c>
      <c r="G668">
        <v>2018</v>
      </c>
      <c r="H668" t="s">
        <v>53</v>
      </c>
      <c r="I668">
        <f>IF(E668="Dollar",VLOOKUP(F668,Currency!$G$2:$H$14,2,0),1)</f>
        <v>0.87977327500000013</v>
      </c>
      <c r="J668" s="3">
        <f t="shared" si="10"/>
        <v>5982.458270000001</v>
      </c>
    </row>
    <row r="669" spans="1:10" x14ac:dyDescent="0.25">
      <c r="A669">
        <v>248</v>
      </c>
      <c r="B669" t="s">
        <v>47</v>
      </c>
      <c r="C669">
        <v>560</v>
      </c>
      <c r="D669">
        <v>6</v>
      </c>
      <c r="E669" t="s">
        <v>0</v>
      </c>
      <c r="F669">
        <v>11</v>
      </c>
      <c r="G669">
        <v>2018</v>
      </c>
      <c r="H669" t="s">
        <v>57</v>
      </c>
      <c r="I669">
        <f>IF(E669="Dollar",VLOOKUP(F669,Currency!$G$2:$H$14,2,0),1)</f>
        <v>1</v>
      </c>
      <c r="J669" s="3">
        <f t="shared" si="10"/>
        <v>3360</v>
      </c>
    </row>
    <row r="670" spans="1:10" x14ac:dyDescent="0.25">
      <c r="A670">
        <v>249</v>
      </c>
      <c r="B670" t="s">
        <v>45</v>
      </c>
      <c r="C670">
        <v>77</v>
      </c>
      <c r="D670">
        <v>18</v>
      </c>
      <c r="E670" t="s">
        <v>37</v>
      </c>
      <c r="F670">
        <v>6</v>
      </c>
      <c r="G670">
        <v>2018</v>
      </c>
      <c r="H670" t="s">
        <v>53</v>
      </c>
      <c r="I670">
        <f>IF(E670="Dollar",VLOOKUP(F670,Currency!$G$2:$H$14,2,0),1)</f>
        <v>0.85633569142857147</v>
      </c>
      <c r="J670" s="3">
        <f t="shared" si="10"/>
        <v>1186.8812683200001</v>
      </c>
    </row>
    <row r="671" spans="1:10" x14ac:dyDescent="0.25">
      <c r="A671">
        <v>249</v>
      </c>
      <c r="B671" t="s">
        <v>46</v>
      </c>
      <c r="C671">
        <v>154</v>
      </c>
      <c r="D671">
        <v>17</v>
      </c>
      <c r="E671" t="s">
        <v>0</v>
      </c>
      <c r="F671">
        <v>6</v>
      </c>
      <c r="G671">
        <v>2018</v>
      </c>
      <c r="H671" t="s">
        <v>52</v>
      </c>
      <c r="I671">
        <f>IF(E671="Dollar",VLOOKUP(F671,Currency!$G$2:$H$14,2,0),1)</f>
        <v>1</v>
      </c>
      <c r="J671" s="3">
        <f t="shared" si="10"/>
        <v>2618</v>
      </c>
    </row>
    <row r="672" spans="1:10" x14ac:dyDescent="0.25">
      <c r="A672">
        <v>249</v>
      </c>
      <c r="B672" t="s">
        <v>47</v>
      </c>
      <c r="C672">
        <v>308</v>
      </c>
      <c r="D672">
        <v>6</v>
      </c>
      <c r="E672" t="s">
        <v>0</v>
      </c>
      <c r="F672">
        <v>6</v>
      </c>
      <c r="G672">
        <v>2018</v>
      </c>
      <c r="H672" t="s">
        <v>55</v>
      </c>
      <c r="I672">
        <f>IF(E672="Dollar",VLOOKUP(F672,Currency!$G$2:$H$14,2,0),1)</f>
        <v>1</v>
      </c>
      <c r="J672" s="3">
        <f t="shared" si="10"/>
        <v>1848</v>
      </c>
    </row>
    <row r="673" spans="1:10" x14ac:dyDescent="0.25">
      <c r="A673">
        <v>250</v>
      </c>
      <c r="B673" t="s">
        <v>45</v>
      </c>
      <c r="C673">
        <v>1</v>
      </c>
      <c r="D673">
        <v>28</v>
      </c>
      <c r="E673" t="s">
        <v>0</v>
      </c>
      <c r="F673">
        <v>10</v>
      </c>
      <c r="G673">
        <v>2018</v>
      </c>
      <c r="H673" t="s">
        <v>54</v>
      </c>
      <c r="I673">
        <f>IF(E673="Dollar",VLOOKUP(F673,Currency!$G$2:$H$14,2,0),1)</f>
        <v>1</v>
      </c>
      <c r="J673" s="3">
        <f t="shared" si="10"/>
        <v>28</v>
      </c>
    </row>
    <row r="674" spans="1:10" x14ac:dyDescent="0.25">
      <c r="A674">
        <v>250</v>
      </c>
      <c r="B674" t="s">
        <v>46</v>
      </c>
      <c r="C674">
        <v>5</v>
      </c>
      <c r="D674">
        <v>19</v>
      </c>
      <c r="E674" t="s">
        <v>0</v>
      </c>
      <c r="F674">
        <v>10</v>
      </c>
      <c r="G674">
        <v>2018</v>
      </c>
      <c r="H674" t="s">
        <v>60</v>
      </c>
      <c r="I674">
        <f>IF(E674="Dollar",VLOOKUP(F674,Currency!$G$2:$H$14,2,0),1)</f>
        <v>1</v>
      </c>
      <c r="J674" s="3">
        <f t="shared" si="10"/>
        <v>95</v>
      </c>
    </row>
    <row r="675" spans="1:10" x14ac:dyDescent="0.25">
      <c r="A675">
        <v>250</v>
      </c>
      <c r="B675" t="s">
        <v>47</v>
      </c>
      <c r="C675">
        <v>20</v>
      </c>
      <c r="D675">
        <v>6</v>
      </c>
      <c r="E675" t="s">
        <v>37</v>
      </c>
      <c r="F675">
        <v>10</v>
      </c>
      <c r="G675">
        <v>2018</v>
      </c>
      <c r="H675" t="s">
        <v>53</v>
      </c>
      <c r="I675">
        <f>IF(E675="Dollar",VLOOKUP(F675,Currency!$G$2:$H$14,2,0),1)</f>
        <v>0.87081632260869579</v>
      </c>
      <c r="J675" s="3">
        <f t="shared" si="10"/>
        <v>104.49795871304349</v>
      </c>
    </row>
    <row r="676" spans="1:10" x14ac:dyDescent="0.25">
      <c r="A676">
        <v>251</v>
      </c>
      <c r="B676" t="s">
        <v>45</v>
      </c>
      <c r="C676">
        <v>135</v>
      </c>
      <c r="D676">
        <v>22</v>
      </c>
      <c r="E676" t="s">
        <v>37</v>
      </c>
      <c r="F676">
        <v>12</v>
      </c>
      <c r="G676">
        <v>2018</v>
      </c>
      <c r="H676" t="s">
        <v>53</v>
      </c>
      <c r="I676">
        <f>IF(E676="Dollar",VLOOKUP(F676,Currency!$G$2:$H$14,2,0),1)</f>
        <v>0.87842254526315788</v>
      </c>
      <c r="J676" s="3">
        <f t="shared" si="10"/>
        <v>2608.9149594315791</v>
      </c>
    </row>
    <row r="677" spans="1:10" x14ac:dyDescent="0.25">
      <c r="A677">
        <v>251</v>
      </c>
      <c r="B677" t="s">
        <v>46</v>
      </c>
      <c r="C677">
        <v>675</v>
      </c>
      <c r="D677">
        <v>17</v>
      </c>
      <c r="E677" t="s">
        <v>37</v>
      </c>
      <c r="F677">
        <v>12</v>
      </c>
      <c r="G677">
        <v>2018</v>
      </c>
      <c r="H677" t="s">
        <v>53</v>
      </c>
      <c r="I677">
        <f>IF(E677="Dollar",VLOOKUP(F677,Currency!$G$2:$H$14,2,0),1)</f>
        <v>0.87842254526315788</v>
      </c>
      <c r="J677" s="3">
        <f t="shared" si="10"/>
        <v>10079.898706894737</v>
      </c>
    </row>
    <row r="678" spans="1:10" x14ac:dyDescent="0.25">
      <c r="A678">
        <v>251</v>
      </c>
      <c r="B678" t="s">
        <v>47</v>
      </c>
      <c r="C678">
        <v>945</v>
      </c>
      <c r="D678">
        <v>7</v>
      </c>
      <c r="E678" t="s">
        <v>0</v>
      </c>
      <c r="F678">
        <v>12</v>
      </c>
      <c r="G678">
        <v>2018</v>
      </c>
      <c r="H678" t="s">
        <v>61</v>
      </c>
      <c r="I678">
        <f>IF(E678="Dollar",VLOOKUP(F678,Currency!$G$2:$H$14,2,0),1)</f>
        <v>1</v>
      </c>
      <c r="J678" s="3">
        <f t="shared" si="10"/>
        <v>6615</v>
      </c>
    </row>
    <row r="679" spans="1:10" x14ac:dyDescent="0.25">
      <c r="A679">
        <v>252</v>
      </c>
      <c r="B679" t="s">
        <v>45</v>
      </c>
      <c r="C679">
        <v>106</v>
      </c>
      <c r="D679">
        <v>20</v>
      </c>
      <c r="E679" t="s">
        <v>37</v>
      </c>
      <c r="F679">
        <v>7</v>
      </c>
      <c r="G679">
        <v>2018</v>
      </c>
      <c r="H679" t="s">
        <v>53</v>
      </c>
      <c r="I679">
        <f>IF(E679="Dollar",VLOOKUP(F679,Currency!$G$2:$H$14,2,0),1)</f>
        <v>0.85575857954545465</v>
      </c>
      <c r="J679" s="3">
        <f t="shared" si="10"/>
        <v>1814.208188636364</v>
      </c>
    </row>
    <row r="680" spans="1:10" x14ac:dyDescent="0.25">
      <c r="A680">
        <v>252</v>
      </c>
      <c r="B680" t="s">
        <v>46</v>
      </c>
      <c r="C680">
        <v>318</v>
      </c>
      <c r="D680">
        <v>15</v>
      </c>
      <c r="E680" t="s">
        <v>0</v>
      </c>
      <c r="F680">
        <v>7</v>
      </c>
      <c r="G680">
        <v>2018</v>
      </c>
      <c r="H680" t="s">
        <v>55</v>
      </c>
      <c r="I680">
        <f>IF(E680="Dollar",VLOOKUP(F680,Currency!$G$2:$H$14,2,0),1)</f>
        <v>1</v>
      </c>
      <c r="J680" s="3">
        <f t="shared" si="10"/>
        <v>4770</v>
      </c>
    </row>
    <row r="681" spans="1:10" x14ac:dyDescent="0.25">
      <c r="A681">
        <v>252</v>
      </c>
      <c r="B681" t="s">
        <v>47</v>
      </c>
      <c r="C681">
        <v>106</v>
      </c>
      <c r="D681">
        <v>7</v>
      </c>
      <c r="E681" t="s">
        <v>0</v>
      </c>
      <c r="F681">
        <v>7</v>
      </c>
      <c r="G681">
        <v>2018</v>
      </c>
      <c r="H681" t="s">
        <v>56</v>
      </c>
      <c r="I681">
        <f>IF(E681="Dollar",VLOOKUP(F681,Currency!$G$2:$H$14,2,0),1)</f>
        <v>1</v>
      </c>
      <c r="J681" s="3">
        <f t="shared" si="10"/>
        <v>742</v>
      </c>
    </row>
    <row r="682" spans="1:10" x14ac:dyDescent="0.25">
      <c r="A682">
        <v>253</v>
      </c>
      <c r="B682" t="s">
        <v>45</v>
      </c>
      <c r="C682">
        <v>80</v>
      </c>
      <c r="D682">
        <v>24</v>
      </c>
      <c r="E682" t="s">
        <v>0</v>
      </c>
      <c r="F682">
        <v>11</v>
      </c>
      <c r="G682">
        <v>2018</v>
      </c>
      <c r="H682" t="s">
        <v>61</v>
      </c>
      <c r="I682">
        <f>IF(E682="Dollar",VLOOKUP(F682,Currency!$G$2:$H$14,2,0),1)</f>
        <v>1</v>
      </c>
      <c r="J682" s="3">
        <f t="shared" si="10"/>
        <v>1920</v>
      </c>
    </row>
    <row r="683" spans="1:10" x14ac:dyDescent="0.25">
      <c r="A683">
        <v>253</v>
      </c>
      <c r="B683" t="s">
        <v>46</v>
      </c>
      <c r="C683">
        <v>400</v>
      </c>
      <c r="D683">
        <v>15</v>
      </c>
      <c r="E683" t="s">
        <v>0</v>
      </c>
      <c r="F683">
        <v>11</v>
      </c>
      <c r="G683">
        <v>2018</v>
      </c>
      <c r="H683" t="s">
        <v>55</v>
      </c>
      <c r="I683">
        <f>IF(E683="Dollar",VLOOKUP(F683,Currency!$G$2:$H$14,2,0),1)</f>
        <v>1</v>
      </c>
      <c r="J683" s="3">
        <f t="shared" si="10"/>
        <v>6000</v>
      </c>
    </row>
    <row r="684" spans="1:10" x14ac:dyDescent="0.25">
      <c r="A684">
        <v>253</v>
      </c>
      <c r="B684" t="s">
        <v>47</v>
      </c>
      <c r="C684">
        <v>560</v>
      </c>
      <c r="D684">
        <v>7</v>
      </c>
      <c r="E684" t="s">
        <v>0</v>
      </c>
      <c r="F684">
        <v>11</v>
      </c>
      <c r="G684">
        <v>2018</v>
      </c>
      <c r="H684" t="s">
        <v>61</v>
      </c>
      <c r="I684">
        <f>IF(E684="Dollar",VLOOKUP(F684,Currency!$G$2:$H$14,2,0),1)</f>
        <v>1</v>
      </c>
      <c r="J684" s="3">
        <f t="shared" si="10"/>
        <v>3920</v>
      </c>
    </row>
    <row r="685" spans="1:10" x14ac:dyDescent="0.25">
      <c r="A685">
        <v>254</v>
      </c>
      <c r="B685" t="s">
        <v>45</v>
      </c>
      <c r="C685">
        <v>85</v>
      </c>
      <c r="D685">
        <v>20</v>
      </c>
      <c r="E685" t="s">
        <v>0</v>
      </c>
      <c r="F685">
        <v>11</v>
      </c>
      <c r="G685">
        <v>2018</v>
      </c>
      <c r="H685" t="s">
        <v>55</v>
      </c>
      <c r="I685">
        <f>IF(E685="Dollar",VLOOKUP(F685,Currency!$G$2:$H$14,2,0),1)</f>
        <v>1</v>
      </c>
      <c r="J685" s="3">
        <f t="shared" si="10"/>
        <v>1700</v>
      </c>
    </row>
    <row r="686" spans="1:10" x14ac:dyDescent="0.25">
      <c r="A686">
        <v>254</v>
      </c>
      <c r="B686" t="s">
        <v>46</v>
      </c>
      <c r="C686">
        <v>340</v>
      </c>
      <c r="D686">
        <v>15</v>
      </c>
      <c r="E686" t="s">
        <v>0</v>
      </c>
      <c r="F686">
        <v>11</v>
      </c>
      <c r="G686">
        <v>2018</v>
      </c>
      <c r="H686" t="s">
        <v>55</v>
      </c>
      <c r="I686">
        <f>IF(E686="Dollar",VLOOKUP(F686,Currency!$G$2:$H$14,2,0),1)</f>
        <v>1</v>
      </c>
      <c r="J686" s="3">
        <f t="shared" si="10"/>
        <v>5100</v>
      </c>
    </row>
    <row r="687" spans="1:10" x14ac:dyDescent="0.25">
      <c r="A687">
        <v>255</v>
      </c>
      <c r="B687" t="s">
        <v>45</v>
      </c>
      <c r="C687">
        <v>50</v>
      </c>
      <c r="D687">
        <v>27</v>
      </c>
      <c r="E687" t="s">
        <v>0</v>
      </c>
      <c r="F687">
        <v>5</v>
      </c>
      <c r="G687">
        <v>2018</v>
      </c>
      <c r="H687" t="s">
        <v>65</v>
      </c>
      <c r="I687">
        <f>IF(E687="Dollar",VLOOKUP(F687,Currency!$G$2:$H$14,2,0),1)</f>
        <v>1</v>
      </c>
      <c r="J687" s="3">
        <f t="shared" si="10"/>
        <v>1350</v>
      </c>
    </row>
    <row r="688" spans="1:10" x14ac:dyDescent="0.25">
      <c r="A688">
        <v>255</v>
      </c>
      <c r="B688" t="s">
        <v>46</v>
      </c>
      <c r="C688">
        <v>100</v>
      </c>
      <c r="D688">
        <v>19</v>
      </c>
      <c r="E688" t="s">
        <v>0</v>
      </c>
      <c r="F688">
        <v>5</v>
      </c>
      <c r="G688">
        <v>2018</v>
      </c>
      <c r="H688" t="s">
        <v>60</v>
      </c>
      <c r="I688">
        <f>IF(E688="Dollar",VLOOKUP(F688,Currency!$G$2:$H$14,2,0),1)</f>
        <v>1</v>
      </c>
      <c r="J688" s="3">
        <f t="shared" si="10"/>
        <v>1900</v>
      </c>
    </row>
    <row r="689" spans="1:10" x14ac:dyDescent="0.25">
      <c r="A689">
        <v>255</v>
      </c>
      <c r="B689" t="s">
        <v>47</v>
      </c>
      <c r="C689">
        <v>200</v>
      </c>
      <c r="D689">
        <v>7</v>
      </c>
      <c r="E689" t="s">
        <v>0</v>
      </c>
      <c r="F689">
        <v>5</v>
      </c>
      <c r="G689">
        <v>2018</v>
      </c>
      <c r="H689" t="s">
        <v>61</v>
      </c>
      <c r="I689">
        <f>IF(E689="Dollar",VLOOKUP(F689,Currency!$G$2:$H$14,2,0),1)</f>
        <v>1</v>
      </c>
      <c r="J689" s="3">
        <f t="shared" si="10"/>
        <v>1400</v>
      </c>
    </row>
    <row r="690" spans="1:10" x14ac:dyDescent="0.25">
      <c r="A690">
        <v>256</v>
      </c>
      <c r="B690" t="s">
        <v>45</v>
      </c>
      <c r="C690">
        <v>102</v>
      </c>
      <c r="D690">
        <v>29</v>
      </c>
      <c r="E690" t="s">
        <v>0</v>
      </c>
      <c r="F690">
        <v>7</v>
      </c>
      <c r="G690">
        <v>2018</v>
      </c>
      <c r="H690" t="s">
        <v>64</v>
      </c>
      <c r="I690">
        <f>IF(E690="Dollar",VLOOKUP(F690,Currency!$G$2:$H$14,2,0),1)</f>
        <v>1</v>
      </c>
      <c r="J690" s="3">
        <f t="shared" si="10"/>
        <v>2958</v>
      </c>
    </row>
    <row r="691" spans="1:10" x14ac:dyDescent="0.25">
      <c r="A691">
        <v>256</v>
      </c>
      <c r="B691" t="s">
        <v>46</v>
      </c>
      <c r="C691">
        <v>204</v>
      </c>
      <c r="D691">
        <v>16</v>
      </c>
      <c r="E691" t="s">
        <v>37</v>
      </c>
      <c r="F691">
        <v>7</v>
      </c>
      <c r="G691">
        <v>2018</v>
      </c>
      <c r="H691" t="s">
        <v>53</v>
      </c>
      <c r="I691">
        <f>IF(E691="Dollar",VLOOKUP(F691,Currency!$G$2:$H$14,2,0),1)</f>
        <v>0.85575857954545465</v>
      </c>
      <c r="J691" s="3">
        <f t="shared" si="10"/>
        <v>2793.1960036363639</v>
      </c>
    </row>
    <row r="692" spans="1:10" x14ac:dyDescent="0.25">
      <c r="A692">
        <v>256</v>
      </c>
      <c r="B692" t="s">
        <v>47</v>
      </c>
      <c r="C692">
        <v>408</v>
      </c>
      <c r="D692">
        <v>6</v>
      </c>
      <c r="E692" t="s">
        <v>0</v>
      </c>
      <c r="F692">
        <v>7</v>
      </c>
      <c r="G692">
        <v>2018</v>
      </c>
      <c r="H692" t="s">
        <v>55</v>
      </c>
      <c r="I692">
        <f>IF(E692="Dollar",VLOOKUP(F692,Currency!$G$2:$H$14,2,0),1)</f>
        <v>1</v>
      </c>
      <c r="J692" s="3">
        <f t="shared" si="10"/>
        <v>2448</v>
      </c>
    </row>
    <row r="693" spans="1:10" x14ac:dyDescent="0.25">
      <c r="A693">
        <v>257</v>
      </c>
      <c r="B693" t="s">
        <v>45</v>
      </c>
      <c r="C693">
        <v>179</v>
      </c>
      <c r="D693">
        <v>21</v>
      </c>
      <c r="E693" t="s">
        <v>37</v>
      </c>
      <c r="F693">
        <v>10</v>
      </c>
      <c r="G693">
        <v>2018</v>
      </c>
      <c r="H693" t="s">
        <v>53</v>
      </c>
      <c r="I693">
        <f>IF(E693="Dollar",VLOOKUP(F693,Currency!$G$2:$H$14,2,0),1)</f>
        <v>0.87081632260869579</v>
      </c>
      <c r="J693" s="3">
        <f t="shared" si="10"/>
        <v>3273.3985566860874</v>
      </c>
    </row>
    <row r="694" spans="1:10" x14ac:dyDescent="0.25">
      <c r="A694">
        <v>257</v>
      </c>
      <c r="B694" t="s">
        <v>46</v>
      </c>
      <c r="C694">
        <v>895</v>
      </c>
      <c r="D694">
        <v>17</v>
      </c>
      <c r="E694" t="s">
        <v>37</v>
      </c>
      <c r="F694">
        <v>10</v>
      </c>
      <c r="G694">
        <v>2018</v>
      </c>
      <c r="H694" t="s">
        <v>53</v>
      </c>
      <c r="I694">
        <f>IF(E694="Dollar",VLOOKUP(F694,Currency!$G$2:$H$14,2,0),1)</f>
        <v>0.87081632260869579</v>
      </c>
      <c r="J694" s="3">
        <f t="shared" si="10"/>
        <v>13249.470348491306</v>
      </c>
    </row>
    <row r="695" spans="1:10" x14ac:dyDescent="0.25">
      <c r="A695">
        <v>257</v>
      </c>
      <c r="B695" t="s">
        <v>47</v>
      </c>
      <c r="C695">
        <v>3580</v>
      </c>
      <c r="D695">
        <v>6</v>
      </c>
      <c r="E695" t="s">
        <v>0</v>
      </c>
      <c r="F695">
        <v>10</v>
      </c>
      <c r="G695">
        <v>2018</v>
      </c>
      <c r="H695" t="s">
        <v>55</v>
      </c>
      <c r="I695">
        <f>IF(E695="Dollar",VLOOKUP(F695,Currency!$G$2:$H$14,2,0),1)</f>
        <v>1</v>
      </c>
      <c r="J695" s="3">
        <f t="shared" si="10"/>
        <v>21480</v>
      </c>
    </row>
    <row r="696" spans="1:10" x14ac:dyDescent="0.25">
      <c r="A696">
        <v>258</v>
      </c>
      <c r="B696" t="s">
        <v>45</v>
      </c>
      <c r="C696">
        <v>111</v>
      </c>
      <c r="D696">
        <v>21</v>
      </c>
      <c r="E696" t="s">
        <v>0</v>
      </c>
      <c r="F696">
        <v>5</v>
      </c>
      <c r="G696">
        <v>2018</v>
      </c>
      <c r="H696" t="s">
        <v>52</v>
      </c>
      <c r="I696">
        <f>IF(E696="Dollar",VLOOKUP(F696,Currency!$G$2:$H$14,2,0),1)</f>
        <v>1</v>
      </c>
      <c r="J696" s="3">
        <f t="shared" si="10"/>
        <v>2331</v>
      </c>
    </row>
    <row r="697" spans="1:10" x14ac:dyDescent="0.25">
      <c r="A697">
        <v>258</v>
      </c>
      <c r="B697" t="s">
        <v>46</v>
      </c>
      <c r="C697">
        <v>333</v>
      </c>
      <c r="D697">
        <v>17</v>
      </c>
      <c r="E697" t="s">
        <v>37</v>
      </c>
      <c r="F697">
        <v>5</v>
      </c>
      <c r="G697">
        <v>2018</v>
      </c>
      <c r="H697" t="s">
        <v>53</v>
      </c>
      <c r="I697">
        <f>IF(E697="Dollar",VLOOKUP(F697,Currency!$G$2:$H$14,2,0),1)</f>
        <v>0.84667593318181822</v>
      </c>
      <c r="J697" s="3">
        <f t="shared" si="10"/>
        <v>4793.0324577422725</v>
      </c>
    </row>
    <row r="698" spans="1:10" x14ac:dyDescent="0.25">
      <c r="A698">
        <v>258</v>
      </c>
      <c r="B698" t="s">
        <v>47</v>
      </c>
      <c r="C698">
        <v>111</v>
      </c>
      <c r="D698">
        <v>7</v>
      </c>
      <c r="E698" t="s">
        <v>37</v>
      </c>
      <c r="F698">
        <v>5</v>
      </c>
      <c r="G698">
        <v>2018</v>
      </c>
      <c r="H698" t="s">
        <v>53</v>
      </c>
      <c r="I698">
        <f>IF(E698="Dollar",VLOOKUP(F698,Currency!$G$2:$H$14,2,0),1)</f>
        <v>0.84667593318181822</v>
      </c>
      <c r="J698" s="3">
        <f t="shared" si="10"/>
        <v>657.8672000822728</v>
      </c>
    </row>
    <row r="699" spans="1:10" x14ac:dyDescent="0.25">
      <c r="A699">
        <v>259</v>
      </c>
      <c r="B699" t="s">
        <v>45</v>
      </c>
      <c r="C699">
        <v>76</v>
      </c>
      <c r="D699">
        <v>24</v>
      </c>
      <c r="E699" t="s">
        <v>0</v>
      </c>
      <c r="F699">
        <v>5</v>
      </c>
      <c r="G699">
        <v>2018</v>
      </c>
      <c r="H699" t="s">
        <v>61</v>
      </c>
      <c r="I699">
        <f>IF(E699="Dollar",VLOOKUP(F699,Currency!$G$2:$H$14,2,0),1)</f>
        <v>1</v>
      </c>
      <c r="J699" s="3">
        <f t="shared" si="10"/>
        <v>1824</v>
      </c>
    </row>
    <row r="700" spans="1:10" x14ac:dyDescent="0.25">
      <c r="A700">
        <v>259</v>
      </c>
      <c r="B700" t="s">
        <v>46</v>
      </c>
      <c r="C700">
        <v>228</v>
      </c>
      <c r="D700">
        <v>19</v>
      </c>
      <c r="E700" t="s">
        <v>0</v>
      </c>
      <c r="F700">
        <v>5</v>
      </c>
      <c r="G700">
        <v>2018</v>
      </c>
      <c r="H700" t="s">
        <v>60</v>
      </c>
      <c r="I700">
        <f>IF(E700="Dollar",VLOOKUP(F700,Currency!$G$2:$H$14,2,0),1)</f>
        <v>1</v>
      </c>
      <c r="J700" s="3">
        <f t="shared" si="10"/>
        <v>4332</v>
      </c>
    </row>
    <row r="701" spans="1:10" x14ac:dyDescent="0.25">
      <c r="A701">
        <v>259</v>
      </c>
      <c r="B701" t="s">
        <v>47</v>
      </c>
      <c r="C701">
        <v>76</v>
      </c>
      <c r="D701">
        <v>7</v>
      </c>
      <c r="E701" t="s">
        <v>0</v>
      </c>
      <c r="F701">
        <v>5</v>
      </c>
      <c r="G701">
        <v>2018</v>
      </c>
      <c r="H701" t="s">
        <v>56</v>
      </c>
      <c r="I701">
        <f>IF(E701="Dollar",VLOOKUP(F701,Currency!$G$2:$H$14,2,0),1)</f>
        <v>1</v>
      </c>
      <c r="J701" s="3">
        <f t="shared" si="10"/>
        <v>532</v>
      </c>
    </row>
    <row r="702" spans="1:10" x14ac:dyDescent="0.25">
      <c r="A702">
        <v>260</v>
      </c>
      <c r="B702" t="s">
        <v>45</v>
      </c>
      <c r="C702">
        <v>133</v>
      </c>
      <c r="D702">
        <v>31</v>
      </c>
      <c r="E702" t="s">
        <v>37</v>
      </c>
      <c r="F702">
        <v>7</v>
      </c>
      <c r="G702">
        <v>2018</v>
      </c>
      <c r="H702" t="s">
        <v>58</v>
      </c>
      <c r="I702">
        <f>IF(E702="Dollar",VLOOKUP(F702,Currency!$G$2:$H$14,2,0),1)</f>
        <v>0.85575857954545465</v>
      </c>
      <c r="J702" s="3">
        <f t="shared" si="10"/>
        <v>3528.2926234659094</v>
      </c>
    </row>
    <row r="703" spans="1:10" x14ac:dyDescent="0.25">
      <c r="A703">
        <v>260</v>
      </c>
      <c r="B703" t="s">
        <v>46</v>
      </c>
      <c r="C703">
        <v>266</v>
      </c>
      <c r="D703">
        <v>16</v>
      </c>
      <c r="E703" t="s">
        <v>37</v>
      </c>
      <c r="F703">
        <v>7</v>
      </c>
      <c r="G703">
        <v>2018</v>
      </c>
      <c r="H703" t="s">
        <v>53</v>
      </c>
      <c r="I703">
        <f>IF(E703="Dollar",VLOOKUP(F703,Currency!$G$2:$H$14,2,0),1)</f>
        <v>0.85575857954545465</v>
      </c>
      <c r="J703" s="3">
        <f t="shared" si="10"/>
        <v>3642.1085145454549</v>
      </c>
    </row>
    <row r="704" spans="1:10" x14ac:dyDescent="0.25">
      <c r="A704">
        <v>260</v>
      </c>
      <c r="B704" t="s">
        <v>47</v>
      </c>
      <c r="C704">
        <v>532</v>
      </c>
      <c r="D704">
        <v>6</v>
      </c>
      <c r="E704" t="s">
        <v>0</v>
      </c>
      <c r="F704">
        <v>7</v>
      </c>
      <c r="G704">
        <v>2018</v>
      </c>
      <c r="H704" t="s">
        <v>55</v>
      </c>
      <c r="I704">
        <f>IF(E704="Dollar",VLOOKUP(F704,Currency!$G$2:$H$14,2,0),1)</f>
        <v>1</v>
      </c>
      <c r="J704" s="3">
        <f t="shared" si="10"/>
        <v>3192</v>
      </c>
    </row>
    <row r="705" spans="1:10" x14ac:dyDescent="0.25">
      <c r="A705">
        <v>261</v>
      </c>
      <c r="B705" t="s">
        <v>45</v>
      </c>
      <c r="C705">
        <v>74</v>
      </c>
      <c r="D705">
        <v>22</v>
      </c>
      <c r="E705" t="s">
        <v>37</v>
      </c>
      <c r="F705">
        <v>3</v>
      </c>
      <c r="G705">
        <v>2018</v>
      </c>
      <c r="H705" t="s">
        <v>53</v>
      </c>
      <c r="I705">
        <f>IF(E705="Dollar",VLOOKUP(F705,Currency!$G$2:$H$14,2,0),1)</f>
        <v>0.81064183952380953</v>
      </c>
      <c r="J705" s="3">
        <f t="shared" si="10"/>
        <v>1319.7249147447619</v>
      </c>
    </row>
    <row r="706" spans="1:10" x14ac:dyDescent="0.25">
      <c r="A706">
        <v>261</v>
      </c>
      <c r="B706" t="s">
        <v>46</v>
      </c>
      <c r="C706">
        <v>222</v>
      </c>
      <c r="D706">
        <v>17</v>
      </c>
      <c r="E706" t="s">
        <v>0</v>
      </c>
      <c r="F706">
        <v>3</v>
      </c>
      <c r="G706">
        <v>2018</v>
      </c>
      <c r="H706" t="s">
        <v>57</v>
      </c>
      <c r="I706">
        <f>IF(E706="Dollar",VLOOKUP(F706,Currency!$G$2:$H$14,2,0),1)</f>
        <v>1</v>
      </c>
      <c r="J706" s="3">
        <f t="shared" si="10"/>
        <v>3774</v>
      </c>
    </row>
    <row r="707" spans="1:10" x14ac:dyDescent="0.25">
      <c r="A707">
        <v>261</v>
      </c>
      <c r="B707" t="s">
        <v>47</v>
      </c>
      <c r="C707">
        <v>74</v>
      </c>
      <c r="D707">
        <v>7</v>
      </c>
      <c r="E707" t="s">
        <v>37</v>
      </c>
      <c r="F707">
        <v>3</v>
      </c>
      <c r="G707">
        <v>2018</v>
      </c>
      <c r="H707" t="s">
        <v>53</v>
      </c>
      <c r="I707">
        <f>IF(E707="Dollar",VLOOKUP(F707,Currency!$G$2:$H$14,2,0),1)</f>
        <v>0.81064183952380953</v>
      </c>
      <c r="J707" s="3">
        <f t="shared" ref="J707:J770" si="11">C707*D707*I707</f>
        <v>419.91247287333334</v>
      </c>
    </row>
    <row r="708" spans="1:10" x14ac:dyDescent="0.25">
      <c r="A708">
        <v>262</v>
      </c>
      <c r="B708" t="s">
        <v>45</v>
      </c>
      <c r="C708">
        <v>100</v>
      </c>
      <c r="D708">
        <v>20</v>
      </c>
      <c r="E708" t="s">
        <v>0</v>
      </c>
      <c r="F708">
        <v>3</v>
      </c>
      <c r="G708">
        <v>2018</v>
      </c>
      <c r="H708" t="s">
        <v>57</v>
      </c>
      <c r="I708">
        <f>IF(E708="Dollar",VLOOKUP(F708,Currency!$G$2:$H$14,2,0),1)</f>
        <v>1</v>
      </c>
      <c r="J708" s="3">
        <f t="shared" si="11"/>
        <v>2000</v>
      </c>
    </row>
    <row r="709" spans="1:10" x14ac:dyDescent="0.25">
      <c r="A709">
        <v>262</v>
      </c>
      <c r="B709" t="s">
        <v>46</v>
      </c>
      <c r="C709">
        <v>300</v>
      </c>
      <c r="D709">
        <v>17</v>
      </c>
      <c r="E709" t="s">
        <v>0</v>
      </c>
      <c r="F709">
        <v>3</v>
      </c>
      <c r="G709">
        <v>2018</v>
      </c>
      <c r="H709" t="s">
        <v>52</v>
      </c>
      <c r="I709">
        <f>IF(E709="Dollar",VLOOKUP(F709,Currency!$G$2:$H$14,2,0),1)</f>
        <v>1</v>
      </c>
      <c r="J709" s="3">
        <f t="shared" si="11"/>
        <v>5100</v>
      </c>
    </row>
    <row r="710" spans="1:10" x14ac:dyDescent="0.25">
      <c r="A710">
        <v>262</v>
      </c>
      <c r="B710" t="s">
        <v>47</v>
      </c>
      <c r="C710">
        <v>100</v>
      </c>
      <c r="D710">
        <v>6</v>
      </c>
      <c r="E710" t="s">
        <v>0</v>
      </c>
      <c r="F710">
        <v>3</v>
      </c>
      <c r="G710">
        <v>2018</v>
      </c>
      <c r="H710" t="s">
        <v>61</v>
      </c>
      <c r="I710">
        <f>IF(E710="Dollar",VLOOKUP(F710,Currency!$G$2:$H$14,2,0),1)</f>
        <v>1</v>
      </c>
      <c r="J710" s="3">
        <f t="shared" si="11"/>
        <v>600</v>
      </c>
    </row>
    <row r="711" spans="1:10" x14ac:dyDescent="0.25">
      <c r="A711">
        <v>263</v>
      </c>
      <c r="B711" t="s">
        <v>45</v>
      </c>
      <c r="C711">
        <v>69</v>
      </c>
      <c r="D711">
        <v>24</v>
      </c>
      <c r="E711" t="s">
        <v>0</v>
      </c>
      <c r="F711">
        <v>6</v>
      </c>
      <c r="G711">
        <v>2018</v>
      </c>
      <c r="H711" t="s">
        <v>61</v>
      </c>
      <c r="I711">
        <f>IF(E711="Dollar",VLOOKUP(F711,Currency!$G$2:$H$14,2,0),1)</f>
        <v>1</v>
      </c>
      <c r="J711" s="3">
        <f t="shared" si="11"/>
        <v>1656</v>
      </c>
    </row>
    <row r="712" spans="1:10" x14ac:dyDescent="0.25">
      <c r="A712">
        <v>263</v>
      </c>
      <c r="B712" t="s">
        <v>46</v>
      </c>
      <c r="C712">
        <v>138</v>
      </c>
      <c r="D712">
        <v>14</v>
      </c>
      <c r="E712" t="s">
        <v>0</v>
      </c>
      <c r="F712">
        <v>6</v>
      </c>
      <c r="G712">
        <v>2018</v>
      </c>
      <c r="H712" t="s">
        <v>55</v>
      </c>
      <c r="I712">
        <f>IF(E712="Dollar",VLOOKUP(F712,Currency!$G$2:$H$14,2,0),1)</f>
        <v>1</v>
      </c>
      <c r="J712" s="3">
        <f t="shared" si="11"/>
        <v>1932</v>
      </c>
    </row>
    <row r="713" spans="1:10" x14ac:dyDescent="0.25">
      <c r="A713">
        <v>263</v>
      </c>
      <c r="B713" t="s">
        <v>47</v>
      </c>
      <c r="C713">
        <v>276</v>
      </c>
      <c r="D713">
        <v>7</v>
      </c>
      <c r="E713" t="s">
        <v>0</v>
      </c>
      <c r="F713">
        <v>6</v>
      </c>
      <c r="G713">
        <v>2018</v>
      </c>
      <c r="H713" t="s">
        <v>57</v>
      </c>
      <c r="I713">
        <f>IF(E713="Dollar",VLOOKUP(F713,Currency!$G$2:$H$14,2,0),1)</f>
        <v>1</v>
      </c>
      <c r="J713" s="3">
        <f t="shared" si="11"/>
        <v>1932</v>
      </c>
    </row>
    <row r="714" spans="1:10" x14ac:dyDescent="0.25">
      <c r="A714">
        <v>264</v>
      </c>
      <c r="B714" t="s">
        <v>45</v>
      </c>
      <c r="C714">
        <v>51</v>
      </c>
      <c r="D714">
        <v>27</v>
      </c>
      <c r="E714" t="s">
        <v>0</v>
      </c>
      <c r="F714">
        <v>5</v>
      </c>
      <c r="G714">
        <v>2018</v>
      </c>
      <c r="H714" t="s">
        <v>65</v>
      </c>
      <c r="I714">
        <f>IF(E714="Dollar",VLOOKUP(F714,Currency!$G$2:$H$14,2,0),1)</f>
        <v>1</v>
      </c>
      <c r="J714" s="3">
        <f t="shared" si="11"/>
        <v>1377</v>
      </c>
    </row>
    <row r="715" spans="1:10" x14ac:dyDescent="0.25">
      <c r="A715">
        <v>264</v>
      </c>
      <c r="B715" t="s">
        <v>46</v>
      </c>
      <c r="C715">
        <v>102</v>
      </c>
      <c r="D715">
        <v>17</v>
      </c>
      <c r="E715" t="s">
        <v>37</v>
      </c>
      <c r="F715">
        <v>5</v>
      </c>
      <c r="G715">
        <v>2018</v>
      </c>
      <c r="H715" t="s">
        <v>53</v>
      </c>
      <c r="I715">
        <f>IF(E715="Dollar",VLOOKUP(F715,Currency!$G$2:$H$14,2,0),1)</f>
        <v>0.84667593318181822</v>
      </c>
      <c r="J715" s="3">
        <f t="shared" si="11"/>
        <v>1468.1360681372728</v>
      </c>
    </row>
    <row r="716" spans="1:10" x14ac:dyDescent="0.25">
      <c r="A716">
        <v>264</v>
      </c>
      <c r="B716" t="s">
        <v>47</v>
      </c>
      <c r="C716">
        <v>204</v>
      </c>
      <c r="D716">
        <v>6</v>
      </c>
      <c r="E716" t="s">
        <v>0</v>
      </c>
      <c r="F716">
        <v>5</v>
      </c>
      <c r="G716">
        <v>2018</v>
      </c>
      <c r="H716" t="s">
        <v>55</v>
      </c>
      <c r="I716">
        <f>IF(E716="Dollar",VLOOKUP(F716,Currency!$G$2:$H$14,2,0),1)</f>
        <v>1</v>
      </c>
      <c r="J716" s="3">
        <f t="shared" si="11"/>
        <v>1224</v>
      </c>
    </row>
    <row r="717" spans="1:10" x14ac:dyDescent="0.25">
      <c r="A717">
        <v>265</v>
      </c>
      <c r="B717" t="s">
        <v>45</v>
      </c>
      <c r="C717">
        <v>1</v>
      </c>
      <c r="D717">
        <v>27</v>
      </c>
      <c r="E717" t="s">
        <v>0</v>
      </c>
      <c r="F717">
        <v>10</v>
      </c>
      <c r="G717">
        <v>2018</v>
      </c>
      <c r="H717" t="s">
        <v>54</v>
      </c>
      <c r="I717">
        <f>IF(E717="Dollar",VLOOKUP(F717,Currency!$G$2:$H$14,2,0),1)</f>
        <v>1</v>
      </c>
      <c r="J717" s="3">
        <f t="shared" si="11"/>
        <v>27</v>
      </c>
    </row>
    <row r="718" spans="1:10" x14ac:dyDescent="0.25">
      <c r="A718">
        <v>265</v>
      </c>
      <c r="B718" t="s">
        <v>46</v>
      </c>
      <c r="C718">
        <v>5</v>
      </c>
      <c r="D718">
        <v>17</v>
      </c>
      <c r="E718" t="s">
        <v>37</v>
      </c>
      <c r="F718">
        <v>10</v>
      </c>
      <c r="G718">
        <v>2018</v>
      </c>
      <c r="H718" t="s">
        <v>53</v>
      </c>
      <c r="I718">
        <f>IF(E718="Dollar",VLOOKUP(F718,Currency!$G$2:$H$14,2,0),1)</f>
        <v>0.87081632260869579</v>
      </c>
      <c r="J718" s="3">
        <f t="shared" si="11"/>
        <v>74.01938742173914</v>
      </c>
    </row>
    <row r="719" spans="1:10" x14ac:dyDescent="0.25">
      <c r="A719">
        <v>265</v>
      </c>
      <c r="B719" t="s">
        <v>47</v>
      </c>
      <c r="C719">
        <v>20</v>
      </c>
      <c r="D719">
        <v>6</v>
      </c>
      <c r="E719" t="s">
        <v>0</v>
      </c>
      <c r="F719">
        <v>10</v>
      </c>
      <c r="G719">
        <v>2018</v>
      </c>
      <c r="H719" t="s">
        <v>57</v>
      </c>
      <c r="I719">
        <f>IF(E719="Dollar",VLOOKUP(F719,Currency!$G$2:$H$14,2,0),1)</f>
        <v>1</v>
      </c>
      <c r="J719" s="3">
        <f t="shared" si="11"/>
        <v>120</v>
      </c>
    </row>
    <row r="720" spans="1:10" x14ac:dyDescent="0.25">
      <c r="A720">
        <v>266</v>
      </c>
      <c r="B720" t="s">
        <v>45</v>
      </c>
      <c r="C720">
        <v>84</v>
      </c>
      <c r="D720">
        <v>31</v>
      </c>
      <c r="E720" t="s">
        <v>37</v>
      </c>
      <c r="F720">
        <v>12</v>
      </c>
      <c r="G720">
        <v>2018</v>
      </c>
      <c r="H720" t="s">
        <v>58</v>
      </c>
      <c r="I720">
        <f>IF(E720="Dollar",VLOOKUP(F720,Currency!$G$2:$H$14,2,0),1)</f>
        <v>0.87842254526315788</v>
      </c>
      <c r="J720" s="3">
        <f t="shared" si="11"/>
        <v>2287.4123078652633</v>
      </c>
    </row>
    <row r="721" spans="1:10" x14ac:dyDescent="0.25">
      <c r="A721">
        <v>266</v>
      </c>
      <c r="B721" t="s">
        <v>46</v>
      </c>
      <c r="C721">
        <v>420</v>
      </c>
      <c r="D721">
        <v>15</v>
      </c>
      <c r="E721" t="s">
        <v>37</v>
      </c>
      <c r="F721">
        <v>12</v>
      </c>
      <c r="G721">
        <v>2018</v>
      </c>
      <c r="H721" t="s">
        <v>53</v>
      </c>
      <c r="I721">
        <f>IF(E721="Dollar",VLOOKUP(F721,Currency!$G$2:$H$14,2,0),1)</f>
        <v>0.87842254526315788</v>
      </c>
      <c r="J721" s="3">
        <f t="shared" si="11"/>
        <v>5534.0620351578946</v>
      </c>
    </row>
    <row r="722" spans="1:10" x14ac:dyDescent="0.25">
      <c r="A722">
        <v>266</v>
      </c>
      <c r="B722" t="s">
        <v>47</v>
      </c>
      <c r="C722">
        <v>588</v>
      </c>
      <c r="D722">
        <v>6</v>
      </c>
      <c r="E722" t="s">
        <v>37</v>
      </c>
      <c r="F722">
        <v>12</v>
      </c>
      <c r="G722">
        <v>2018</v>
      </c>
      <c r="H722" t="s">
        <v>53</v>
      </c>
      <c r="I722">
        <f>IF(E722="Dollar",VLOOKUP(F722,Currency!$G$2:$H$14,2,0),1)</f>
        <v>0.87842254526315788</v>
      </c>
      <c r="J722" s="3">
        <f t="shared" si="11"/>
        <v>3099.0747396884212</v>
      </c>
    </row>
    <row r="723" spans="1:10" x14ac:dyDescent="0.25">
      <c r="A723">
        <v>267</v>
      </c>
      <c r="B723" t="s">
        <v>45</v>
      </c>
      <c r="C723">
        <v>102</v>
      </c>
      <c r="D723">
        <v>27</v>
      </c>
      <c r="E723" t="s">
        <v>0</v>
      </c>
      <c r="F723">
        <v>6</v>
      </c>
      <c r="G723">
        <v>2018</v>
      </c>
      <c r="H723" t="s">
        <v>54</v>
      </c>
      <c r="I723">
        <f>IF(E723="Dollar",VLOOKUP(F723,Currency!$G$2:$H$14,2,0),1)</f>
        <v>1</v>
      </c>
      <c r="J723" s="3">
        <f t="shared" si="11"/>
        <v>2754</v>
      </c>
    </row>
    <row r="724" spans="1:10" x14ac:dyDescent="0.25">
      <c r="A724">
        <v>267</v>
      </c>
      <c r="B724" t="s">
        <v>46</v>
      </c>
      <c r="C724">
        <v>204</v>
      </c>
      <c r="D724">
        <v>15</v>
      </c>
      <c r="E724" t="s">
        <v>0</v>
      </c>
      <c r="F724">
        <v>6</v>
      </c>
      <c r="G724">
        <v>2018</v>
      </c>
      <c r="H724" t="s">
        <v>55</v>
      </c>
      <c r="I724">
        <f>IF(E724="Dollar",VLOOKUP(F724,Currency!$G$2:$H$14,2,0),1)</f>
        <v>1</v>
      </c>
      <c r="J724" s="3">
        <f t="shared" si="11"/>
        <v>3060</v>
      </c>
    </row>
    <row r="725" spans="1:10" x14ac:dyDescent="0.25">
      <c r="A725">
        <v>267</v>
      </c>
      <c r="B725" t="s">
        <v>47</v>
      </c>
      <c r="C725">
        <v>408</v>
      </c>
      <c r="D725">
        <v>6</v>
      </c>
      <c r="E725" t="s">
        <v>37</v>
      </c>
      <c r="F725">
        <v>6</v>
      </c>
      <c r="G725">
        <v>2018</v>
      </c>
      <c r="H725" t="s">
        <v>53</v>
      </c>
      <c r="I725">
        <f>IF(E725="Dollar",VLOOKUP(F725,Currency!$G$2:$H$14,2,0),1)</f>
        <v>0.85633569142857147</v>
      </c>
      <c r="J725" s="3">
        <f t="shared" si="11"/>
        <v>2096.3097726171432</v>
      </c>
    </row>
    <row r="726" spans="1:10" x14ac:dyDescent="0.25">
      <c r="A726">
        <v>268</v>
      </c>
      <c r="B726" t="s">
        <v>45</v>
      </c>
      <c r="C726">
        <v>31</v>
      </c>
      <c r="D726">
        <v>22</v>
      </c>
      <c r="E726" t="s">
        <v>0</v>
      </c>
      <c r="F726">
        <v>2</v>
      </c>
      <c r="G726">
        <v>2018</v>
      </c>
      <c r="H726" t="s">
        <v>63</v>
      </c>
      <c r="I726">
        <f>IF(E726="Dollar",VLOOKUP(F726,Currency!$G$2:$H$14,2,0),1)</f>
        <v>1</v>
      </c>
      <c r="J726" s="3">
        <f t="shared" si="11"/>
        <v>682</v>
      </c>
    </row>
    <row r="727" spans="1:10" x14ac:dyDescent="0.25">
      <c r="A727">
        <v>268</v>
      </c>
      <c r="B727" t="s">
        <v>46</v>
      </c>
      <c r="C727">
        <v>124</v>
      </c>
      <c r="D727">
        <v>15</v>
      </c>
      <c r="E727" t="s">
        <v>0</v>
      </c>
      <c r="F727">
        <v>2</v>
      </c>
      <c r="G727">
        <v>2018</v>
      </c>
      <c r="H727" t="s">
        <v>55</v>
      </c>
      <c r="I727">
        <f>IF(E727="Dollar",VLOOKUP(F727,Currency!$G$2:$H$14,2,0),1)</f>
        <v>1</v>
      </c>
      <c r="J727" s="3">
        <f t="shared" si="11"/>
        <v>1860</v>
      </c>
    </row>
    <row r="728" spans="1:10" x14ac:dyDescent="0.25">
      <c r="A728">
        <v>269</v>
      </c>
      <c r="B728" t="s">
        <v>45</v>
      </c>
      <c r="C728">
        <v>133</v>
      </c>
      <c r="D728">
        <v>27</v>
      </c>
      <c r="E728" t="s">
        <v>0</v>
      </c>
      <c r="F728">
        <v>6</v>
      </c>
      <c r="G728">
        <v>2018</v>
      </c>
      <c r="H728" t="s">
        <v>59</v>
      </c>
      <c r="I728">
        <f>IF(E728="Dollar",VLOOKUP(F728,Currency!$G$2:$H$14,2,0),1)</f>
        <v>1</v>
      </c>
      <c r="J728" s="3">
        <f t="shared" si="11"/>
        <v>3591</v>
      </c>
    </row>
    <row r="729" spans="1:10" x14ac:dyDescent="0.25">
      <c r="A729">
        <v>269</v>
      </c>
      <c r="B729" t="s">
        <v>46</v>
      </c>
      <c r="C729">
        <v>399</v>
      </c>
      <c r="D729">
        <v>15</v>
      </c>
      <c r="E729" t="s">
        <v>0</v>
      </c>
      <c r="F729">
        <v>6</v>
      </c>
      <c r="G729">
        <v>2018</v>
      </c>
      <c r="H729" t="s">
        <v>55</v>
      </c>
      <c r="I729">
        <f>IF(E729="Dollar",VLOOKUP(F729,Currency!$G$2:$H$14,2,0),1)</f>
        <v>1</v>
      </c>
      <c r="J729" s="3">
        <f t="shared" si="11"/>
        <v>5985</v>
      </c>
    </row>
    <row r="730" spans="1:10" x14ac:dyDescent="0.25">
      <c r="A730">
        <v>269</v>
      </c>
      <c r="B730" t="s">
        <v>47</v>
      </c>
      <c r="C730">
        <v>133</v>
      </c>
      <c r="D730">
        <v>6</v>
      </c>
      <c r="E730" t="s">
        <v>0</v>
      </c>
      <c r="F730">
        <v>6</v>
      </c>
      <c r="G730">
        <v>2018</v>
      </c>
      <c r="H730" t="s">
        <v>55</v>
      </c>
      <c r="I730">
        <f>IF(E730="Dollar",VLOOKUP(F730,Currency!$G$2:$H$14,2,0),1)</f>
        <v>1</v>
      </c>
      <c r="J730" s="3">
        <f t="shared" si="11"/>
        <v>798</v>
      </c>
    </row>
    <row r="731" spans="1:10" x14ac:dyDescent="0.25">
      <c r="A731">
        <v>270</v>
      </c>
      <c r="B731" t="s">
        <v>45</v>
      </c>
      <c r="C731">
        <v>48</v>
      </c>
      <c r="D731">
        <v>23</v>
      </c>
      <c r="E731" t="s">
        <v>0</v>
      </c>
      <c r="F731">
        <v>5</v>
      </c>
      <c r="G731">
        <v>2018</v>
      </c>
      <c r="H731" t="s">
        <v>62</v>
      </c>
      <c r="I731">
        <f>IF(E731="Dollar",VLOOKUP(F731,Currency!$G$2:$H$14,2,0),1)</f>
        <v>1</v>
      </c>
      <c r="J731" s="3">
        <f t="shared" si="11"/>
        <v>1104</v>
      </c>
    </row>
    <row r="732" spans="1:10" x14ac:dyDescent="0.25">
      <c r="A732">
        <v>270</v>
      </c>
      <c r="B732" t="s">
        <v>46</v>
      </c>
      <c r="C732">
        <v>96</v>
      </c>
      <c r="D732">
        <v>15</v>
      </c>
      <c r="E732" t="s">
        <v>0</v>
      </c>
      <c r="F732">
        <v>5</v>
      </c>
      <c r="G732">
        <v>2018</v>
      </c>
      <c r="H732" t="s">
        <v>55</v>
      </c>
      <c r="I732">
        <f>IF(E732="Dollar",VLOOKUP(F732,Currency!$G$2:$H$14,2,0),1)</f>
        <v>1</v>
      </c>
      <c r="J732" s="3">
        <f t="shared" si="11"/>
        <v>1440</v>
      </c>
    </row>
    <row r="733" spans="1:10" x14ac:dyDescent="0.25">
      <c r="A733">
        <v>270</v>
      </c>
      <c r="B733" t="s">
        <v>47</v>
      </c>
      <c r="C733">
        <v>192</v>
      </c>
      <c r="D733">
        <v>6</v>
      </c>
      <c r="E733" t="s">
        <v>0</v>
      </c>
      <c r="F733">
        <v>5</v>
      </c>
      <c r="G733">
        <v>2018</v>
      </c>
      <c r="H733" t="s">
        <v>55</v>
      </c>
      <c r="I733">
        <f>IF(E733="Dollar",VLOOKUP(F733,Currency!$G$2:$H$14,2,0),1)</f>
        <v>1</v>
      </c>
      <c r="J733" s="3">
        <f t="shared" si="11"/>
        <v>1152</v>
      </c>
    </row>
    <row r="734" spans="1:10" x14ac:dyDescent="0.25">
      <c r="A734">
        <v>271</v>
      </c>
      <c r="B734" t="s">
        <v>45</v>
      </c>
      <c r="C734">
        <v>102</v>
      </c>
      <c r="D734">
        <v>22</v>
      </c>
      <c r="E734" t="s">
        <v>0</v>
      </c>
      <c r="F734">
        <v>5</v>
      </c>
      <c r="G734">
        <v>2018</v>
      </c>
      <c r="H734" t="s">
        <v>63</v>
      </c>
      <c r="I734">
        <f>IF(E734="Dollar",VLOOKUP(F734,Currency!$G$2:$H$14,2,0),1)</f>
        <v>1</v>
      </c>
      <c r="J734" s="3">
        <f t="shared" si="11"/>
        <v>2244</v>
      </c>
    </row>
    <row r="735" spans="1:10" x14ac:dyDescent="0.25">
      <c r="A735">
        <v>271</v>
      </c>
      <c r="B735" t="s">
        <v>46</v>
      </c>
      <c r="C735">
        <v>408</v>
      </c>
      <c r="D735">
        <v>15</v>
      </c>
      <c r="E735" t="s">
        <v>0</v>
      </c>
      <c r="F735">
        <v>5</v>
      </c>
      <c r="G735">
        <v>2018</v>
      </c>
      <c r="H735" t="s">
        <v>55</v>
      </c>
      <c r="I735">
        <f>IF(E735="Dollar",VLOOKUP(F735,Currency!$G$2:$H$14,2,0),1)</f>
        <v>1</v>
      </c>
      <c r="J735" s="3">
        <f t="shared" si="11"/>
        <v>6120</v>
      </c>
    </row>
    <row r="736" spans="1:10" x14ac:dyDescent="0.25">
      <c r="A736">
        <v>272</v>
      </c>
      <c r="B736" t="s">
        <v>45</v>
      </c>
      <c r="C736">
        <v>204</v>
      </c>
      <c r="D736">
        <v>24</v>
      </c>
      <c r="E736" t="s">
        <v>0</v>
      </c>
      <c r="F736">
        <v>3</v>
      </c>
      <c r="G736">
        <v>2018</v>
      </c>
      <c r="H736" t="s">
        <v>56</v>
      </c>
      <c r="I736">
        <f>IF(E736="Dollar",VLOOKUP(F736,Currency!$G$2:$H$14,2,0),1)</f>
        <v>1</v>
      </c>
      <c r="J736" s="3">
        <f t="shared" si="11"/>
        <v>4896</v>
      </c>
    </row>
    <row r="737" spans="1:10" x14ac:dyDescent="0.25">
      <c r="A737">
        <v>272</v>
      </c>
      <c r="B737" t="s">
        <v>46</v>
      </c>
      <c r="C737">
        <v>816</v>
      </c>
      <c r="D737">
        <v>17</v>
      </c>
      <c r="E737" t="s">
        <v>0</v>
      </c>
      <c r="F737">
        <v>3</v>
      </c>
      <c r="G737">
        <v>2018</v>
      </c>
      <c r="H737" t="s">
        <v>57</v>
      </c>
      <c r="I737">
        <f>IF(E737="Dollar",VLOOKUP(F737,Currency!$G$2:$H$14,2,0),1)</f>
        <v>1</v>
      </c>
      <c r="J737" s="3">
        <f t="shared" si="11"/>
        <v>13872</v>
      </c>
    </row>
    <row r="738" spans="1:10" x14ac:dyDescent="0.25">
      <c r="A738">
        <v>273</v>
      </c>
      <c r="B738" t="s">
        <v>45</v>
      </c>
      <c r="C738">
        <v>93</v>
      </c>
      <c r="D738">
        <v>24</v>
      </c>
      <c r="E738" t="s">
        <v>0</v>
      </c>
      <c r="F738">
        <v>6</v>
      </c>
      <c r="G738">
        <v>2018</v>
      </c>
      <c r="H738" t="s">
        <v>56</v>
      </c>
      <c r="I738">
        <f>IF(E738="Dollar",VLOOKUP(F738,Currency!$G$2:$H$14,2,0),1)</f>
        <v>1</v>
      </c>
      <c r="J738" s="3">
        <f t="shared" si="11"/>
        <v>2232</v>
      </c>
    </row>
    <row r="739" spans="1:10" x14ac:dyDescent="0.25">
      <c r="A739">
        <v>273</v>
      </c>
      <c r="B739" t="s">
        <v>46</v>
      </c>
      <c r="C739">
        <v>279</v>
      </c>
      <c r="D739">
        <v>15</v>
      </c>
      <c r="E739" t="s">
        <v>0</v>
      </c>
      <c r="F739">
        <v>6</v>
      </c>
      <c r="G739">
        <v>2018</v>
      </c>
      <c r="H739" t="s">
        <v>55</v>
      </c>
      <c r="I739">
        <f>IF(E739="Dollar",VLOOKUP(F739,Currency!$G$2:$H$14,2,0),1)</f>
        <v>1</v>
      </c>
      <c r="J739" s="3">
        <f t="shared" si="11"/>
        <v>4185</v>
      </c>
    </row>
    <row r="740" spans="1:10" x14ac:dyDescent="0.25">
      <c r="A740">
        <v>273</v>
      </c>
      <c r="B740" t="s">
        <v>47</v>
      </c>
      <c r="C740">
        <v>93</v>
      </c>
      <c r="D740">
        <v>6</v>
      </c>
      <c r="E740" t="s">
        <v>0</v>
      </c>
      <c r="F740">
        <v>6</v>
      </c>
      <c r="G740">
        <v>2018</v>
      </c>
      <c r="H740" t="s">
        <v>57</v>
      </c>
      <c r="I740">
        <f>IF(E740="Dollar",VLOOKUP(F740,Currency!$G$2:$H$14,2,0),1)</f>
        <v>1</v>
      </c>
      <c r="J740" s="3">
        <f t="shared" si="11"/>
        <v>558</v>
      </c>
    </row>
    <row r="741" spans="1:10" x14ac:dyDescent="0.25">
      <c r="A741">
        <v>274</v>
      </c>
      <c r="B741" t="s">
        <v>45</v>
      </c>
      <c r="C741">
        <v>155</v>
      </c>
      <c r="D741">
        <v>20</v>
      </c>
      <c r="E741" t="s">
        <v>0</v>
      </c>
      <c r="F741">
        <v>6</v>
      </c>
      <c r="G741">
        <v>2018</v>
      </c>
      <c r="H741" t="s">
        <v>57</v>
      </c>
      <c r="I741">
        <f>IF(E741="Dollar",VLOOKUP(F741,Currency!$G$2:$H$14,2,0),1)</f>
        <v>1</v>
      </c>
      <c r="J741" s="3">
        <f t="shared" si="11"/>
        <v>3100</v>
      </c>
    </row>
    <row r="742" spans="1:10" x14ac:dyDescent="0.25">
      <c r="A742">
        <v>274</v>
      </c>
      <c r="B742" t="s">
        <v>46</v>
      </c>
      <c r="C742">
        <v>310</v>
      </c>
      <c r="D742">
        <v>18</v>
      </c>
      <c r="E742" t="s">
        <v>0</v>
      </c>
      <c r="F742">
        <v>6</v>
      </c>
      <c r="G742">
        <v>2018</v>
      </c>
      <c r="H742" t="s">
        <v>62</v>
      </c>
      <c r="I742">
        <f>IF(E742="Dollar",VLOOKUP(F742,Currency!$G$2:$H$14,2,0),1)</f>
        <v>1</v>
      </c>
      <c r="J742" s="3">
        <f t="shared" si="11"/>
        <v>5580</v>
      </c>
    </row>
    <row r="743" spans="1:10" x14ac:dyDescent="0.25">
      <c r="A743">
        <v>274</v>
      </c>
      <c r="B743" t="s">
        <v>47</v>
      </c>
      <c r="C743">
        <v>620</v>
      </c>
      <c r="D743">
        <v>6</v>
      </c>
      <c r="E743" t="s">
        <v>0</v>
      </c>
      <c r="F743">
        <v>6</v>
      </c>
      <c r="G743">
        <v>2018</v>
      </c>
      <c r="H743" t="s">
        <v>55</v>
      </c>
      <c r="I743">
        <f>IF(E743="Dollar",VLOOKUP(F743,Currency!$G$2:$H$14,2,0),1)</f>
        <v>1</v>
      </c>
      <c r="J743" s="3">
        <f t="shared" si="11"/>
        <v>3720</v>
      </c>
    </row>
    <row r="744" spans="1:10" x14ac:dyDescent="0.25">
      <c r="A744">
        <v>275</v>
      </c>
      <c r="B744" t="s">
        <v>45</v>
      </c>
      <c r="C744">
        <v>105</v>
      </c>
      <c r="D744">
        <v>23</v>
      </c>
      <c r="E744" t="s">
        <v>0</v>
      </c>
      <c r="F744">
        <v>4</v>
      </c>
      <c r="G744">
        <v>2018</v>
      </c>
      <c r="H744" t="s">
        <v>62</v>
      </c>
      <c r="I744">
        <f>IF(E744="Dollar",VLOOKUP(F744,Currency!$G$2:$H$14,2,0),1)</f>
        <v>1</v>
      </c>
      <c r="J744" s="3">
        <f t="shared" si="11"/>
        <v>2415</v>
      </c>
    </row>
    <row r="745" spans="1:10" x14ac:dyDescent="0.25">
      <c r="A745">
        <v>275</v>
      </c>
      <c r="B745" t="s">
        <v>46</v>
      </c>
      <c r="C745">
        <v>315</v>
      </c>
      <c r="D745">
        <v>21</v>
      </c>
      <c r="E745" t="s">
        <v>0</v>
      </c>
      <c r="F745">
        <v>4</v>
      </c>
      <c r="G745">
        <v>2018</v>
      </c>
      <c r="H745" t="s">
        <v>60</v>
      </c>
      <c r="I745">
        <f>IF(E745="Dollar",VLOOKUP(F745,Currency!$G$2:$H$14,2,0),1)</f>
        <v>1</v>
      </c>
      <c r="J745" s="3">
        <f t="shared" si="11"/>
        <v>6615</v>
      </c>
    </row>
    <row r="746" spans="1:10" x14ac:dyDescent="0.25">
      <c r="A746">
        <v>275</v>
      </c>
      <c r="B746" t="s">
        <v>47</v>
      </c>
      <c r="C746">
        <v>105</v>
      </c>
      <c r="D746">
        <v>7</v>
      </c>
      <c r="E746" t="s">
        <v>37</v>
      </c>
      <c r="F746">
        <v>4</v>
      </c>
      <c r="G746">
        <v>2018</v>
      </c>
      <c r="H746" t="s">
        <v>53</v>
      </c>
      <c r="I746">
        <f>IF(E746="Dollar",VLOOKUP(F746,Currency!$G$2:$H$14,2,0),1)</f>
        <v>0.81462485449999988</v>
      </c>
      <c r="J746" s="3">
        <f t="shared" si="11"/>
        <v>598.74926805749988</v>
      </c>
    </row>
    <row r="747" spans="1:10" x14ac:dyDescent="0.25">
      <c r="A747">
        <v>276</v>
      </c>
      <c r="B747" t="s">
        <v>45</v>
      </c>
      <c r="C747">
        <v>90</v>
      </c>
      <c r="D747">
        <v>22</v>
      </c>
      <c r="E747" t="s">
        <v>0</v>
      </c>
      <c r="F747">
        <v>5</v>
      </c>
      <c r="G747">
        <v>2018</v>
      </c>
      <c r="H747" t="s">
        <v>63</v>
      </c>
      <c r="I747">
        <f>IF(E747="Dollar",VLOOKUP(F747,Currency!$G$2:$H$14,2,0),1)</f>
        <v>1</v>
      </c>
      <c r="J747" s="3">
        <f t="shared" si="11"/>
        <v>1980</v>
      </c>
    </row>
    <row r="748" spans="1:10" x14ac:dyDescent="0.25">
      <c r="A748">
        <v>276</v>
      </c>
      <c r="B748" t="s">
        <v>46</v>
      </c>
      <c r="C748">
        <v>270</v>
      </c>
      <c r="D748">
        <v>17</v>
      </c>
      <c r="E748" t="s">
        <v>37</v>
      </c>
      <c r="F748">
        <v>5</v>
      </c>
      <c r="G748">
        <v>2018</v>
      </c>
      <c r="H748" t="s">
        <v>53</v>
      </c>
      <c r="I748">
        <f>IF(E748="Dollar",VLOOKUP(F748,Currency!$G$2:$H$14,2,0),1)</f>
        <v>0.84667593318181822</v>
      </c>
      <c r="J748" s="3">
        <f t="shared" si="11"/>
        <v>3886.2425333045458</v>
      </c>
    </row>
    <row r="749" spans="1:10" x14ac:dyDescent="0.25">
      <c r="A749">
        <v>276</v>
      </c>
      <c r="B749" t="s">
        <v>47</v>
      </c>
      <c r="C749">
        <v>90</v>
      </c>
      <c r="D749">
        <v>7</v>
      </c>
      <c r="E749" t="s">
        <v>37</v>
      </c>
      <c r="F749">
        <v>5</v>
      </c>
      <c r="G749">
        <v>2018</v>
      </c>
      <c r="H749" t="s">
        <v>53</v>
      </c>
      <c r="I749">
        <f>IF(E749="Dollar",VLOOKUP(F749,Currency!$G$2:$H$14,2,0),1)</f>
        <v>0.84667593318181822</v>
      </c>
      <c r="J749" s="3">
        <f t="shared" si="11"/>
        <v>533.40583790454548</v>
      </c>
    </row>
    <row r="750" spans="1:10" x14ac:dyDescent="0.25">
      <c r="A750">
        <v>277</v>
      </c>
      <c r="B750" t="s">
        <v>45</v>
      </c>
      <c r="C750">
        <v>106</v>
      </c>
      <c r="D750">
        <v>26</v>
      </c>
      <c r="E750" t="s">
        <v>0</v>
      </c>
      <c r="F750">
        <v>10</v>
      </c>
      <c r="G750">
        <v>2018</v>
      </c>
      <c r="H750" t="s">
        <v>51</v>
      </c>
      <c r="I750">
        <f>IF(E750="Dollar",VLOOKUP(F750,Currency!$G$2:$H$14,2,0),1)</f>
        <v>1</v>
      </c>
      <c r="J750" s="3">
        <f t="shared" si="11"/>
        <v>2756</v>
      </c>
    </row>
    <row r="751" spans="1:10" x14ac:dyDescent="0.25">
      <c r="A751">
        <v>277</v>
      </c>
      <c r="B751" t="s">
        <v>46</v>
      </c>
      <c r="C751">
        <v>424</v>
      </c>
      <c r="D751">
        <v>16</v>
      </c>
      <c r="E751" t="s">
        <v>37</v>
      </c>
      <c r="F751">
        <v>10</v>
      </c>
      <c r="G751">
        <v>2018</v>
      </c>
      <c r="H751" t="s">
        <v>53</v>
      </c>
      <c r="I751">
        <f>IF(E751="Dollar",VLOOKUP(F751,Currency!$G$2:$H$14,2,0),1)</f>
        <v>0.87081632260869579</v>
      </c>
      <c r="J751" s="3">
        <f t="shared" si="11"/>
        <v>5907.6179325773919</v>
      </c>
    </row>
    <row r="752" spans="1:10" x14ac:dyDescent="0.25">
      <c r="A752">
        <v>278</v>
      </c>
      <c r="B752" t="s">
        <v>45</v>
      </c>
      <c r="C752">
        <v>146</v>
      </c>
      <c r="D752">
        <v>27</v>
      </c>
      <c r="E752" t="s">
        <v>0</v>
      </c>
      <c r="F752">
        <v>10</v>
      </c>
      <c r="G752">
        <v>2018</v>
      </c>
      <c r="H752" t="s">
        <v>65</v>
      </c>
      <c r="I752">
        <f>IF(E752="Dollar",VLOOKUP(F752,Currency!$G$2:$H$14,2,0),1)</f>
        <v>1</v>
      </c>
      <c r="J752" s="3">
        <f t="shared" si="11"/>
        <v>3942</v>
      </c>
    </row>
    <row r="753" spans="1:10" x14ac:dyDescent="0.25">
      <c r="A753">
        <v>278</v>
      </c>
      <c r="B753" t="s">
        <v>46</v>
      </c>
      <c r="C753">
        <v>730</v>
      </c>
      <c r="D753">
        <v>17</v>
      </c>
      <c r="E753" t="s">
        <v>37</v>
      </c>
      <c r="F753">
        <v>10</v>
      </c>
      <c r="G753">
        <v>2018</v>
      </c>
      <c r="H753" t="s">
        <v>53</v>
      </c>
      <c r="I753">
        <f>IF(E753="Dollar",VLOOKUP(F753,Currency!$G$2:$H$14,2,0),1)</f>
        <v>0.87081632260869579</v>
      </c>
      <c r="J753" s="3">
        <f t="shared" si="11"/>
        <v>10806.830563573914</v>
      </c>
    </row>
    <row r="754" spans="1:10" x14ac:dyDescent="0.25">
      <c r="A754">
        <v>278</v>
      </c>
      <c r="B754" t="s">
        <v>47</v>
      </c>
      <c r="C754">
        <v>2920</v>
      </c>
      <c r="D754">
        <v>6</v>
      </c>
      <c r="E754" t="s">
        <v>0</v>
      </c>
      <c r="F754">
        <v>10</v>
      </c>
      <c r="G754">
        <v>2018</v>
      </c>
      <c r="H754" t="s">
        <v>55</v>
      </c>
      <c r="I754">
        <f>IF(E754="Dollar",VLOOKUP(F754,Currency!$G$2:$H$14,2,0),1)</f>
        <v>1</v>
      </c>
      <c r="J754" s="3">
        <f t="shared" si="11"/>
        <v>17520</v>
      </c>
    </row>
    <row r="755" spans="1:10" x14ac:dyDescent="0.25">
      <c r="A755">
        <v>279</v>
      </c>
      <c r="B755" t="s">
        <v>45</v>
      </c>
      <c r="C755">
        <v>111</v>
      </c>
      <c r="D755">
        <v>27</v>
      </c>
      <c r="E755" t="s">
        <v>0</v>
      </c>
      <c r="F755">
        <v>3</v>
      </c>
      <c r="G755">
        <v>2018</v>
      </c>
      <c r="H755" t="s">
        <v>65</v>
      </c>
      <c r="I755">
        <f>IF(E755="Dollar",VLOOKUP(F755,Currency!$G$2:$H$14,2,0),1)</f>
        <v>1</v>
      </c>
      <c r="J755" s="3">
        <f t="shared" si="11"/>
        <v>2997</v>
      </c>
    </row>
    <row r="756" spans="1:10" x14ac:dyDescent="0.25">
      <c r="A756">
        <v>279</v>
      </c>
      <c r="B756" t="s">
        <v>46</v>
      </c>
      <c r="C756">
        <v>333</v>
      </c>
      <c r="D756">
        <v>17</v>
      </c>
      <c r="E756" t="s">
        <v>0</v>
      </c>
      <c r="F756">
        <v>3</v>
      </c>
      <c r="G756">
        <v>2018</v>
      </c>
      <c r="H756" t="s">
        <v>52</v>
      </c>
      <c r="I756">
        <f>IF(E756="Dollar",VLOOKUP(F756,Currency!$G$2:$H$14,2,0),1)</f>
        <v>1</v>
      </c>
      <c r="J756" s="3">
        <f t="shared" si="11"/>
        <v>5661</v>
      </c>
    </row>
    <row r="757" spans="1:10" x14ac:dyDescent="0.25">
      <c r="A757">
        <v>279</v>
      </c>
      <c r="B757" t="s">
        <v>47</v>
      </c>
      <c r="C757">
        <v>111</v>
      </c>
      <c r="D757">
        <v>6</v>
      </c>
      <c r="E757" t="s">
        <v>0</v>
      </c>
      <c r="F757">
        <v>3</v>
      </c>
      <c r="G757">
        <v>2018</v>
      </c>
      <c r="H757" t="s">
        <v>61</v>
      </c>
      <c r="I757">
        <f>IF(E757="Dollar",VLOOKUP(F757,Currency!$G$2:$H$14,2,0),1)</f>
        <v>1</v>
      </c>
      <c r="J757" s="3">
        <f t="shared" si="11"/>
        <v>666</v>
      </c>
    </row>
    <row r="758" spans="1:10" x14ac:dyDescent="0.25">
      <c r="A758">
        <v>280</v>
      </c>
      <c r="B758" t="s">
        <v>45</v>
      </c>
      <c r="C758">
        <v>101</v>
      </c>
      <c r="D758">
        <v>25</v>
      </c>
      <c r="E758" t="s">
        <v>0</v>
      </c>
      <c r="F758">
        <v>6</v>
      </c>
      <c r="G758">
        <v>2018</v>
      </c>
      <c r="H758" t="s">
        <v>60</v>
      </c>
      <c r="I758">
        <f>IF(E758="Dollar",VLOOKUP(F758,Currency!$G$2:$H$14,2,0),1)</f>
        <v>1</v>
      </c>
      <c r="J758" s="3">
        <f t="shared" si="11"/>
        <v>2525</v>
      </c>
    </row>
    <row r="759" spans="1:10" x14ac:dyDescent="0.25">
      <c r="A759">
        <v>280</v>
      </c>
      <c r="B759" t="s">
        <v>46</v>
      </c>
      <c r="C759">
        <v>303</v>
      </c>
      <c r="D759">
        <v>17</v>
      </c>
      <c r="E759" t="s">
        <v>0</v>
      </c>
      <c r="F759">
        <v>6</v>
      </c>
      <c r="G759">
        <v>2018</v>
      </c>
      <c r="H759" t="s">
        <v>63</v>
      </c>
      <c r="I759">
        <f>IF(E759="Dollar",VLOOKUP(F759,Currency!$G$2:$H$14,2,0),1)</f>
        <v>1</v>
      </c>
      <c r="J759" s="3">
        <f t="shared" si="11"/>
        <v>5151</v>
      </c>
    </row>
    <row r="760" spans="1:10" x14ac:dyDescent="0.25">
      <c r="A760">
        <v>280</v>
      </c>
      <c r="B760" t="s">
        <v>47</v>
      </c>
      <c r="C760">
        <v>101</v>
      </c>
      <c r="D760">
        <v>7</v>
      </c>
      <c r="E760" t="s">
        <v>37</v>
      </c>
      <c r="F760">
        <v>6</v>
      </c>
      <c r="G760">
        <v>2018</v>
      </c>
      <c r="H760" t="s">
        <v>53</v>
      </c>
      <c r="I760">
        <f>IF(E760="Dollar",VLOOKUP(F760,Currency!$G$2:$H$14,2,0),1)</f>
        <v>0.85633569142857147</v>
      </c>
      <c r="J760" s="3">
        <f t="shared" si="11"/>
        <v>605.42933384000003</v>
      </c>
    </row>
    <row r="761" spans="1:10" x14ac:dyDescent="0.25">
      <c r="A761">
        <v>281</v>
      </c>
      <c r="B761" t="s">
        <v>45</v>
      </c>
      <c r="C761">
        <v>103</v>
      </c>
      <c r="D761">
        <v>24</v>
      </c>
      <c r="E761" t="s">
        <v>0</v>
      </c>
      <c r="F761">
        <v>12</v>
      </c>
      <c r="G761">
        <v>2018</v>
      </c>
      <c r="H761" t="s">
        <v>60</v>
      </c>
      <c r="I761">
        <f>IF(E761="Dollar",VLOOKUP(F761,Currency!$G$2:$H$14,2,0),1)</f>
        <v>1</v>
      </c>
      <c r="J761" s="3">
        <f t="shared" si="11"/>
        <v>2472</v>
      </c>
    </row>
    <row r="762" spans="1:10" x14ac:dyDescent="0.25">
      <c r="A762">
        <v>281</v>
      </c>
      <c r="B762" t="s">
        <v>46</v>
      </c>
      <c r="C762">
        <v>515</v>
      </c>
      <c r="D762">
        <v>17</v>
      </c>
      <c r="E762" t="s">
        <v>37</v>
      </c>
      <c r="F762">
        <v>12</v>
      </c>
      <c r="G762">
        <v>2018</v>
      </c>
      <c r="H762" t="s">
        <v>53</v>
      </c>
      <c r="I762">
        <f>IF(E762="Dollar",VLOOKUP(F762,Currency!$G$2:$H$14,2,0),1)</f>
        <v>0.87842254526315788</v>
      </c>
      <c r="J762" s="3">
        <f t="shared" si="11"/>
        <v>7690.5893837789472</v>
      </c>
    </row>
    <row r="763" spans="1:10" x14ac:dyDescent="0.25">
      <c r="A763">
        <v>281</v>
      </c>
      <c r="B763" t="s">
        <v>47</v>
      </c>
      <c r="C763">
        <v>721</v>
      </c>
      <c r="D763">
        <v>7</v>
      </c>
      <c r="E763" t="s">
        <v>0</v>
      </c>
      <c r="F763">
        <v>12</v>
      </c>
      <c r="G763">
        <v>2018</v>
      </c>
      <c r="H763" t="s">
        <v>56</v>
      </c>
      <c r="I763">
        <f>IF(E763="Dollar",VLOOKUP(F763,Currency!$G$2:$H$14,2,0),1)</f>
        <v>1</v>
      </c>
      <c r="J763" s="3">
        <f t="shared" si="11"/>
        <v>5047</v>
      </c>
    </row>
    <row r="764" spans="1:10" x14ac:dyDescent="0.25">
      <c r="A764">
        <v>282</v>
      </c>
      <c r="B764" t="s">
        <v>45</v>
      </c>
      <c r="C764">
        <v>88</v>
      </c>
      <c r="D764">
        <v>20</v>
      </c>
      <c r="E764" t="s">
        <v>0</v>
      </c>
      <c r="F764">
        <v>5</v>
      </c>
      <c r="G764">
        <v>2018</v>
      </c>
      <c r="H764" t="s">
        <v>57</v>
      </c>
      <c r="I764">
        <f>IF(E764="Dollar",VLOOKUP(F764,Currency!$G$2:$H$14,2,0),1)</f>
        <v>1</v>
      </c>
      <c r="J764" s="3">
        <f t="shared" si="11"/>
        <v>1760</v>
      </c>
    </row>
    <row r="765" spans="1:10" x14ac:dyDescent="0.25">
      <c r="A765">
        <v>282</v>
      </c>
      <c r="B765" t="s">
        <v>46</v>
      </c>
      <c r="C765">
        <v>264</v>
      </c>
      <c r="D765">
        <v>14</v>
      </c>
      <c r="E765" t="s">
        <v>37</v>
      </c>
      <c r="F765">
        <v>5</v>
      </c>
      <c r="G765">
        <v>2018</v>
      </c>
      <c r="H765" t="s">
        <v>53</v>
      </c>
      <c r="I765">
        <f>IF(E765="Dollar",VLOOKUP(F765,Currency!$G$2:$H$14,2,0),1)</f>
        <v>0.84667593318181822</v>
      </c>
      <c r="J765" s="3">
        <f t="shared" si="11"/>
        <v>3129.31424904</v>
      </c>
    </row>
    <row r="766" spans="1:10" x14ac:dyDescent="0.25">
      <c r="A766">
        <v>282</v>
      </c>
      <c r="B766" t="s">
        <v>47</v>
      </c>
      <c r="C766">
        <v>88</v>
      </c>
      <c r="D766">
        <v>6</v>
      </c>
      <c r="E766" t="s">
        <v>0</v>
      </c>
      <c r="F766">
        <v>5</v>
      </c>
      <c r="G766">
        <v>2018</v>
      </c>
      <c r="H766" t="s">
        <v>55</v>
      </c>
      <c r="I766">
        <f>IF(E766="Dollar",VLOOKUP(F766,Currency!$G$2:$H$14,2,0),1)</f>
        <v>1</v>
      </c>
      <c r="J766" s="3">
        <f t="shared" si="11"/>
        <v>528</v>
      </c>
    </row>
    <row r="767" spans="1:10" x14ac:dyDescent="0.25">
      <c r="A767">
        <v>283</v>
      </c>
      <c r="B767" t="s">
        <v>45</v>
      </c>
      <c r="C767">
        <v>1</v>
      </c>
      <c r="D767">
        <v>27</v>
      </c>
      <c r="E767" t="s">
        <v>0</v>
      </c>
      <c r="F767">
        <v>10</v>
      </c>
      <c r="G767">
        <v>2018</v>
      </c>
      <c r="H767" t="s">
        <v>64</v>
      </c>
      <c r="I767">
        <f>IF(E767="Dollar",VLOOKUP(F767,Currency!$G$2:$H$14,2,0),1)</f>
        <v>1</v>
      </c>
      <c r="J767" s="3">
        <f t="shared" si="11"/>
        <v>27</v>
      </c>
    </row>
    <row r="768" spans="1:10" x14ac:dyDescent="0.25">
      <c r="A768">
        <v>283</v>
      </c>
      <c r="B768" t="s">
        <v>46</v>
      </c>
      <c r="C768">
        <v>5</v>
      </c>
      <c r="D768">
        <v>14</v>
      </c>
      <c r="E768" t="s">
        <v>37</v>
      </c>
      <c r="F768">
        <v>10</v>
      </c>
      <c r="G768">
        <v>2018</v>
      </c>
      <c r="H768" t="s">
        <v>53</v>
      </c>
      <c r="I768">
        <f>IF(E768="Dollar",VLOOKUP(F768,Currency!$G$2:$H$14,2,0),1)</f>
        <v>0.87081632260869579</v>
      </c>
      <c r="J768" s="3">
        <f t="shared" si="11"/>
        <v>60.957142582608704</v>
      </c>
    </row>
    <row r="769" spans="1:10" x14ac:dyDescent="0.25">
      <c r="A769">
        <v>283</v>
      </c>
      <c r="B769" t="s">
        <v>47</v>
      </c>
      <c r="C769">
        <v>20</v>
      </c>
      <c r="D769">
        <v>7</v>
      </c>
      <c r="E769" t="s">
        <v>37</v>
      </c>
      <c r="F769">
        <v>10</v>
      </c>
      <c r="G769">
        <v>2018</v>
      </c>
      <c r="H769" t="s">
        <v>53</v>
      </c>
      <c r="I769">
        <f>IF(E769="Dollar",VLOOKUP(F769,Currency!$G$2:$H$14,2,0),1)</f>
        <v>0.87081632260869579</v>
      </c>
      <c r="J769" s="3">
        <f t="shared" si="11"/>
        <v>121.91428516521741</v>
      </c>
    </row>
    <row r="770" spans="1:10" x14ac:dyDescent="0.25">
      <c r="A770">
        <v>284</v>
      </c>
      <c r="B770" t="s">
        <v>45</v>
      </c>
      <c r="C770">
        <v>115</v>
      </c>
      <c r="D770">
        <v>21</v>
      </c>
      <c r="E770" t="s">
        <v>0</v>
      </c>
      <c r="F770">
        <v>7</v>
      </c>
      <c r="G770">
        <v>2018</v>
      </c>
      <c r="H770" t="s">
        <v>52</v>
      </c>
      <c r="I770">
        <f>IF(E770="Dollar",VLOOKUP(F770,Currency!$G$2:$H$14,2,0),1)</f>
        <v>1</v>
      </c>
      <c r="J770" s="3">
        <f t="shared" si="11"/>
        <v>2415</v>
      </c>
    </row>
    <row r="771" spans="1:10" x14ac:dyDescent="0.25">
      <c r="A771">
        <v>284</v>
      </c>
      <c r="B771" t="s">
        <v>46</v>
      </c>
      <c r="C771">
        <v>345</v>
      </c>
      <c r="D771">
        <v>17</v>
      </c>
      <c r="E771" t="s">
        <v>37</v>
      </c>
      <c r="F771">
        <v>7</v>
      </c>
      <c r="G771">
        <v>2018</v>
      </c>
      <c r="H771" t="s">
        <v>53</v>
      </c>
      <c r="I771">
        <f>IF(E771="Dollar",VLOOKUP(F771,Currency!$G$2:$H$14,2,0),1)</f>
        <v>0.85575857954545465</v>
      </c>
      <c r="J771" s="3">
        <f t="shared" ref="J771:J834" si="12">C771*D771*I771</f>
        <v>5019.0240690340916</v>
      </c>
    </row>
    <row r="772" spans="1:10" x14ac:dyDescent="0.25">
      <c r="A772">
        <v>284</v>
      </c>
      <c r="B772" t="s">
        <v>47</v>
      </c>
      <c r="C772">
        <v>115</v>
      </c>
      <c r="D772">
        <v>6</v>
      </c>
      <c r="E772" t="s">
        <v>0</v>
      </c>
      <c r="F772">
        <v>7</v>
      </c>
      <c r="G772">
        <v>2018</v>
      </c>
      <c r="H772" t="s">
        <v>57</v>
      </c>
      <c r="I772">
        <f>IF(E772="Dollar",VLOOKUP(F772,Currency!$G$2:$H$14,2,0),1)</f>
        <v>1</v>
      </c>
      <c r="J772" s="3">
        <f t="shared" si="12"/>
        <v>690</v>
      </c>
    </row>
    <row r="773" spans="1:10" x14ac:dyDescent="0.25">
      <c r="A773">
        <v>285</v>
      </c>
      <c r="B773" t="s">
        <v>45</v>
      </c>
      <c r="C773">
        <v>83</v>
      </c>
      <c r="D773">
        <v>24</v>
      </c>
      <c r="E773" t="s">
        <v>0</v>
      </c>
      <c r="F773">
        <v>7</v>
      </c>
      <c r="G773">
        <v>2018</v>
      </c>
      <c r="H773" t="s">
        <v>56</v>
      </c>
      <c r="I773">
        <f>IF(E773="Dollar",VLOOKUP(F773,Currency!$G$2:$H$14,2,0),1)</f>
        <v>1</v>
      </c>
      <c r="J773" s="3">
        <f t="shared" si="12"/>
        <v>1992</v>
      </c>
    </row>
    <row r="774" spans="1:10" x14ac:dyDescent="0.25">
      <c r="A774">
        <v>285</v>
      </c>
      <c r="B774" t="s">
        <v>46</v>
      </c>
      <c r="C774">
        <v>249</v>
      </c>
      <c r="D774">
        <v>13</v>
      </c>
      <c r="E774" t="s">
        <v>37</v>
      </c>
      <c r="F774">
        <v>7</v>
      </c>
      <c r="G774">
        <v>2018</v>
      </c>
      <c r="H774" t="s">
        <v>53</v>
      </c>
      <c r="I774">
        <f>IF(E774="Dollar",VLOOKUP(F774,Currency!$G$2:$H$14,2,0),1)</f>
        <v>0.85575857954545465</v>
      </c>
      <c r="J774" s="3">
        <f t="shared" si="12"/>
        <v>2770.0905219886367</v>
      </c>
    </row>
    <row r="775" spans="1:10" x14ac:dyDescent="0.25">
      <c r="A775">
        <v>285</v>
      </c>
      <c r="B775" t="s">
        <v>47</v>
      </c>
      <c r="C775">
        <v>83</v>
      </c>
      <c r="D775">
        <v>6</v>
      </c>
      <c r="E775" t="s">
        <v>0</v>
      </c>
      <c r="F775">
        <v>7</v>
      </c>
      <c r="G775">
        <v>2018</v>
      </c>
      <c r="H775" t="s">
        <v>57</v>
      </c>
      <c r="I775">
        <f>IF(E775="Dollar",VLOOKUP(F775,Currency!$G$2:$H$14,2,0),1)</f>
        <v>1</v>
      </c>
      <c r="J775" s="3">
        <f t="shared" si="12"/>
        <v>498</v>
      </c>
    </row>
    <row r="776" spans="1:10" x14ac:dyDescent="0.25">
      <c r="A776">
        <v>286</v>
      </c>
      <c r="B776" t="s">
        <v>45</v>
      </c>
      <c r="C776">
        <v>64</v>
      </c>
      <c r="D776">
        <v>23</v>
      </c>
      <c r="E776" t="s">
        <v>0</v>
      </c>
      <c r="F776">
        <v>5</v>
      </c>
      <c r="G776">
        <v>2018</v>
      </c>
      <c r="H776" t="s">
        <v>62</v>
      </c>
      <c r="I776">
        <f>IF(E776="Dollar",VLOOKUP(F776,Currency!$G$2:$H$14,2,0),1)</f>
        <v>1</v>
      </c>
      <c r="J776" s="3">
        <f t="shared" si="12"/>
        <v>1472</v>
      </c>
    </row>
    <row r="777" spans="1:10" x14ac:dyDescent="0.25">
      <c r="A777">
        <v>286</v>
      </c>
      <c r="B777" t="s">
        <v>46</v>
      </c>
      <c r="C777">
        <v>128</v>
      </c>
      <c r="D777">
        <v>15</v>
      </c>
      <c r="E777" t="s">
        <v>0</v>
      </c>
      <c r="F777">
        <v>5</v>
      </c>
      <c r="G777">
        <v>2018</v>
      </c>
      <c r="H777" t="s">
        <v>55</v>
      </c>
      <c r="I777">
        <f>IF(E777="Dollar",VLOOKUP(F777,Currency!$G$2:$H$14,2,0),1)</f>
        <v>1</v>
      </c>
      <c r="J777" s="3">
        <f t="shared" si="12"/>
        <v>1920</v>
      </c>
    </row>
    <row r="778" spans="1:10" x14ac:dyDescent="0.25">
      <c r="A778">
        <v>286</v>
      </c>
      <c r="B778" t="s">
        <v>47</v>
      </c>
      <c r="C778">
        <v>256</v>
      </c>
      <c r="D778">
        <v>6</v>
      </c>
      <c r="E778" t="s">
        <v>37</v>
      </c>
      <c r="F778">
        <v>5</v>
      </c>
      <c r="G778">
        <v>2018</v>
      </c>
      <c r="H778" t="s">
        <v>53</v>
      </c>
      <c r="I778">
        <f>IF(E778="Dollar",VLOOKUP(F778,Currency!$G$2:$H$14,2,0),1)</f>
        <v>0.84667593318181822</v>
      </c>
      <c r="J778" s="3">
        <f t="shared" si="12"/>
        <v>1300.4942333672727</v>
      </c>
    </row>
    <row r="779" spans="1:10" x14ac:dyDescent="0.25">
      <c r="A779">
        <v>287</v>
      </c>
      <c r="B779" t="s">
        <v>45</v>
      </c>
      <c r="C779">
        <v>114</v>
      </c>
      <c r="D779">
        <v>23</v>
      </c>
      <c r="E779" t="s">
        <v>0</v>
      </c>
      <c r="F779">
        <v>7</v>
      </c>
      <c r="G779">
        <v>2018</v>
      </c>
      <c r="H779" t="s">
        <v>62</v>
      </c>
      <c r="I779">
        <f>IF(E779="Dollar",VLOOKUP(F779,Currency!$G$2:$H$14,2,0),1)</f>
        <v>1</v>
      </c>
      <c r="J779" s="3">
        <f t="shared" si="12"/>
        <v>2622</v>
      </c>
    </row>
    <row r="780" spans="1:10" x14ac:dyDescent="0.25">
      <c r="A780">
        <v>287</v>
      </c>
      <c r="B780" t="s">
        <v>46</v>
      </c>
      <c r="C780">
        <v>456</v>
      </c>
      <c r="D780">
        <v>16</v>
      </c>
      <c r="E780" t="s">
        <v>37</v>
      </c>
      <c r="F780">
        <v>7</v>
      </c>
      <c r="G780">
        <v>2018</v>
      </c>
      <c r="H780" t="s">
        <v>53</v>
      </c>
      <c r="I780">
        <f>IF(E780="Dollar",VLOOKUP(F780,Currency!$G$2:$H$14,2,0),1)</f>
        <v>0.85575857954545465</v>
      </c>
      <c r="J780" s="3">
        <f t="shared" si="12"/>
        <v>6243.6145963636372</v>
      </c>
    </row>
    <row r="781" spans="1:10" x14ac:dyDescent="0.25">
      <c r="A781">
        <v>288</v>
      </c>
      <c r="B781" t="s">
        <v>45</v>
      </c>
      <c r="C781">
        <v>98</v>
      </c>
      <c r="D781">
        <v>23</v>
      </c>
      <c r="E781" t="s">
        <v>0</v>
      </c>
      <c r="F781">
        <v>7</v>
      </c>
      <c r="G781">
        <v>2018</v>
      </c>
      <c r="H781" t="s">
        <v>62</v>
      </c>
      <c r="I781">
        <f>IF(E781="Dollar",VLOOKUP(F781,Currency!$G$2:$H$14,2,0),1)</f>
        <v>1</v>
      </c>
      <c r="J781" s="3">
        <f t="shared" si="12"/>
        <v>2254</v>
      </c>
    </row>
    <row r="782" spans="1:10" x14ac:dyDescent="0.25">
      <c r="A782">
        <v>288</v>
      </c>
      <c r="B782" t="s">
        <v>46</v>
      </c>
      <c r="C782">
        <v>294</v>
      </c>
      <c r="D782">
        <v>17</v>
      </c>
      <c r="E782" t="s">
        <v>37</v>
      </c>
      <c r="F782">
        <v>7</v>
      </c>
      <c r="G782">
        <v>2018</v>
      </c>
      <c r="H782" t="s">
        <v>53</v>
      </c>
      <c r="I782">
        <f>IF(E782="Dollar",VLOOKUP(F782,Currency!$G$2:$H$14,2,0),1)</f>
        <v>0.85575857954545465</v>
      </c>
      <c r="J782" s="3">
        <f t="shared" si="12"/>
        <v>4277.0813805681819</v>
      </c>
    </row>
    <row r="783" spans="1:10" x14ac:dyDescent="0.25">
      <c r="A783">
        <v>288</v>
      </c>
      <c r="B783" t="s">
        <v>47</v>
      </c>
      <c r="C783">
        <v>98</v>
      </c>
      <c r="D783">
        <v>6</v>
      </c>
      <c r="E783" t="s">
        <v>0</v>
      </c>
      <c r="F783">
        <v>7</v>
      </c>
      <c r="G783">
        <v>2018</v>
      </c>
      <c r="H783" t="s">
        <v>55</v>
      </c>
      <c r="I783">
        <f>IF(E783="Dollar",VLOOKUP(F783,Currency!$G$2:$H$14,2,0),1)</f>
        <v>1</v>
      </c>
      <c r="J783" s="3">
        <f t="shared" si="12"/>
        <v>588</v>
      </c>
    </row>
    <row r="784" spans="1:10" x14ac:dyDescent="0.25">
      <c r="A784">
        <v>289</v>
      </c>
      <c r="B784" t="s">
        <v>45</v>
      </c>
      <c r="C784">
        <v>99</v>
      </c>
      <c r="D784">
        <v>20</v>
      </c>
      <c r="E784" t="s">
        <v>0</v>
      </c>
      <c r="F784">
        <v>6</v>
      </c>
      <c r="G784">
        <v>2018</v>
      </c>
      <c r="H784" t="s">
        <v>57</v>
      </c>
      <c r="I784">
        <f>IF(E784="Dollar",VLOOKUP(F784,Currency!$G$2:$H$14,2,0),1)</f>
        <v>1</v>
      </c>
      <c r="J784" s="3">
        <f t="shared" si="12"/>
        <v>1980</v>
      </c>
    </row>
    <row r="785" spans="1:10" x14ac:dyDescent="0.25">
      <c r="A785">
        <v>289</v>
      </c>
      <c r="B785" t="s">
        <v>46</v>
      </c>
      <c r="C785">
        <v>198</v>
      </c>
      <c r="D785">
        <v>18</v>
      </c>
      <c r="E785" t="s">
        <v>0</v>
      </c>
      <c r="F785">
        <v>6</v>
      </c>
      <c r="G785">
        <v>2018</v>
      </c>
      <c r="H785" t="s">
        <v>56</v>
      </c>
      <c r="I785">
        <f>IF(E785="Dollar",VLOOKUP(F785,Currency!$G$2:$H$14,2,0),1)</f>
        <v>1</v>
      </c>
      <c r="J785" s="3">
        <f t="shared" si="12"/>
        <v>3564</v>
      </c>
    </row>
    <row r="786" spans="1:10" x14ac:dyDescent="0.25">
      <c r="A786">
        <v>289</v>
      </c>
      <c r="B786" t="s">
        <v>47</v>
      </c>
      <c r="C786">
        <v>396</v>
      </c>
      <c r="D786">
        <v>6</v>
      </c>
      <c r="E786" t="s">
        <v>0</v>
      </c>
      <c r="F786">
        <v>6</v>
      </c>
      <c r="G786">
        <v>2018</v>
      </c>
      <c r="H786" t="s">
        <v>57</v>
      </c>
      <c r="I786">
        <f>IF(E786="Dollar",VLOOKUP(F786,Currency!$G$2:$H$14,2,0),1)</f>
        <v>1</v>
      </c>
      <c r="J786" s="3">
        <f t="shared" si="12"/>
        <v>2376</v>
      </c>
    </row>
    <row r="787" spans="1:10" x14ac:dyDescent="0.25">
      <c r="A787">
        <v>290</v>
      </c>
      <c r="B787" t="s">
        <v>45</v>
      </c>
      <c r="C787">
        <v>159</v>
      </c>
      <c r="D787">
        <v>21</v>
      </c>
      <c r="E787" t="s">
        <v>0</v>
      </c>
      <c r="F787">
        <v>6</v>
      </c>
      <c r="G787">
        <v>2018</v>
      </c>
      <c r="H787" t="s">
        <v>52</v>
      </c>
      <c r="I787">
        <f>IF(E787="Dollar",VLOOKUP(F787,Currency!$G$2:$H$14,2,0),1)</f>
        <v>1</v>
      </c>
      <c r="J787" s="3">
        <f t="shared" si="12"/>
        <v>3339</v>
      </c>
    </row>
    <row r="788" spans="1:10" x14ac:dyDescent="0.25">
      <c r="A788">
        <v>290</v>
      </c>
      <c r="B788" t="s">
        <v>46</v>
      </c>
      <c r="C788">
        <v>318</v>
      </c>
      <c r="D788">
        <v>19</v>
      </c>
      <c r="E788" t="s">
        <v>0</v>
      </c>
      <c r="F788">
        <v>6</v>
      </c>
      <c r="G788">
        <v>2018</v>
      </c>
      <c r="H788" t="s">
        <v>60</v>
      </c>
      <c r="I788">
        <f>IF(E788="Dollar",VLOOKUP(F788,Currency!$G$2:$H$14,2,0),1)</f>
        <v>1</v>
      </c>
      <c r="J788" s="3">
        <f t="shared" si="12"/>
        <v>6042</v>
      </c>
    </row>
    <row r="789" spans="1:10" x14ac:dyDescent="0.25">
      <c r="A789">
        <v>290</v>
      </c>
      <c r="B789" t="s">
        <v>47</v>
      </c>
      <c r="C789">
        <v>636</v>
      </c>
      <c r="D789">
        <v>7</v>
      </c>
      <c r="E789" t="s">
        <v>37</v>
      </c>
      <c r="F789">
        <v>6</v>
      </c>
      <c r="G789">
        <v>2018</v>
      </c>
      <c r="H789" t="s">
        <v>53</v>
      </c>
      <c r="I789">
        <f>IF(E789="Dollar",VLOOKUP(F789,Currency!$G$2:$H$14,2,0),1)</f>
        <v>0.85633569142857147</v>
      </c>
      <c r="J789" s="3">
        <f t="shared" si="12"/>
        <v>3812.40649824</v>
      </c>
    </row>
    <row r="790" spans="1:10" x14ac:dyDescent="0.25">
      <c r="A790">
        <v>291</v>
      </c>
      <c r="B790" t="s">
        <v>45</v>
      </c>
      <c r="C790">
        <v>79</v>
      </c>
      <c r="D790">
        <v>27</v>
      </c>
      <c r="E790" t="s">
        <v>0</v>
      </c>
      <c r="F790">
        <v>12</v>
      </c>
      <c r="G790">
        <v>2018</v>
      </c>
      <c r="H790" t="s">
        <v>65</v>
      </c>
      <c r="I790">
        <f>IF(E790="Dollar",VLOOKUP(F790,Currency!$G$2:$H$14,2,0),1)</f>
        <v>1</v>
      </c>
      <c r="J790" s="3">
        <f t="shared" si="12"/>
        <v>2133</v>
      </c>
    </row>
    <row r="791" spans="1:10" x14ac:dyDescent="0.25">
      <c r="A791">
        <v>291</v>
      </c>
      <c r="B791" t="s">
        <v>46</v>
      </c>
      <c r="C791">
        <v>395</v>
      </c>
      <c r="D791">
        <v>14</v>
      </c>
      <c r="E791" t="s">
        <v>0</v>
      </c>
      <c r="F791">
        <v>12</v>
      </c>
      <c r="G791">
        <v>2018</v>
      </c>
      <c r="H791" t="s">
        <v>55</v>
      </c>
      <c r="I791">
        <f>IF(E791="Dollar",VLOOKUP(F791,Currency!$G$2:$H$14,2,0),1)</f>
        <v>1</v>
      </c>
      <c r="J791" s="3">
        <f t="shared" si="12"/>
        <v>5530</v>
      </c>
    </row>
    <row r="792" spans="1:10" x14ac:dyDescent="0.25">
      <c r="A792">
        <v>291</v>
      </c>
      <c r="B792" t="s">
        <v>47</v>
      </c>
      <c r="C792">
        <v>553</v>
      </c>
      <c r="D792">
        <v>7</v>
      </c>
      <c r="E792" t="s">
        <v>37</v>
      </c>
      <c r="F792">
        <v>12</v>
      </c>
      <c r="G792">
        <v>2018</v>
      </c>
      <c r="H792" t="s">
        <v>53</v>
      </c>
      <c r="I792">
        <f>IF(E792="Dollar",VLOOKUP(F792,Currency!$G$2:$H$14,2,0),1)</f>
        <v>0.87842254526315788</v>
      </c>
      <c r="J792" s="3">
        <f t="shared" si="12"/>
        <v>3400.3736727136843</v>
      </c>
    </row>
    <row r="793" spans="1:10" x14ac:dyDescent="0.25">
      <c r="A793">
        <v>292</v>
      </c>
      <c r="B793" t="s">
        <v>45</v>
      </c>
      <c r="C793">
        <v>145</v>
      </c>
      <c r="D793">
        <v>28</v>
      </c>
      <c r="E793" t="s">
        <v>0</v>
      </c>
      <c r="F793">
        <v>12</v>
      </c>
      <c r="G793">
        <v>2018</v>
      </c>
      <c r="H793" t="s">
        <v>54</v>
      </c>
      <c r="I793">
        <f>IF(E793="Dollar",VLOOKUP(F793,Currency!$G$2:$H$14,2,0),1)</f>
        <v>1</v>
      </c>
      <c r="J793" s="3">
        <f t="shared" si="12"/>
        <v>4060</v>
      </c>
    </row>
    <row r="794" spans="1:10" x14ac:dyDescent="0.25">
      <c r="A794">
        <v>292</v>
      </c>
      <c r="B794" t="s">
        <v>46</v>
      </c>
      <c r="C794">
        <v>580</v>
      </c>
      <c r="D794">
        <v>17</v>
      </c>
      <c r="E794" t="s">
        <v>37</v>
      </c>
      <c r="F794">
        <v>12</v>
      </c>
      <c r="G794">
        <v>2018</v>
      </c>
      <c r="H794" t="s">
        <v>53</v>
      </c>
      <c r="I794">
        <f>IF(E794="Dollar",VLOOKUP(F794,Currency!$G$2:$H$14,2,0),1)</f>
        <v>0.87842254526315788</v>
      </c>
      <c r="J794" s="3">
        <f t="shared" si="12"/>
        <v>8661.2462962947375</v>
      </c>
    </row>
    <row r="795" spans="1:10" x14ac:dyDescent="0.25">
      <c r="A795">
        <v>293</v>
      </c>
      <c r="B795" t="s">
        <v>45</v>
      </c>
      <c r="C795">
        <v>106</v>
      </c>
      <c r="D795">
        <v>24</v>
      </c>
      <c r="E795" t="s">
        <v>0</v>
      </c>
      <c r="F795">
        <v>8</v>
      </c>
      <c r="G795">
        <v>2018</v>
      </c>
      <c r="H795" t="s">
        <v>56</v>
      </c>
      <c r="I795">
        <f>IF(E795="Dollar",VLOOKUP(F795,Currency!$G$2:$H$14,2,0),1)</f>
        <v>1</v>
      </c>
      <c r="J795" s="3">
        <f t="shared" si="12"/>
        <v>2544</v>
      </c>
    </row>
    <row r="796" spans="1:10" x14ac:dyDescent="0.25">
      <c r="A796">
        <v>293</v>
      </c>
      <c r="B796" t="s">
        <v>46</v>
      </c>
      <c r="C796">
        <v>318</v>
      </c>
      <c r="D796">
        <v>17</v>
      </c>
      <c r="E796" t="s">
        <v>37</v>
      </c>
      <c r="F796">
        <v>8</v>
      </c>
      <c r="G796">
        <v>2018</v>
      </c>
      <c r="H796" t="s">
        <v>53</v>
      </c>
      <c r="I796">
        <f>IF(E796="Dollar",VLOOKUP(F796,Currency!$G$2:$H$14,2,0),1)</f>
        <v>0.86596289695652162</v>
      </c>
      <c r="J796" s="3">
        <f t="shared" si="12"/>
        <v>4681.3954209469557</v>
      </c>
    </row>
    <row r="797" spans="1:10" x14ac:dyDescent="0.25">
      <c r="A797">
        <v>293</v>
      </c>
      <c r="B797" t="s">
        <v>47</v>
      </c>
      <c r="C797">
        <v>106</v>
      </c>
      <c r="D797">
        <v>6</v>
      </c>
      <c r="E797" t="s">
        <v>0</v>
      </c>
      <c r="F797">
        <v>8</v>
      </c>
      <c r="G797">
        <v>2018</v>
      </c>
      <c r="H797" t="s">
        <v>55</v>
      </c>
      <c r="I797">
        <f>IF(E797="Dollar",VLOOKUP(F797,Currency!$G$2:$H$14,2,0),1)</f>
        <v>1</v>
      </c>
      <c r="J797" s="3">
        <f t="shared" si="12"/>
        <v>636</v>
      </c>
    </row>
    <row r="798" spans="1:10" x14ac:dyDescent="0.25">
      <c r="A798">
        <v>294</v>
      </c>
      <c r="B798" t="s">
        <v>45</v>
      </c>
      <c r="C798">
        <v>10</v>
      </c>
      <c r="D798">
        <v>20</v>
      </c>
      <c r="E798" t="s">
        <v>0</v>
      </c>
      <c r="F798">
        <v>5</v>
      </c>
      <c r="G798">
        <v>2018</v>
      </c>
      <c r="H798" t="s">
        <v>55</v>
      </c>
      <c r="I798">
        <f>IF(E798="Dollar",VLOOKUP(F798,Currency!$G$2:$H$14,2,0),1)</f>
        <v>1</v>
      </c>
      <c r="J798" s="3">
        <f t="shared" si="12"/>
        <v>200</v>
      </c>
    </row>
    <row r="799" spans="1:10" x14ac:dyDescent="0.25">
      <c r="A799">
        <v>294</v>
      </c>
      <c r="B799" t="s">
        <v>46</v>
      </c>
      <c r="C799">
        <v>20</v>
      </c>
      <c r="D799">
        <v>15</v>
      </c>
      <c r="E799" t="s">
        <v>0</v>
      </c>
      <c r="F799">
        <v>5</v>
      </c>
      <c r="G799">
        <v>2018</v>
      </c>
      <c r="H799" t="s">
        <v>55</v>
      </c>
      <c r="I799">
        <f>IF(E799="Dollar",VLOOKUP(F799,Currency!$G$2:$H$14,2,0),1)</f>
        <v>1</v>
      </c>
      <c r="J799" s="3">
        <f t="shared" si="12"/>
        <v>300</v>
      </c>
    </row>
    <row r="800" spans="1:10" x14ac:dyDescent="0.25">
      <c r="A800">
        <v>294</v>
      </c>
      <c r="B800" t="s">
        <v>47</v>
      </c>
      <c r="C800">
        <v>40</v>
      </c>
      <c r="D800">
        <v>6</v>
      </c>
      <c r="E800" t="s">
        <v>0</v>
      </c>
      <c r="F800">
        <v>5</v>
      </c>
      <c r="G800">
        <v>2018</v>
      </c>
      <c r="H800" t="s">
        <v>57</v>
      </c>
      <c r="I800">
        <f>IF(E800="Dollar",VLOOKUP(F800,Currency!$G$2:$H$14,2,0),1)</f>
        <v>1</v>
      </c>
      <c r="J800" s="3">
        <f t="shared" si="12"/>
        <v>240</v>
      </c>
    </row>
    <row r="801" spans="1:10" x14ac:dyDescent="0.25">
      <c r="A801">
        <v>295</v>
      </c>
      <c r="B801" t="s">
        <v>45</v>
      </c>
      <c r="C801">
        <v>158</v>
      </c>
      <c r="D801">
        <v>25</v>
      </c>
      <c r="E801" t="s">
        <v>0</v>
      </c>
      <c r="F801">
        <v>7</v>
      </c>
      <c r="G801">
        <v>2018</v>
      </c>
      <c r="H801" t="s">
        <v>51</v>
      </c>
      <c r="I801">
        <f>IF(E801="Dollar",VLOOKUP(F801,Currency!$G$2:$H$14,2,0),1)</f>
        <v>1</v>
      </c>
      <c r="J801" s="3">
        <f t="shared" si="12"/>
        <v>3950</v>
      </c>
    </row>
    <row r="802" spans="1:10" x14ac:dyDescent="0.25">
      <c r="A802">
        <v>295</v>
      </c>
      <c r="B802" t="s">
        <v>46</v>
      </c>
      <c r="C802">
        <v>632</v>
      </c>
      <c r="D802">
        <v>15</v>
      </c>
      <c r="E802" t="s">
        <v>37</v>
      </c>
      <c r="F802">
        <v>7</v>
      </c>
      <c r="G802">
        <v>2018</v>
      </c>
      <c r="H802" t="s">
        <v>53</v>
      </c>
      <c r="I802">
        <f>IF(E802="Dollar",VLOOKUP(F802,Currency!$G$2:$H$14,2,0),1)</f>
        <v>0.85575857954545465</v>
      </c>
      <c r="J802" s="3">
        <f t="shared" si="12"/>
        <v>8112.5913340909101</v>
      </c>
    </row>
    <row r="803" spans="1:10" x14ac:dyDescent="0.25">
      <c r="A803">
        <v>296</v>
      </c>
      <c r="B803" t="s">
        <v>45</v>
      </c>
      <c r="C803">
        <v>100</v>
      </c>
      <c r="D803">
        <v>22</v>
      </c>
      <c r="E803" t="s">
        <v>37</v>
      </c>
      <c r="F803">
        <v>8</v>
      </c>
      <c r="G803">
        <v>2018</v>
      </c>
      <c r="H803" t="s">
        <v>53</v>
      </c>
      <c r="I803">
        <f>IF(E803="Dollar",VLOOKUP(F803,Currency!$G$2:$H$14,2,0),1)</f>
        <v>0.86596289695652162</v>
      </c>
      <c r="J803" s="3">
        <f t="shared" si="12"/>
        <v>1905.1183733043476</v>
      </c>
    </row>
    <row r="804" spans="1:10" x14ac:dyDescent="0.25">
      <c r="A804">
        <v>296</v>
      </c>
      <c r="B804" t="s">
        <v>46</v>
      </c>
      <c r="C804">
        <v>300</v>
      </c>
      <c r="D804">
        <v>14</v>
      </c>
      <c r="E804" t="s">
        <v>0</v>
      </c>
      <c r="F804">
        <v>8</v>
      </c>
      <c r="G804">
        <v>2018</v>
      </c>
      <c r="H804" t="s">
        <v>55</v>
      </c>
      <c r="I804">
        <f>IF(E804="Dollar",VLOOKUP(F804,Currency!$G$2:$H$14,2,0),1)</f>
        <v>1</v>
      </c>
      <c r="J804" s="3">
        <f t="shared" si="12"/>
        <v>4200</v>
      </c>
    </row>
    <row r="805" spans="1:10" x14ac:dyDescent="0.25">
      <c r="A805">
        <v>296</v>
      </c>
      <c r="B805" t="s">
        <v>47</v>
      </c>
      <c r="C805">
        <v>100</v>
      </c>
      <c r="D805">
        <v>6</v>
      </c>
      <c r="E805" t="s">
        <v>0</v>
      </c>
      <c r="F805">
        <v>8</v>
      </c>
      <c r="G805">
        <v>2018</v>
      </c>
      <c r="H805" t="s">
        <v>55</v>
      </c>
      <c r="I805">
        <f>IF(E805="Dollar",VLOOKUP(F805,Currency!$G$2:$H$14,2,0),1)</f>
        <v>1</v>
      </c>
      <c r="J805" s="3">
        <f t="shared" si="12"/>
        <v>600</v>
      </c>
    </row>
    <row r="806" spans="1:10" x14ac:dyDescent="0.25">
      <c r="A806">
        <v>297</v>
      </c>
      <c r="B806" t="s">
        <v>45</v>
      </c>
      <c r="C806">
        <v>88</v>
      </c>
      <c r="D806">
        <v>27</v>
      </c>
      <c r="E806" t="s">
        <v>0</v>
      </c>
      <c r="F806">
        <v>6</v>
      </c>
      <c r="G806">
        <v>2018</v>
      </c>
      <c r="H806" t="s">
        <v>54</v>
      </c>
      <c r="I806">
        <f>IF(E806="Dollar",VLOOKUP(F806,Currency!$G$2:$H$14,2,0),1)</f>
        <v>1</v>
      </c>
      <c r="J806" s="3">
        <f t="shared" si="12"/>
        <v>2376</v>
      </c>
    </row>
    <row r="807" spans="1:10" x14ac:dyDescent="0.25">
      <c r="A807">
        <v>297</v>
      </c>
      <c r="B807" t="s">
        <v>46</v>
      </c>
      <c r="C807">
        <v>264</v>
      </c>
      <c r="D807">
        <v>19</v>
      </c>
      <c r="E807" t="s">
        <v>0</v>
      </c>
      <c r="F807">
        <v>6</v>
      </c>
      <c r="G807">
        <v>2018</v>
      </c>
      <c r="H807" t="s">
        <v>60</v>
      </c>
      <c r="I807">
        <f>IF(E807="Dollar",VLOOKUP(F807,Currency!$G$2:$H$14,2,0),1)</f>
        <v>1</v>
      </c>
      <c r="J807" s="3">
        <f t="shared" si="12"/>
        <v>5016</v>
      </c>
    </row>
    <row r="808" spans="1:10" x14ac:dyDescent="0.25">
      <c r="A808">
        <v>297</v>
      </c>
      <c r="B808" t="s">
        <v>47</v>
      </c>
      <c r="C808">
        <v>88</v>
      </c>
      <c r="D808">
        <v>6</v>
      </c>
      <c r="E808" t="s">
        <v>0</v>
      </c>
      <c r="F808">
        <v>6</v>
      </c>
      <c r="G808">
        <v>2018</v>
      </c>
      <c r="H808" t="s">
        <v>57</v>
      </c>
      <c r="I808">
        <f>IF(E808="Dollar",VLOOKUP(F808,Currency!$G$2:$H$14,2,0),1)</f>
        <v>1</v>
      </c>
      <c r="J808" s="3">
        <f t="shared" si="12"/>
        <v>528</v>
      </c>
    </row>
    <row r="809" spans="1:10" x14ac:dyDescent="0.25">
      <c r="A809">
        <v>298</v>
      </c>
      <c r="B809" t="s">
        <v>45</v>
      </c>
      <c r="C809">
        <v>103</v>
      </c>
      <c r="D809">
        <v>21</v>
      </c>
      <c r="E809" t="s">
        <v>37</v>
      </c>
      <c r="F809">
        <v>4</v>
      </c>
      <c r="G809">
        <v>2018</v>
      </c>
      <c r="H809" t="s">
        <v>53</v>
      </c>
      <c r="I809">
        <f>IF(E809="Dollar",VLOOKUP(F809,Currency!$G$2:$H$14,2,0),1)</f>
        <v>0.81462485449999988</v>
      </c>
      <c r="J809" s="3">
        <f t="shared" si="12"/>
        <v>1762.0335602834998</v>
      </c>
    </row>
    <row r="810" spans="1:10" x14ac:dyDescent="0.25">
      <c r="A810">
        <v>298</v>
      </c>
      <c r="B810" t="s">
        <v>46</v>
      </c>
      <c r="C810">
        <v>309</v>
      </c>
      <c r="D810">
        <v>17</v>
      </c>
      <c r="E810" t="s">
        <v>37</v>
      </c>
      <c r="F810">
        <v>4</v>
      </c>
      <c r="G810">
        <v>2018</v>
      </c>
      <c r="H810" t="s">
        <v>53</v>
      </c>
      <c r="I810">
        <f>IF(E810="Dollar",VLOOKUP(F810,Currency!$G$2:$H$14,2,0),1)</f>
        <v>0.81462485449999988</v>
      </c>
      <c r="J810" s="3">
        <f t="shared" si="12"/>
        <v>4279.2243606884995</v>
      </c>
    </row>
    <row r="811" spans="1:10" x14ac:dyDescent="0.25">
      <c r="A811">
        <v>298</v>
      </c>
      <c r="B811" t="s">
        <v>47</v>
      </c>
      <c r="C811">
        <v>103</v>
      </c>
      <c r="D811">
        <v>6</v>
      </c>
      <c r="E811" t="s">
        <v>37</v>
      </c>
      <c r="F811">
        <v>4</v>
      </c>
      <c r="G811">
        <v>2018</v>
      </c>
      <c r="H811" t="s">
        <v>53</v>
      </c>
      <c r="I811">
        <f>IF(E811="Dollar",VLOOKUP(F811,Currency!$G$2:$H$14,2,0),1)</f>
        <v>0.81462485449999988</v>
      </c>
      <c r="J811" s="3">
        <f t="shared" si="12"/>
        <v>503.43816008099992</v>
      </c>
    </row>
    <row r="812" spans="1:10" x14ac:dyDescent="0.25">
      <c r="A812">
        <v>299</v>
      </c>
      <c r="B812" t="s">
        <v>45</v>
      </c>
      <c r="C812">
        <v>163</v>
      </c>
      <c r="D812">
        <v>21</v>
      </c>
      <c r="E812" t="s">
        <v>0</v>
      </c>
      <c r="F812">
        <v>6</v>
      </c>
      <c r="G812">
        <v>2018</v>
      </c>
      <c r="H812" t="s">
        <v>55</v>
      </c>
      <c r="I812">
        <f>IF(E812="Dollar",VLOOKUP(F812,Currency!$G$2:$H$14,2,0),1)</f>
        <v>1</v>
      </c>
      <c r="J812" s="3">
        <f t="shared" si="12"/>
        <v>3423</v>
      </c>
    </row>
    <row r="813" spans="1:10" x14ac:dyDescent="0.25">
      <c r="A813">
        <v>299</v>
      </c>
      <c r="B813" t="s">
        <v>46</v>
      </c>
      <c r="C813">
        <v>326</v>
      </c>
      <c r="D813">
        <v>14</v>
      </c>
      <c r="E813" t="s">
        <v>37</v>
      </c>
      <c r="F813">
        <v>6</v>
      </c>
      <c r="G813">
        <v>2018</v>
      </c>
      <c r="H813" t="s">
        <v>53</v>
      </c>
      <c r="I813">
        <f>IF(E813="Dollar",VLOOKUP(F813,Currency!$G$2:$H$14,2,0),1)</f>
        <v>0.85633569142857147</v>
      </c>
      <c r="J813" s="3">
        <f t="shared" si="12"/>
        <v>3908.3160956800002</v>
      </c>
    </row>
    <row r="814" spans="1:10" x14ac:dyDescent="0.25">
      <c r="A814">
        <v>299</v>
      </c>
      <c r="B814" t="s">
        <v>47</v>
      </c>
      <c r="C814">
        <v>652</v>
      </c>
      <c r="D814">
        <v>6</v>
      </c>
      <c r="E814" t="s">
        <v>37</v>
      </c>
      <c r="F814">
        <v>6</v>
      </c>
      <c r="G814">
        <v>2018</v>
      </c>
      <c r="H814" t="s">
        <v>53</v>
      </c>
      <c r="I814">
        <f>IF(E814="Dollar",VLOOKUP(F814,Currency!$G$2:$H$14,2,0),1)</f>
        <v>0.85633569142857147</v>
      </c>
      <c r="J814" s="3">
        <f t="shared" si="12"/>
        <v>3349.9852248685715</v>
      </c>
    </row>
    <row r="815" spans="1:10" x14ac:dyDescent="0.25">
      <c r="A815">
        <v>300</v>
      </c>
      <c r="B815" t="s">
        <v>45</v>
      </c>
      <c r="C815">
        <v>20</v>
      </c>
      <c r="D815">
        <v>25</v>
      </c>
      <c r="E815" t="s">
        <v>0</v>
      </c>
      <c r="F815">
        <v>9</v>
      </c>
      <c r="G815">
        <v>2018</v>
      </c>
      <c r="H815" t="s">
        <v>60</v>
      </c>
      <c r="I815">
        <f>IF(E815="Dollar",VLOOKUP(F815,Currency!$G$2:$H$14,2,0),1)</f>
        <v>1</v>
      </c>
      <c r="J815" s="3">
        <f t="shared" si="12"/>
        <v>500</v>
      </c>
    </row>
    <row r="816" spans="1:10" x14ac:dyDescent="0.25">
      <c r="A816">
        <v>300</v>
      </c>
      <c r="B816" t="s">
        <v>46</v>
      </c>
      <c r="C816">
        <v>80</v>
      </c>
      <c r="D816">
        <v>15</v>
      </c>
      <c r="E816" t="s">
        <v>0</v>
      </c>
      <c r="F816">
        <v>9</v>
      </c>
      <c r="G816">
        <v>2018</v>
      </c>
      <c r="H816" t="s">
        <v>55</v>
      </c>
      <c r="I816">
        <f>IF(E816="Dollar",VLOOKUP(F816,Currency!$G$2:$H$14,2,0),1)</f>
        <v>1</v>
      </c>
      <c r="J816" s="3">
        <f t="shared" si="12"/>
        <v>1200</v>
      </c>
    </row>
    <row r="817" spans="1:10" x14ac:dyDescent="0.25">
      <c r="A817">
        <v>301</v>
      </c>
      <c r="B817" t="s">
        <v>45</v>
      </c>
      <c r="C817">
        <v>71</v>
      </c>
      <c r="D817">
        <v>29</v>
      </c>
      <c r="E817" t="s">
        <v>0</v>
      </c>
      <c r="F817">
        <v>6</v>
      </c>
      <c r="G817">
        <v>2018</v>
      </c>
      <c r="H817" t="s">
        <v>64</v>
      </c>
      <c r="I817">
        <f>IF(E817="Dollar",VLOOKUP(F817,Currency!$G$2:$H$14,2,0),1)</f>
        <v>1</v>
      </c>
      <c r="J817" s="3">
        <f t="shared" si="12"/>
        <v>2059</v>
      </c>
    </row>
    <row r="818" spans="1:10" x14ac:dyDescent="0.25">
      <c r="A818">
        <v>301</v>
      </c>
      <c r="B818" t="s">
        <v>46</v>
      </c>
      <c r="C818">
        <v>142</v>
      </c>
      <c r="D818">
        <v>18</v>
      </c>
      <c r="E818" t="s">
        <v>0</v>
      </c>
      <c r="F818">
        <v>6</v>
      </c>
      <c r="G818">
        <v>2018</v>
      </c>
      <c r="H818" t="s">
        <v>56</v>
      </c>
      <c r="I818">
        <f>IF(E818="Dollar",VLOOKUP(F818,Currency!$G$2:$H$14,2,0),1)</f>
        <v>1</v>
      </c>
      <c r="J818" s="3">
        <f t="shared" si="12"/>
        <v>2556</v>
      </c>
    </row>
    <row r="819" spans="1:10" x14ac:dyDescent="0.25">
      <c r="A819">
        <v>301</v>
      </c>
      <c r="B819" t="s">
        <v>47</v>
      </c>
      <c r="C819">
        <v>284</v>
      </c>
      <c r="D819">
        <v>7</v>
      </c>
      <c r="E819" t="s">
        <v>0</v>
      </c>
      <c r="F819">
        <v>6</v>
      </c>
      <c r="G819">
        <v>2018</v>
      </c>
      <c r="H819" t="s">
        <v>56</v>
      </c>
      <c r="I819">
        <f>IF(E819="Dollar",VLOOKUP(F819,Currency!$G$2:$H$14,2,0),1)</f>
        <v>1</v>
      </c>
      <c r="J819" s="3">
        <f t="shared" si="12"/>
        <v>1988</v>
      </c>
    </row>
    <row r="820" spans="1:10" x14ac:dyDescent="0.25">
      <c r="A820">
        <v>302</v>
      </c>
      <c r="B820" t="s">
        <v>45</v>
      </c>
      <c r="C820">
        <v>123</v>
      </c>
      <c r="D820">
        <v>25</v>
      </c>
      <c r="E820" t="s">
        <v>0</v>
      </c>
      <c r="F820">
        <v>11</v>
      </c>
      <c r="G820">
        <v>2018</v>
      </c>
      <c r="H820" t="s">
        <v>60</v>
      </c>
      <c r="I820">
        <f>IF(E820="Dollar",VLOOKUP(F820,Currency!$G$2:$H$14,2,0),1)</f>
        <v>1</v>
      </c>
      <c r="J820" s="3">
        <f t="shared" si="12"/>
        <v>3075</v>
      </c>
    </row>
    <row r="821" spans="1:10" x14ac:dyDescent="0.25">
      <c r="A821">
        <v>302</v>
      </c>
      <c r="B821" t="s">
        <v>46</v>
      </c>
      <c r="C821">
        <v>615</v>
      </c>
      <c r="D821">
        <v>17</v>
      </c>
      <c r="E821" t="s">
        <v>0</v>
      </c>
      <c r="F821">
        <v>11</v>
      </c>
      <c r="G821">
        <v>2018</v>
      </c>
      <c r="H821" t="s">
        <v>63</v>
      </c>
      <c r="I821">
        <f>IF(E821="Dollar",VLOOKUP(F821,Currency!$G$2:$H$14,2,0),1)</f>
        <v>1</v>
      </c>
      <c r="J821" s="3">
        <f t="shared" si="12"/>
        <v>10455</v>
      </c>
    </row>
    <row r="822" spans="1:10" x14ac:dyDescent="0.25">
      <c r="A822">
        <v>302</v>
      </c>
      <c r="B822" t="s">
        <v>47</v>
      </c>
      <c r="C822">
        <v>861</v>
      </c>
      <c r="D822">
        <v>7</v>
      </c>
      <c r="E822" t="s">
        <v>37</v>
      </c>
      <c r="F822">
        <v>11</v>
      </c>
      <c r="G822">
        <v>2018</v>
      </c>
      <c r="H822" t="s">
        <v>53</v>
      </c>
      <c r="I822">
        <f>IF(E822="Dollar",VLOOKUP(F822,Currency!$G$2:$H$14,2,0),1)</f>
        <v>0.87977327500000013</v>
      </c>
      <c r="J822" s="3">
        <f t="shared" si="12"/>
        <v>5302.393528425001</v>
      </c>
    </row>
    <row r="823" spans="1:10" x14ac:dyDescent="0.25">
      <c r="A823">
        <v>303</v>
      </c>
      <c r="B823" t="s">
        <v>45</v>
      </c>
      <c r="C823">
        <v>104</v>
      </c>
      <c r="D823">
        <v>22</v>
      </c>
      <c r="E823" t="s">
        <v>37</v>
      </c>
      <c r="F823">
        <v>6</v>
      </c>
      <c r="G823">
        <v>2018</v>
      </c>
      <c r="H823" t="s">
        <v>53</v>
      </c>
      <c r="I823">
        <f>IF(E823="Dollar",VLOOKUP(F823,Currency!$G$2:$H$14,2,0),1)</f>
        <v>0.85633569142857147</v>
      </c>
      <c r="J823" s="3">
        <f t="shared" si="12"/>
        <v>1959.2960619885714</v>
      </c>
    </row>
    <row r="824" spans="1:10" x14ac:dyDescent="0.25">
      <c r="A824">
        <v>303</v>
      </c>
      <c r="B824" t="s">
        <v>46</v>
      </c>
      <c r="C824">
        <v>312</v>
      </c>
      <c r="D824">
        <v>16</v>
      </c>
      <c r="E824" t="s">
        <v>37</v>
      </c>
      <c r="F824">
        <v>6</v>
      </c>
      <c r="G824">
        <v>2018</v>
      </c>
      <c r="H824" t="s">
        <v>53</v>
      </c>
      <c r="I824">
        <f>IF(E824="Dollar",VLOOKUP(F824,Currency!$G$2:$H$14,2,0),1)</f>
        <v>0.85633569142857147</v>
      </c>
      <c r="J824" s="3">
        <f t="shared" si="12"/>
        <v>4274.8277716114289</v>
      </c>
    </row>
    <row r="825" spans="1:10" x14ac:dyDescent="0.25">
      <c r="A825">
        <v>303</v>
      </c>
      <c r="B825" t="s">
        <v>47</v>
      </c>
      <c r="C825">
        <v>104</v>
      </c>
      <c r="D825">
        <v>7</v>
      </c>
      <c r="E825" t="s">
        <v>37</v>
      </c>
      <c r="F825">
        <v>6</v>
      </c>
      <c r="G825">
        <v>2018</v>
      </c>
      <c r="H825" t="s">
        <v>53</v>
      </c>
      <c r="I825">
        <f>IF(E825="Dollar",VLOOKUP(F825,Currency!$G$2:$H$14,2,0),1)</f>
        <v>0.85633569142857147</v>
      </c>
      <c r="J825" s="3">
        <f t="shared" si="12"/>
        <v>623.41238336000004</v>
      </c>
    </row>
    <row r="826" spans="1:10" x14ac:dyDescent="0.25">
      <c r="A826">
        <v>304</v>
      </c>
      <c r="B826" t="s">
        <v>45</v>
      </c>
      <c r="C826">
        <v>65</v>
      </c>
      <c r="D826">
        <v>27</v>
      </c>
      <c r="E826" t="s">
        <v>0</v>
      </c>
      <c r="F826">
        <v>8</v>
      </c>
      <c r="G826">
        <v>2018</v>
      </c>
      <c r="H826" t="s">
        <v>54</v>
      </c>
      <c r="I826">
        <f>IF(E826="Dollar",VLOOKUP(F826,Currency!$G$2:$H$14,2,0),1)</f>
        <v>1</v>
      </c>
      <c r="J826" s="3">
        <f t="shared" si="12"/>
        <v>1755</v>
      </c>
    </row>
    <row r="827" spans="1:10" x14ac:dyDescent="0.25">
      <c r="A827">
        <v>304</v>
      </c>
      <c r="B827" t="s">
        <v>46</v>
      </c>
      <c r="C827">
        <v>195</v>
      </c>
      <c r="D827">
        <v>15</v>
      </c>
      <c r="E827" t="s">
        <v>37</v>
      </c>
      <c r="F827">
        <v>8</v>
      </c>
      <c r="G827">
        <v>2018</v>
      </c>
      <c r="H827" t="s">
        <v>53</v>
      </c>
      <c r="I827">
        <f>IF(E827="Dollar",VLOOKUP(F827,Currency!$G$2:$H$14,2,0),1)</f>
        <v>0.86596289695652162</v>
      </c>
      <c r="J827" s="3">
        <f t="shared" si="12"/>
        <v>2532.9414735978257</v>
      </c>
    </row>
    <row r="828" spans="1:10" x14ac:dyDescent="0.25">
      <c r="A828">
        <v>304</v>
      </c>
      <c r="B828" t="s">
        <v>47</v>
      </c>
      <c r="C828">
        <v>65</v>
      </c>
      <c r="D828">
        <v>7</v>
      </c>
      <c r="E828" t="s">
        <v>37</v>
      </c>
      <c r="F828">
        <v>8</v>
      </c>
      <c r="G828">
        <v>2018</v>
      </c>
      <c r="H828" t="s">
        <v>53</v>
      </c>
      <c r="I828">
        <f>IF(E828="Dollar",VLOOKUP(F828,Currency!$G$2:$H$14,2,0),1)</f>
        <v>0.86596289695652162</v>
      </c>
      <c r="J828" s="3">
        <f t="shared" si="12"/>
        <v>394.01311811521731</v>
      </c>
    </row>
    <row r="829" spans="1:10" x14ac:dyDescent="0.25">
      <c r="A829">
        <v>305</v>
      </c>
      <c r="B829" t="s">
        <v>45</v>
      </c>
      <c r="C829">
        <v>155</v>
      </c>
      <c r="D829">
        <v>22</v>
      </c>
      <c r="E829" t="s">
        <v>0</v>
      </c>
      <c r="F829">
        <v>5</v>
      </c>
      <c r="G829">
        <v>2018</v>
      </c>
      <c r="H829" t="s">
        <v>63</v>
      </c>
      <c r="I829">
        <f>IF(E829="Dollar",VLOOKUP(F829,Currency!$G$2:$H$14,2,0),1)</f>
        <v>1</v>
      </c>
      <c r="J829" s="3">
        <f t="shared" si="12"/>
        <v>3410</v>
      </c>
    </row>
    <row r="830" spans="1:10" x14ac:dyDescent="0.25">
      <c r="A830">
        <v>305</v>
      </c>
      <c r="B830" t="s">
        <v>46</v>
      </c>
      <c r="C830">
        <v>620</v>
      </c>
      <c r="D830">
        <v>19</v>
      </c>
      <c r="E830" t="s">
        <v>0</v>
      </c>
      <c r="F830">
        <v>5</v>
      </c>
      <c r="G830">
        <v>2018</v>
      </c>
      <c r="H830" t="s">
        <v>60</v>
      </c>
      <c r="I830">
        <f>IF(E830="Dollar",VLOOKUP(F830,Currency!$G$2:$H$14,2,0),1)</f>
        <v>1</v>
      </c>
      <c r="J830" s="3">
        <f t="shared" si="12"/>
        <v>11780</v>
      </c>
    </row>
    <row r="831" spans="1:10" x14ac:dyDescent="0.25">
      <c r="A831">
        <v>306</v>
      </c>
      <c r="B831" t="s">
        <v>45</v>
      </c>
      <c r="C831">
        <v>107</v>
      </c>
      <c r="D831">
        <v>22</v>
      </c>
      <c r="E831" t="s">
        <v>37</v>
      </c>
      <c r="F831">
        <v>4</v>
      </c>
      <c r="G831">
        <v>2018</v>
      </c>
      <c r="H831" t="s">
        <v>53</v>
      </c>
      <c r="I831">
        <f>IF(E831="Dollar",VLOOKUP(F831,Currency!$G$2:$H$14,2,0),1)</f>
        <v>0.81462485449999988</v>
      </c>
      <c r="J831" s="3">
        <f t="shared" si="12"/>
        <v>1917.6269074929996</v>
      </c>
    </row>
    <row r="832" spans="1:10" x14ac:dyDescent="0.25">
      <c r="A832">
        <v>306</v>
      </c>
      <c r="B832" t="s">
        <v>46</v>
      </c>
      <c r="C832">
        <v>321</v>
      </c>
      <c r="D832">
        <v>17</v>
      </c>
      <c r="E832" t="s">
        <v>0</v>
      </c>
      <c r="F832">
        <v>4</v>
      </c>
      <c r="G832">
        <v>2018</v>
      </c>
      <c r="H832" t="s">
        <v>57</v>
      </c>
      <c r="I832">
        <f>IF(E832="Dollar",VLOOKUP(F832,Currency!$G$2:$H$14,2,0),1)</f>
        <v>1</v>
      </c>
      <c r="J832" s="3">
        <f t="shared" si="12"/>
        <v>5457</v>
      </c>
    </row>
    <row r="833" spans="1:10" x14ac:dyDescent="0.25">
      <c r="A833">
        <v>306</v>
      </c>
      <c r="B833" t="s">
        <v>47</v>
      </c>
      <c r="C833">
        <v>107</v>
      </c>
      <c r="D833">
        <v>7</v>
      </c>
      <c r="E833" t="s">
        <v>37</v>
      </c>
      <c r="F833">
        <v>4</v>
      </c>
      <c r="G833">
        <v>2018</v>
      </c>
      <c r="H833" t="s">
        <v>53</v>
      </c>
      <c r="I833">
        <f>IF(E833="Dollar",VLOOKUP(F833,Currency!$G$2:$H$14,2,0),1)</f>
        <v>0.81462485449999988</v>
      </c>
      <c r="J833" s="3">
        <f t="shared" si="12"/>
        <v>610.15401602049997</v>
      </c>
    </row>
    <row r="834" spans="1:10" x14ac:dyDescent="0.25">
      <c r="A834">
        <v>307</v>
      </c>
      <c r="B834" t="s">
        <v>45</v>
      </c>
      <c r="C834">
        <v>108</v>
      </c>
      <c r="D834">
        <v>26</v>
      </c>
      <c r="E834" t="s">
        <v>0</v>
      </c>
      <c r="F834">
        <v>10</v>
      </c>
      <c r="G834">
        <v>2018</v>
      </c>
      <c r="H834" t="s">
        <v>51</v>
      </c>
      <c r="I834">
        <f>IF(E834="Dollar",VLOOKUP(F834,Currency!$G$2:$H$14,2,0),1)</f>
        <v>1</v>
      </c>
      <c r="J834" s="3">
        <f t="shared" si="12"/>
        <v>2808</v>
      </c>
    </row>
    <row r="835" spans="1:10" x14ac:dyDescent="0.25">
      <c r="A835">
        <v>307</v>
      </c>
      <c r="B835" t="s">
        <v>46</v>
      </c>
      <c r="C835">
        <v>432</v>
      </c>
      <c r="D835">
        <v>15</v>
      </c>
      <c r="E835" t="s">
        <v>0</v>
      </c>
      <c r="F835">
        <v>10</v>
      </c>
      <c r="G835">
        <v>2018</v>
      </c>
      <c r="H835" t="s">
        <v>55</v>
      </c>
      <c r="I835">
        <f>IF(E835="Dollar",VLOOKUP(F835,Currency!$G$2:$H$14,2,0),1)</f>
        <v>1</v>
      </c>
      <c r="J835" s="3">
        <f t="shared" ref="J835:J898" si="13">C835*D835*I835</f>
        <v>6480</v>
      </c>
    </row>
    <row r="836" spans="1:10" x14ac:dyDescent="0.25">
      <c r="A836">
        <v>308</v>
      </c>
      <c r="B836" t="s">
        <v>45</v>
      </c>
      <c r="C836">
        <v>7</v>
      </c>
      <c r="D836">
        <v>20</v>
      </c>
      <c r="E836" t="s">
        <v>0</v>
      </c>
      <c r="F836">
        <v>10</v>
      </c>
      <c r="G836">
        <v>2018</v>
      </c>
      <c r="H836" t="s">
        <v>57</v>
      </c>
      <c r="I836">
        <f>IF(E836="Dollar",VLOOKUP(F836,Currency!$G$2:$H$14,2,0),1)</f>
        <v>1</v>
      </c>
      <c r="J836" s="3">
        <f t="shared" si="13"/>
        <v>140</v>
      </c>
    </row>
    <row r="837" spans="1:10" x14ac:dyDescent="0.25">
      <c r="A837">
        <v>308</v>
      </c>
      <c r="B837" t="s">
        <v>46</v>
      </c>
      <c r="C837">
        <v>35</v>
      </c>
      <c r="D837">
        <v>17</v>
      </c>
      <c r="E837" t="s">
        <v>37</v>
      </c>
      <c r="F837">
        <v>10</v>
      </c>
      <c r="G837">
        <v>2018</v>
      </c>
      <c r="H837" t="s">
        <v>53</v>
      </c>
      <c r="I837">
        <f>IF(E837="Dollar",VLOOKUP(F837,Currency!$G$2:$H$14,2,0),1)</f>
        <v>0.87081632260869579</v>
      </c>
      <c r="J837" s="3">
        <f t="shared" si="13"/>
        <v>518.13571195217401</v>
      </c>
    </row>
    <row r="838" spans="1:10" x14ac:dyDescent="0.25">
      <c r="A838">
        <v>308</v>
      </c>
      <c r="B838" t="s">
        <v>47</v>
      </c>
      <c r="C838">
        <v>140</v>
      </c>
      <c r="D838">
        <v>7</v>
      </c>
      <c r="E838" t="s">
        <v>0</v>
      </c>
      <c r="F838">
        <v>10</v>
      </c>
      <c r="G838">
        <v>2018</v>
      </c>
      <c r="H838" t="s">
        <v>56</v>
      </c>
      <c r="I838">
        <f>IF(E838="Dollar",VLOOKUP(F838,Currency!$G$2:$H$14,2,0),1)</f>
        <v>1</v>
      </c>
      <c r="J838" s="3">
        <f t="shared" si="13"/>
        <v>980</v>
      </c>
    </row>
    <row r="839" spans="1:10" x14ac:dyDescent="0.25">
      <c r="A839">
        <v>309</v>
      </c>
      <c r="B839" t="s">
        <v>45</v>
      </c>
      <c r="C839">
        <v>95</v>
      </c>
      <c r="D839">
        <v>27</v>
      </c>
      <c r="E839" t="s">
        <v>0</v>
      </c>
      <c r="F839">
        <v>7</v>
      </c>
      <c r="G839">
        <v>2018</v>
      </c>
      <c r="H839" t="s">
        <v>54</v>
      </c>
      <c r="I839">
        <f>IF(E839="Dollar",VLOOKUP(F839,Currency!$G$2:$H$14,2,0),1)</f>
        <v>1</v>
      </c>
      <c r="J839" s="3">
        <f t="shared" si="13"/>
        <v>2565</v>
      </c>
    </row>
    <row r="840" spans="1:10" x14ac:dyDescent="0.25">
      <c r="A840">
        <v>309</v>
      </c>
      <c r="B840" t="s">
        <v>46</v>
      </c>
      <c r="C840">
        <v>190</v>
      </c>
      <c r="D840">
        <v>19</v>
      </c>
      <c r="E840" t="s">
        <v>0</v>
      </c>
      <c r="F840">
        <v>7</v>
      </c>
      <c r="G840">
        <v>2018</v>
      </c>
      <c r="H840" t="s">
        <v>61</v>
      </c>
      <c r="I840">
        <f>IF(E840="Dollar",VLOOKUP(F840,Currency!$G$2:$H$14,2,0),1)</f>
        <v>1</v>
      </c>
      <c r="J840" s="3">
        <f t="shared" si="13"/>
        <v>3610</v>
      </c>
    </row>
    <row r="841" spans="1:10" x14ac:dyDescent="0.25">
      <c r="A841">
        <v>309</v>
      </c>
      <c r="B841" t="s">
        <v>47</v>
      </c>
      <c r="C841">
        <v>380</v>
      </c>
      <c r="D841">
        <v>7</v>
      </c>
      <c r="E841" t="s">
        <v>37</v>
      </c>
      <c r="F841">
        <v>7</v>
      </c>
      <c r="G841">
        <v>2018</v>
      </c>
      <c r="H841" t="s">
        <v>53</v>
      </c>
      <c r="I841">
        <f>IF(E841="Dollar",VLOOKUP(F841,Currency!$G$2:$H$14,2,0),1)</f>
        <v>0.85575857954545465</v>
      </c>
      <c r="J841" s="3">
        <f t="shared" si="13"/>
        <v>2276.3178215909093</v>
      </c>
    </row>
    <row r="842" spans="1:10" x14ac:dyDescent="0.25">
      <c r="A842">
        <v>310</v>
      </c>
      <c r="B842" t="s">
        <v>45</v>
      </c>
      <c r="C842">
        <v>34</v>
      </c>
      <c r="D842">
        <v>25</v>
      </c>
      <c r="E842" t="s">
        <v>0</v>
      </c>
      <c r="F842">
        <v>7</v>
      </c>
      <c r="G842">
        <v>2018</v>
      </c>
      <c r="H842" t="s">
        <v>51</v>
      </c>
      <c r="I842">
        <f>IF(E842="Dollar",VLOOKUP(F842,Currency!$G$2:$H$14,2,0),1)</f>
        <v>1</v>
      </c>
      <c r="J842" s="3">
        <f t="shared" si="13"/>
        <v>850</v>
      </c>
    </row>
    <row r="843" spans="1:10" x14ac:dyDescent="0.25">
      <c r="A843">
        <v>310</v>
      </c>
      <c r="B843" t="s">
        <v>46</v>
      </c>
      <c r="C843">
        <v>68</v>
      </c>
      <c r="D843">
        <v>15</v>
      </c>
      <c r="E843" t="s">
        <v>0</v>
      </c>
      <c r="F843">
        <v>7</v>
      </c>
      <c r="G843">
        <v>2018</v>
      </c>
      <c r="H843" t="s">
        <v>55</v>
      </c>
      <c r="I843">
        <f>IF(E843="Dollar",VLOOKUP(F843,Currency!$G$2:$H$14,2,0),1)</f>
        <v>1</v>
      </c>
      <c r="J843" s="3">
        <f t="shared" si="13"/>
        <v>1020</v>
      </c>
    </row>
    <row r="844" spans="1:10" x14ac:dyDescent="0.25">
      <c r="A844">
        <v>310</v>
      </c>
      <c r="B844" t="s">
        <v>47</v>
      </c>
      <c r="C844">
        <v>136</v>
      </c>
      <c r="D844">
        <v>7</v>
      </c>
      <c r="E844" t="s">
        <v>37</v>
      </c>
      <c r="F844">
        <v>7</v>
      </c>
      <c r="G844">
        <v>2018</v>
      </c>
      <c r="H844" t="s">
        <v>53</v>
      </c>
      <c r="I844">
        <f>IF(E844="Dollar",VLOOKUP(F844,Currency!$G$2:$H$14,2,0),1)</f>
        <v>0.85575857954545465</v>
      </c>
      <c r="J844" s="3">
        <f t="shared" si="13"/>
        <v>814.68216772727283</v>
      </c>
    </row>
    <row r="845" spans="1:10" x14ac:dyDescent="0.25">
      <c r="A845">
        <v>311</v>
      </c>
      <c r="B845" t="s">
        <v>45</v>
      </c>
      <c r="C845">
        <v>168</v>
      </c>
      <c r="D845">
        <v>27</v>
      </c>
      <c r="E845" t="s">
        <v>0</v>
      </c>
      <c r="F845">
        <v>3</v>
      </c>
      <c r="G845">
        <v>2018</v>
      </c>
      <c r="H845" t="s">
        <v>54</v>
      </c>
      <c r="I845">
        <f>IF(E845="Dollar",VLOOKUP(F845,Currency!$G$2:$H$14,2,0),1)</f>
        <v>1</v>
      </c>
      <c r="J845" s="3">
        <f t="shared" si="13"/>
        <v>4536</v>
      </c>
    </row>
    <row r="846" spans="1:10" x14ac:dyDescent="0.25">
      <c r="A846">
        <v>311</v>
      </c>
      <c r="B846" t="s">
        <v>46</v>
      </c>
      <c r="C846">
        <v>504</v>
      </c>
      <c r="D846">
        <v>15</v>
      </c>
      <c r="E846" t="s">
        <v>0</v>
      </c>
      <c r="F846">
        <v>3</v>
      </c>
      <c r="G846">
        <v>2018</v>
      </c>
      <c r="H846" t="s">
        <v>55</v>
      </c>
      <c r="I846">
        <f>IF(E846="Dollar",VLOOKUP(F846,Currency!$G$2:$H$14,2,0),1)</f>
        <v>1</v>
      </c>
      <c r="J846" s="3">
        <f t="shared" si="13"/>
        <v>7560</v>
      </c>
    </row>
    <row r="847" spans="1:10" x14ac:dyDescent="0.25">
      <c r="A847">
        <v>311</v>
      </c>
      <c r="B847" t="s">
        <v>47</v>
      </c>
      <c r="C847">
        <v>168</v>
      </c>
      <c r="D847">
        <v>6</v>
      </c>
      <c r="E847" t="s">
        <v>0</v>
      </c>
      <c r="F847">
        <v>3</v>
      </c>
      <c r="G847">
        <v>2018</v>
      </c>
      <c r="H847" t="s">
        <v>61</v>
      </c>
      <c r="I847">
        <f>IF(E847="Dollar",VLOOKUP(F847,Currency!$G$2:$H$14,2,0),1)</f>
        <v>1</v>
      </c>
      <c r="J847" s="3">
        <f t="shared" si="13"/>
        <v>1008</v>
      </c>
    </row>
    <row r="848" spans="1:10" x14ac:dyDescent="0.25">
      <c r="A848">
        <v>312</v>
      </c>
      <c r="B848" t="s">
        <v>45</v>
      </c>
      <c r="C848">
        <v>107</v>
      </c>
      <c r="D848">
        <v>31</v>
      </c>
      <c r="E848" t="s">
        <v>37</v>
      </c>
      <c r="F848">
        <v>5</v>
      </c>
      <c r="G848">
        <v>2018</v>
      </c>
      <c r="H848" t="s">
        <v>58</v>
      </c>
      <c r="I848">
        <f>IF(E848="Dollar",VLOOKUP(F848,Currency!$G$2:$H$14,2,0),1)</f>
        <v>0.84667593318181822</v>
      </c>
      <c r="J848" s="3">
        <f t="shared" si="13"/>
        <v>2808.4240703640912</v>
      </c>
    </row>
    <row r="849" spans="1:10" x14ac:dyDescent="0.25">
      <c r="A849">
        <v>312</v>
      </c>
      <c r="B849" t="s">
        <v>46</v>
      </c>
      <c r="C849">
        <v>214</v>
      </c>
      <c r="D849">
        <v>17</v>
      </c>
      <c r="E849" t="s">
        <v>0</v>
      </c>
      <c r="F849">
        <v>5</v>
      </c>
      <c r="G849">
        <v>2018</v>
      </c>
      <c r="H849" t="s">
        <v>57</v>
      </c>
      <c r="I849">
        <f>IF(E849="Dollar",VLOOKUP(F849,Currency!$G$2:$H$14,2,0),1)</f>
        <v>1</v>
      </c>
      <c r="J849" s="3">
        <f t="shared" si="13"/>
        <v>3638</v>
      </c>
    </row>
    <row r="850" spans="1:10" x14ac:dyDescent="0.25">
      <c r="A850">
        <v>312</v>
      </c>
      <c r="B850" t="s">
        <v>47</v>
      </c>
      <c r="C850">
        <v>428</v>
      </c>
      <c r="D850">
        <v>7</v>
      </c>
      <c r="E850" t="s">
        <v>37</v>
      </c>
      <c r="F850">
        <v>5</v>
      </c>
      <c r="G850">
        <v>2018</v>
      </c>
      <c r="H850" t="s">
        <v>53</v>
      </c>
      <c r="I850">
        <f>IF(E850="Dollar",VLOOKUP(F850,Currency!$G$2:$H$14,2,0),1)</f>
        <v>0.84667593318181822</v>
      </c>
      <c r="J850" s="3">
        <f t="shared" si="13"/>
        <v>2536.6410958127276</v>
      </c>
    </row>
    <row r="851" spans="1:10" x14ac:dyDescent="0.25">
      <c r="A851">
        <v>313</v>
      </c>
      <c r="B851" t="s">
        <v>45</v>
      </c>
      <c r="C851">
        <v>33</v>
      </c>
      <c r="D851">
        <v>22</v>
      </c>
      <c r="E851" t="s">
        <v>0</v>
      </c>
      <c r="F851">
        <v>5</v>
      </c>
      <c r="G851">
        <v>2018</v>
      </c>
      <c r="H851" t="s">
        <v>63</v>
      </c>
      <c r="I851">
        <f>IF(E851="Dollar",VLOOKUP(F851,Currency!$G$2:$H$14,2,0),1)</f>
        <v>1</v>
      </c>
      <c r="J851" s="3">
        <f t="shared" si="13"/>
        <v>726</v>
      </c>
    </row>
    <row r="852" spans="1:10" x14ac:dyDescent="0.25">
      <c r="A852">
        <v>313</v>
      </c>
      <c r="B852" t="s">
        <v>46</v>
      </c>
      <c r="C852">
        <v>66</v>
      </c>
      <c r="D852">
        <v>17</v>
      </c>
      <c r="E852" t="s">
        <v>0</v>
      </c>
      <c r="F852">
        <v>5</v>
      </c>
      <c r="G852">
        <v>2018</v>
      </c>
      <c r="H852" t="s">
        <v>57</v>
      </c>
      <c r="I852">
        <f>IF(E852="Dollar",VLOOKUP(F852,Currency!$G$2:$H$14,2,0),1)</f>
        <v>1</v>
      </c>
      <c r="J852" s="3">
        <f t="shared" si="13"/>
        <v>1122</v>
      </c>
    </row>
    <row r="853" spans="1:10" x14ac:dyDescent="0.25">
      <c r="A853">
        <v>313</v>
      </c>
      <c r="B853" t="s">
        <v>47</v>
      </c>
      <c r="C853">
        <v>132</v>
      </c>
      <c r="D853">
        <v>6</v>
      </c>
      <c r="E853" t="s">
        <v>37</v>
      </c>
      <c r="F853">
        <v>5</v>
      </c>
      <c r="G853">
        <v>2018</v>
      </c>
      <c r="H853" t="s">
        <v>53</v>
      </c>
      <c r="I853">
        <f>IF(E853="Dollar",VLOOKUP(F853,Currency!$G$2:$H$14,2,0),1)</f>
        <v>0.84667593318181822</v>
      </c>
      <c r="J853" s="3">
        <f t="shared" si="13"/>
        <v>670.56733908000001</v>
      </c>
    </row>
    <row r="854" spans="1:10" x14ac:dyDescent="0.25">
      <c r="A854">
        <v>314</v>
      </c>
      <c r="B854" t="s">
        <v>45</v>
      </c>
      <c r="C854">
        <v>158</v>
      </c>
      <c r="D854">
        <v>31</v>
      </c>
      <c r="E854" t="s">
        <v>37</v>
      </c>
      <c r="F854">
        <v>12</v>
      </c>
      <c r="G854">
        <v>2018</v>
      </c>
      <c r="H854" t="s">
        <v>58</v>
      </c>
      <c r="I854">
        <f>IF(E854="Dollar",VLOOKUP(F854,Currency!$G$2:$H$14,2,0),1)</f>
        <v>0.87842254526315788</v>
      </c>
      <c r="J854" s="3">
        <f t="shared" si="13"/>
        <v>4302.5136266989475</v>
      </c>
    </row>
    <row r="855" spans="1:10" x14ac:dyDescent="0.25">
      <c r="A855">
        <v>314</v>
      </c>
      <c r="B855" t="s">
        <v>46</v>
      </c>
      <c r="C855">
        <v>790</v>
      </c>
      <c r="D855">
        <v>15</v>
      </c>
      <c r="E855" t="s">
        <v>0</v>
      </c>
      <c r="F855">
        <v>12</v>
      </c>
      <c r="G855">
        <v>2018</v>
      </c>
      <c r="H855" t="s">
        <v>55</v>
      </c>
      <c r="I855">
        <f>IF(E855="Dollar",VLOOKUP(F855,Currency!$G$2:$H$14,2,0),1)</f>
        <v>1</v>
      </c>
      <c r="J855" s="3">
        <f t="shared" si="13"/>
        <v>11850</v>
      </c>
    </row>
    <row r="856" spans="1:10" x14ac:dyDescent="0.25">
      <c r="A856">
        <v>314</v>
      </c>
      <c r="B856" t="s">
        <v>47</v>
      </c>
      <c r="C856">
        <v>1106</v>
      </c>
      <c r="D856">
        <v>6</v>
      </c>
      <c r="E856" t="s">
        <v>0</v>
      </c>
      <c r="F856">
        <v>12</v>
      </c>
      <c r="G856">
        <v>2018</v>
      </c>
      <c r="H856" t="s">
        <v>57</v>
      </c>
      <c r="I856">
        <f>IF(E856="Dollar",VLOOKUP(F856,Currency!$G$2:$H$14,2,0),1)</f>
        <v>1</v>
      </c>
      <c r="J856" s="3">
        <f t="shared" si="13"/>
        <v>6636</v>
      </c>
    </row>
    <row r="857" spans="1:10" x14ac:dyDescent="0.25">
      <c r="A857">
        <v>315</v>
      </c>
      <c r="B857" t="s">
        <v>45</v>
      </c>
      <c r="C857">
        <v>111</v>
      </c>
      <c r="D857">
        <v>21</v>
      </c>
      <c r="E857" t="s">
        <v>0</v>
      </c>
      <c r="F857">
        <v>8</v>
      </c>
      <c r="G857">
        <v>2018</v>
      </c>
      <c r="H857" t="s">
        <v>52</v>
      </c>
      <c r="I857">
        <f>IF(E857="Dollar",VLOOKUP(F857,Currency!$G$2:$H$14,2,0),1)</f>
        <v>1</v>
      </c>
      <c r="J857" s="3">
        <f t="shared" si="13"/>
        <v>2331</v>
      </c>
    </row>
    <row r="858" spans="1:10" x14ac:dyDescent="0.25">
      <c r="A858">
        <v>315</v>
      </c>
      <c r="B858" t="s">
        <v>46</v>
      </c>
      <c r="C858">
        <v>333</v>
      </c>
      <c r="D858">
        <v>16</v>
      </c>
      <c r="E858" t="s">
        <v>37</v>
      </c>
      <c r="F858">
        <v>8</v>
      </c>
      <c r="G858">
        <v>2018</v>
      </c>
      <c r="H858" t="s">
        <v>53</v>
      </c>
      <c r="I858">
        <f>IF(E858="Dollar",VLOOKUP(F858,Currency!$G$2:$H$14,2,0),1)</f>
        <v>0.86596289695652162</v>
      </c>
      <c r="J858" s="3">
        <f t="shared" si="13"/>
        <v>4613.8503149843473</v>
      </c>
    </row>
    <row r="859" spans="1:10" x14ac:dyDescent="0.25">
      <c r="A859">
        <v>315</v>
      </c>
      <c r="B859" t="s">
        <v>47</v>
      </c>
      <c r="C859">
        <v>111</v>
      </c>
      <c r="D859">
        <v>7</v>
      </c>
      <c r="E859" t="s">
        <v>37</v>
      </c>
      <c r="F859">
        <v>8</v>
      </c>
      <c r="G859">
        <v>2018</v>
      </c>
      <c r="H859" t="s">
        <v>53</v>
      </c>
      <c r="I859">
        <f>IF(E859="Dollar",VLOOKUP(F859,Currency!$G$2:$H$14,2,0),1)</f>
        <v>0.86596289695652162</v>
      </c>
      <c r="J859" s="3">
        <f t="shared" si="13"/>
        <v>672.85317093521735</v>
      </c>
    </row>
    <row r="860" spans="1:10" x14ac:dyDescent="0.25">
      <c r="A860">
        <v>316</v>
      </c>
      <c r="B860" t="s">
        <v>45</v>
      </c>
      <c r="C860">
        <v>126</v>
      </c>
      <c r="D860">
        <v>21</v>
      </c>
      <c r="E860" t="s">
        <v>0</v>
      </c>
      <c r="F860">
        <v>4</v>
      </c>
      <c r="G860">
        <v>2018</v>
      </c>
      <c r="H860" t="s">
        <v>63</v>
      </c>
      <c r="I860">
        <f>IF(E860="Dollar",VLOOKUP(F860,Currency!$G$2:$H$14,2,0),1)</f>
        <v>1</v>
      </c>
      <c r="J860" s="3">
        <f t="shared" si="13"/>
        <v>2646</v>
      </c>
    </row>
    <row r="861" spans="1:10" x14ac:dyDescent="0.25">
      <c r="A861">
        <v>316</v>
      </c>
      <c r="B861" t="s">
        <v>46</v>
      </c>
      <c r="C861">
        <v>378</v>
      </c>
      <c r="D861">
        <v>14</v>
      </c>
      <c r="E861" t="s">
        <v>0</v>
      </c>
      <c r="F861">
        <v>4</v>
      </c>
      <c r="G861">
        <v>2018</v>
      </c>
      <c r="H861" t="s">
        <v>55</v>
      </c>
      <c r="I861">
        <f>IF(E861="Dollar",VLOOKUP(F861,Currency!$G$2:$H$14,2,0),1)</f>
        <v>1</v>
      </c>
      <c r="J861" s="3">
        <f t="shared" si="13"/>
        <v>5292</v>
      </c>
    </row>
    <row r="862" spans="1:10" x14ac:dyDescent="0.25">
      <c r="A862">
        <v>316</v>
      </c>
      <c r="B862" t="s">
        <v>47</v>
      </c>
      <c r="C862">
        <v>126</v>
      </c>
      <c r="D862">
        <v>6</v>
      </c>
      <c r="E862" t="s">
        <v>0</v>
      </c>
      <c r="F862">
        <v>4</v>
      </c>
      <c r="G862">
        <v>2018</v>
      </c>
      <c r="H862" t="s">
        <v>55</v>
      </c>
      <c r="I862">
        <f>IF(E862="Dollar",VLOOKUP(F862,Currency!$G$2:$H$14,2,0),1)</f>
        <v>1</v>
      </c>
      <c r="J862" s="3">
        <f t="shared" si="13"/>
        <v>756</v>
      </c>
    </row>
    <row r="863" spans="1:10" x14ac:dyDescent="0.25">
      <c r="A863">
        <v>317</v>
      </c>
      <c r="B863" t="s">
        <v>45</v>
      </c>
      <c r="C863">
        <v>10</v>
      </c>
      <c r="D863">
        <v>22</v>
      </c>
      <c r="E863" t="s">
        <v>0</v>
      </c>
      <c r="F863">
        <v>12</v>
      </c>
      <c r="G863">
        <v>2018</v>
      </c>
      <c r="H863" t="s">
        <v>63</v>
      </c>
      <c r="I863">
        <f>IF(E863="Dollar",VLOOKUP(F863,Currency!$G$2:$H$14,2,0),1)</f>
        <v>1</v>
      </c>
      <c r="J863" s="3">
        <f t="shared" si="13"/>
        <v>220</v>
      </c>
    </row>
    <row r="864" spans="1:10" x14ac:dyDescent="0.25">
      <c r="A864">
        <v>317</v>
      </c>
      <c r="B864" t="s">
        <v>46</v>
      </c>
      <c r="C864">
        <v>50</v>
      </c>
      <c r="D864">
        <v>14</v>
      </c>
      <c r="E864" t="s">
        <v>0</v>
      </c>
      <c r="F864">
        <v>12</v>
      </c>
      <c r="G864">
        <v>2018</v>
      </c>
      <c r="H864" t="s">
        <v>55</v>
      </c>
      <c r="I864">
        <f>IF(E864="Dollar",VLOOKUP(F864,Currency!$G$2:$H$14,2,0),1)</f>
        <v>1</v>
      </c>
      <c r="J864" s="3">
        <f t="shared" si="13"/>
        <v>700</v>
      </c>
    </row>
    <row r="865" spans="1:10" x14ac:dyDescent="0.25">
      <c r="A865">
        <v>317</v>
      </c>
      <c r="B865" t="s">
        <v>47</v>
      </c>
      <c r="C865">
        <v>70</v>
      </c>
      <c r="D865">
        <v>7</v>
      </c>
      <c r="E865" t="s">
        <v>37</v>
      </c>
      <c r="F865">
        <v>12</v>
      </c>
      <c r="G865">
        <v>2018</v>
      </c>
      <c r="H865" t="s">
        <v>53</v>
      </c>
      <c r="I865">
        <f>IF(E865="Dollar",VLOOKUP(F865,Currency!$G$2:$H$14,2,0),1)</f>
        <v>0.87842254526315788</v>
      </c>
      <c r="J865" s="3">
        <f t="shared" si="13"/>
        <v>430.42704717894736</v>
      </c>
    </row>
    <row r="866" spans="1:10" x14ac:dyDescent="0.25">
      <c r="A866">
        <v>318</v>
      </c>
      <c r="B866" t="s">
        <v>45</v>
      </c>
      <c r="C866">
        <v>166</v>
      </c>
      <c r="D866">
        <v>20</v>
      </c>
      <c r="E866" t="s">
        <v>0</v>
      </c>
      <c r="F866">
        <v>6</v>
      </c>
      <c r="G866">
        <v>2018</v>
      </c>
      <c r="H866" t="s">
        <v>55</v>
      </c>
      <c r="I866">
        <f>IF(E866="Dollar",VLOOKUP(F866,Currency!$G$2:$H$14,2,0),1)</f>
        <v>1</v>
      </c>
      <c r="J866" s="3">
        <f t="shared" si="13"/>
        <v>3320</v>
      </c>
    </row>
    <row r="867" spans="1:10" x14ac:dyDescent="0.25">
      <c r="A867">
        <v>318</v>
      </c>
      <c r="B867" t="s">
        <v>46</v>
      </c>
      <c r="C867">
        <v>332</v>
      </c>
      <c r="D867">
        <v>15</v>
      </c>
      <c r="E867" t="s">
        <v>0</v>
      </c>
      <c r="F867">
        <v>6</v>
      </c>
      <c r="G867">
        <v>2018</v>
      </c>
      <c r="H867" t="s">
        <v>55</v>
      </c>
      <c r="I867">
        <f>IF(E867="Dollar",VLOOKUP(F867,Currency!$G$2:$H$14,2,0),1)</f>
        <v>1</v>
      </c>
      <c r="J867" s="3">
        <f t="shared" si="13"/>
        <v>4980</v>
      </c>
    </row>
    <row r="868" spans="1:10" x14ac:dyDescent="0.25">
      <c r="A868">
        <v>318</v>
      </c>
      <c r="B868" t="s">
        <v>47</v>
      </c>
      <c r="C868">
        <v>664</v>
      </c>
      <c r="D868">
        <v>7</v>
      </c>
      <c r="E868" t="s">
        <v>37</v>
      </c>
      <c r="F868">
        <v>6</v>
      </c>
      <c r="G868">
        <v>2018</v>
      </c>
      <c r="H868" t="s">
        <v>53</v>
      </c>
      <c r="I868">
        <f>IF(E868="Dollar",VLOOKUP(F868,Currency!$G$2:$H$14,2,0),1)</f>
        <v>0.85633569142857147</v>
      </c>
      <c r="J868" s="3">
        <f t="shared" si="13"/>
        <v>3980.2482937600003</v>
      </c>
    </row>
    <row r="869" spans="1:10" x14ac:dyDescent="0.25">
      <c r="A869">
        <v>319</v>
      </c>
      <c r="B869" t="s">
        <v>45</v>
      </c>
      <c r="C869">
        <v>148</v>
      </c>
      <c r="D869">
        <v>28</v>
      </c>
      <c r="E869" t="s">
        <v>0</v>
      </c>
      <c r="F869">
        <v>2</v>
      </c>
      <c r="G869">
        <v>2018</v>
      </c>
      <c r="H869" t="s">
        <v>59</v>
      </c>
      <c r="I869">
        <f>IF(E869="Dollar",VLOOKUP(F869,Currency!$G$2:$H$14,2,0),1)</f>
        <v>1</v>
      </c>
      <c r="J869" s="3">
        <f t="shared" si="13"/>
        <v>4144</v>
      </c>
    </row>
    <row r="870" spans="1:10" x14ac:dyDescent="0.25">
      <c r="A870">
        <v>319</v>
      </c>
      <c r="B870" t="s">
        <v>46</v>
      </c>
      <c r="C870">
        <v>592</v>
      </c>
      <c r="D870">
        <v>16</v>
      </c>
      <c r="E870" t="s">
        <v>37</v>
      </c>
      <c r="F870">
        <v>2</v>
      </c>
      <c r="G870">
        <v>2018</v>
      </c>
      <c r="H870" t="s">
        <v>53</v>
      </c>
      <c r="I870">
        <f>IF(E870="Dollar",VLOOKUP(F870,Currency!$G$2:$H$14,2,0),1)</f>
        <v>0.80989594699999989</v>
      </c>
      <c r="J870" s="3">
        <f t="shared" si="13"/>
        <v>7671.3344099839987</v>
      </c>
    </row>
    <row r="871" spans="1:10" x14ac:dyDescent="0.25">
      <c r="A871">
        <v>320</v>
      </c>
      <c r="B871" t="s">
        <v>45</v>
      </c>
      <c r="C871">
        <v>153</v>
      </c>
      <c r="D871">
        <v>28</v>
      </c>
      <c r="E871" t="s">
        <v>0</v>
      </c>
      <c r="F871">
        <v>2</v>
      </c>
      <c r="G871">
        <v>2018</v>
      </c>
      <c r="H871" t="s">
        <v>59</v>
      </c>
      <c r="I871">
        <f>IF(E871="Dollar",VLOOKUP(F871,Currency!$G$2:$H$14,2,0),1)</f>
        <v>1</v>
      </c>
      <c r="J871" s="3">
        <f t="shared" si="13"/>
        <v>4284</v>
      </c>
    </row>
    <row r="872" spans="1:10" x14ac:dyDescent="0.25">
      <c r="A872">
        <v>320</v>
      </c>
      <c r="B872" t="s">
        <v>46</v>
      </c>
      <c r="C872">
        <v>612</v>
      </c>
      <c r="D872">
        <v>19</v>
      </c>
      <c r="E872" t="s">
        <v>0</v>
      </c>
      <c r="F872">
        <v>2</v>
      </c>
      <c r="G872">
        <v>2018</v>
      </c>
      <c r="H872" t="s">
        <v>61</v>
      </c>
      <c r="I872">
        <f>IF(E872="Dollar",VLOOKUP(F872,Currency!$G$2:$H$14,2,0),1)</f>
        <v>1</v>
      </c>
      <c r="J872" s="3">
        <f t="shared" si="13"/>
        <v>11628</v>
      </c>
    </row>
    <row r="873" spans="1:10" x14ac:dyDescent="0.25">
      <c r="A873">
        <v>321</v>
      </c>
      <c r="B873" t="s">
        <v>45</v>
      </c>
      <c r="C873">
        <v>61</v>
      </c>
      <c r="D873">
        <v>28</v>
      </c>
      <c r="E873" t="s">
        <v>0</v>
      </c>
      <c r="F873">
        <v>7</v>
      </c>
      <c r="G873">
        <v>2018</v>
      </c>
      <c r="H873" t="s">
        <v>64</v>
      </c>
      <c r="I873">
        <f>IF(E873="Dollar",VLOOKUP(F873,Currency!$G$2:$H$14,2,0),1)</f>
        <v>1</v>
      </c>
      <c r="J873" s="3">
        <f t="shared" si="13"/>
        <v>1708</v>
      </c>
    </row>
    <row r="874" spans="1:10" x14ac:dyDescent="0.25">
      <c r="A874">
        <v>321</v>
      </c>
      <c r="B874" t="s">
        <v>46</v>
      </c>
      <c r="C874">
        <v>122</v>
      </c>
      <c r="D874">
        <v>14</v>
      </c>
      <c r="E874" t="s">
        <v>37</v>
      </c>
      <c r="F874">
        <v>7</v>
      </c>
      <c r="G874">
        <v>2018</v>
      </c>
      <c r="H874" t="s">
        <v>53</v>
      </c>
      <c r="I874">
        <f>IF(E874="Dollar",VLOOKUP(F874,Currency!$G$2:$H$14,2,0),1)</f>
        <v>0.85575857954545465</v>
      </c>
      <c r="J874" s="3">
        <f t="shared" si="13"/>
        <v>1461.6356538636364</v>
      </c>
    </row>
    <row r="875" spans="1:10" x14ac:dyDescent="0.25">
      <c r="A875">
        <v>321</v>
      </c>
      <c r="B875" t="s">
        <v>47</v>
      </c>
      <c r="C875">
        <v>244</v>
      </c>
      <c r="D875">
        <v>7</v>
      </c>
      <c r="E875" t="s">
        <v>37</v>
      </c>
      <c r="F875">
        <v>7</v>
      </c>
      <c r="G875">
        <v>2018</v>
      </c>
      <c r="H875" t="s">
        <v>53</v>
      </c>
      <c r="I875">
        <f>IF(E875="Dollar",VLOOKUP(F875,Currency!$G$2:$H$14,2,0),1)</f>
        <v>0.85575857954545465</v>
      </c>
      <c r="J875" s="3">
        <f t="shared" si="13"/>
        <v>1461.6356538636364</v>
      </c>
    </row>
    <row r="876" spans="1:10" x14ac:dyDescent="0.25">
      <c r="A876">
        <v>322</v>
      </c>
      <c r="B876" t="s">
        <v>45</v>
      </c>
      <c r="C876">
        <v>28</v>
      </c>
      <c r="D876">
        <v>20</v>
      </c>
      <c r="E876" t="s">
        <v>0</v>
      </c>
      <c r="F876">
        <v>5</v>
      </c>
      <c r="G876">
        <v>2018</v>
      </c>
      <c r="H876" t="s">
        <v>55</v>
      </c>
      <c r="I876">
        <f>IF(E876="Dollar",VLOOKUP(F876,Currency!$G$2:$H$14,2,0),1)</f>
        <v>1</v>
      </c>
      <c r="J876" s="3">
        <f t="shared" si="13"/>
        <v>560</v>
      </c>
    </row>
    <row r="877" spans="1:10" x14ac:dyDescent="0.25">
      <c r="A877">
        <v>322</v>
      </c>
      <c r="B877" t="s">
        <v>46</v>
      </c>
      <c r="C877">
        <v>56</v>
      </c>
      <c r="D877">
        <v>17</v>
      </c>
      <c r="E877" t="s">
        <v>37</v>
      </c>
      <c r="F877">
        <v>5</v>
      </c>
      <c r="G877">
        <v>2018</v>
      </c>
      <c r="H877" t="s">
        <v>53</v>
      </c>
      <c r="I877">
        <f>IF(E877="Dollar",VLOOKUP(F877,Currency!$G$2:$H$14,2,0),1)</f>
        <v>0.84667593318181822</v>
      </c>
      <c r="J877" s="3">
        <f t="shared" si="13"/>
        <v>806.03548838909092</v>
      </c>
    </row>
    <row r="878" spans="1:10" x14ac:dyDescent="0.25">
      <c r="A878">
        <v>322</v>
      </c>
      <c r="B878" t="s">
        <v>47</v>
      </c>
      <c r="C878">
        <v>112</v>
      </c>
      <c r="D878">
        <v>6</v>
      </c>
      <c r="E878" t="s">
        <v>0</v>
      </c>
      <c r="F878">
        <v>5</v>
      </c>
      <c r="G878">
        <v>2018</v>
      </c>
      <c r="H878" t="s">
        <v>55</v>
      </c>
      <c r="I878">
        <f>IF(E878="Dollar",VLOOKUP(F878,Currency!$G$2:$H$14,2,0),1)</f>
        <v>1</v>
      </c>
      <c r="J878" s="3">
        <f t="shared" si="13"/>
        <v>672</v>
      </c>
    </row>
    <row r="879" spans="1:10" x14ac:dyDescent="0.25">
      <c r="A879">
        <v>323</v>
      </c>
      <c r="B879" t="s">
        <v>45</v>
      </c>
      <c r="C879">
        <v>86</v>
      </c>
      <c r="D879">
        <v>27</v>
      </c>
      <c r="E879" t="s">
        <v>0</v>
      </c>
      <c r="F879">
        <v>5</v>
      </c>
      <c r="G879">
        <v>2018</v>
      </c>
      <c r="H879" t="s">
        <v>65</v>
      </c>
      <c r="I879">
        <f>IF(E879="Dollar",VLOOKUP(F879,Currency!$G$2:$H$14,2,0),1)</f>
        <v>1</v>
      </c>
      <c r="J879" s="3">
        <f t="shared" si="13"/>
        <v>2322</v>
      </c>
    </row>
    <row r="880" spans="1:10" x14ac:dyDescent="0.25">
      <c r="A880">
        <v>323</v>
      </c>
      <c r="B880" t="s">
        <v>46</v>
      </c>
      <c r="C880">
        <v>172</v>
      </c>
      <c r="D880">
        <v>16</v>
      </c>
      <c r="E880" t="s">
        <v>37</v>
      </c>
      <c r="F880">
        <v>5</v>
      </c>
      <c r="G880">
        <v>2018</v>
      </c>
      <c r="H880" t="s">
        <v>53</v>
      </c>
      <c r="I880">
        <f>IF(E880="Dollar",VLOOKUP(F880,Currency!$G$2:$H$14,2,0),1)</f>
        <v>0.84667593318181822</v>
      </c>
      <c r="J880" s="3">
        <f t="shared" si="13"/>
        <v>2330.0521681163636</v>
      </c>
    </row>
    <row r="881" spans="1:10" x14ac:dyDescent="0.25">
      <c r="A881">
        <v>323</v>
      </c>
      <c r="B881" t="s">
        <v>47</v>
      </c>
      <c r="C881">
        <v>344</v>
      </c>
      <c r="D881">
        <v>6</v>
      </c>
      <c r="E881" t="s">
        <v>0</v>
      </c>
      <c r="F881">
        <v>5</v>
      </c>
      <c r="G881">
        <v>2018</v>
      </c>
      <c r="H881" t="s">
        <v>57</v>
      </c>
      <c r="I881">
        <f>IF(E881="Dollar",VLOOKUP(F881,Currency!$G$2:$H$14,2,0),1)</f>
        <v>1</v>
      </c>
      <c r="J881" s="3">
        <f t="shared" si="13"/>
        <v>2064</v>
      </c>
    </row>
    <row r="882" spans="1:10" x14ac:dyDescent="0.25">
      <c r="A882">
        <v>324</v>
      </c>
      <c r="B882" t="s">
        <v>45</v>
      </c>
      <c r="C882">
        <v>100</v>
      </c>
      <c r="D882">
        <v>28</v>
      </c>
      <c r="E882" t="s">
        <v>0</v>
      </c>
      <c r="F882">
        <v>5</v>
      </c>
      <c r="G882">
        <v>2018</v>
      </c>
      <c r="H882" t="s">
        <v>64</v>
      </c>
      <c r="I882">
        <f>IF(E882="Dollar",VLOOKUP(F882,Currency!$G$2:$H$14,2,0),1)</f>
        <v>1</v>
      </c>
      <c r="J882" s="3">
        <f t="shared" si="13"/>
        <v>2800</v>
      </c>
    </row>
    <row r="883" spans="1:10" x14ac:dyDescent="0.25">
      <c r="A883">
        <v>324</v>
      </c>
      <c r="B883" t="s">
        <v>46</v>
      </c>
      <c r="C883">
        <v>200</v>
      </c>
      <c r="D883">
        <v>17</v>
      </c>
      <c r="E883" t="s">
        <v>37</v>
      </c>
      <c r="F883">
        <v>5</v>
      </c>
      <c r="G883">
        <v>2018</v>
      </c>
      <c r="H883" t="s">
        <v>53</v>
      </c>
      <c r="I883">
        <f>IF(E883="Dollar",VLOOKUP(F883,Currency!$G$2:$H$14,2,0),1)</f>
        <v>0.84667593318181822</v>
      </c>
      <c r="J883" s="3">
        <f t="shared" si="13"/>
        <v>2878.6981728181818</v>
      </c>
    </row>
    <row r="884" spans="1:10" x14ac:dyDescent="0.25">
      <c r="A884">
        <v>324</v>
      </c>
      <c r="B884" t="s">
        <v>47</v>
      </c>
      <c r="C884">
        <v>400</v>
      </c>
      <c r="D884">
        <v>7</v>
      </c>
      <c r="E884" t="s">
        <v>0</v>
      </c>
      <c r="F884">
        <v>5</v>
      </c>
      <c r="G884">
        <v>2018</v>
      </c>
      <c r="H884" t="s">
        <v>56</v>
      </c>
      <c r="I884">
        <f>IF(E884="Dollar",VLOOKUP(F884,Currency!$G$2:$H$14,2,0),1)</f>
        <v>1</v>
      </c>
      <c r="J884" s="3">
        <f t="shared" si="13"/>
        <v>2800</v>
      </c>
    </row>
    <row r="885" spans="1:10" x14ac:dyDescent="0.25">
      <c r="A885">
        <v>325</v>
      </c>
      <c r="B885" t="s">
        <v>45</v>
      </c>
      <c r="C885">
        <v>70</v>
      </c>
      <c r="D885">
        <v>23</v>
      </c>
      <c r="E885" t="s">
        <v>0</v>
      </c>
      <c r="F885">
        <v>6</v>
      </c>
      <c r="G885">
        <v>2018</v>
      </c>
      <c r="H885" t="s">
        <v>62</v>
      </c>
      <c r="I885">
        <f>IF(E885="Dollar",VLOOKUP(F885,Currency!$G$2:$H$14,2,0),1)</f>
        <v>1</v>
      </c>
      <c r="J885" s="3">
        <f t="shared" si="13"/>
        <v>1610</v>
      </c>
    </row>
    <row r="886" spans="1:10" x14ac:dyDescent="0.25">
      <c r="A886">
        <v>325</v>
      </c>
      <c r="B886" t="s">
        <v>46</v>
      </c>
      <c r="C886">
        <v>210</v>
      </c>
      <c r="D886">
        <v>19</v>
      </c>
      <c r="E886" t="s">
        <v>0</v>
      </c>
      <c r="F886">
        <v>6</v>
      </c>
      <c r="G886">
        <v>2018</v>
      </c>
      <c r="H886" t="s">
        <v>60</v>
      </c>
      <c r="I886">
        <f>IF(E886="Dollar",VLOOKUP(F886,Currency!$G$2:$H$14,2,0),1)</f>
        <v>1</v>
      </c>
      <c r="J886" s="3">
        <f t="shared" si="13"/>
        <v>3990</v>
      </c>
    </row>
    <row r="887" spans="1:10" x14ac:dyDescent="0.25">
      <c r="A887">
        <v>325</v>
      </c>
      <c r="B887" t="s">
        <v>47</v>
      </c>
      <c r="C887">
        <v>70</v>
      </c>
      <c r="D887">
        <v>6</v>
      </c>
      <c r="E887" t="s">
        <v>0</v>
      </c>
      <c r="F887">
        <v>6</v>
      </c>
      <c r="G887">
        <v>2018</v>
      </c>
      <c r="H887" t="s">
        <v>55</v>
      </c>
      <c r="I887">
        <f>IF(E887="Dollar",VLOOKUP(F887,Currency!$G$2:$H$14,2,0),1)</f>
        <v>1</v>
      </c>
      <c r="J887" s="3">
        <f t="shared" si="13"/>
        <v>420</v>
      </c>
    </row>
    <row r="888" spans="1:10" x14ac:dyDescent="0.25">
      <c r="A888">
        <v>326</v>
      </c>
      <c r="B888" t="s">
        <v>45</v>
      </c>
      <c r="C888">
        <v>39</v>
      </c>
      <c r="D888">
        <v>26</v>
      </c>
      <c r="E888" t="s">
        <v>0</v>
      </c>
      <c r="F888">
        <v>11</v>
      </c>
      <c r="G888">
        <v>2018</v>
      </c>
      <c r="H888" t="s">
        <v>51</v>
      </c>
      <c r="I888">
        <f>IF(E888="Dollar",VLOOKUP(F888,Currency!$G$2:$H$14,2,0),1)</f>
        <v>1</v>
      </c>
      <c r="J888" s="3">
        <f t="shared" si="13"/>
        <v>1014</v>
      </c>
    </row>
    <row r="889" spans="1:10" x14ac:dyDescent="0.25">
      <c r="A889">
        <v>326</v>
      </c>
      <c r="B889" t="s">
        <v>46</v>
      </c>
      <c r="C889">
        <v>156</v>
      </c>
      <c r="D889">
        <v>15</v>
      </c>
      <c r="E889" t="s">
        <v>37</v>
      </c>
      <c r="F889">
        <v>11</v>
      </c>
      <c r="G889">
        <v>2018</v>
      </c>
      <c r="H889" t="s">
        <v>53</v>
      </c>
      <c r="I889">
        <f>IF(E889="Dollar",VLOOKUP(F889,Currency!$G$2:$H$14,2,0),1)</f>
        <v>0.87977327500000013</v>
      </c>
      <c r="J889" s="3">
        <f t="shared" si="13"/>
        <v>2058.6694635000003</v>
      </c>
    </row>
    <row r="890" spans="1:10" x14ac:dyDescent="0.25">
      <c r="A890">
        <v>327</v>
      </c>
      <c r="B890" t="s">
        <v>45</v>
      </c>
      <c r="C890">
        <v>98</v>
      </c>
      <c r="D890">
        <v>26</v>
      </c>
      <c r="E890" t="s">
        <v>0</v>
      </c>
      <c r="F890">
        <v>5</v>
      </c>
      <c r="G890">
        <v>2018</v>
      </c>
      <c r="H890" t="s">
        <v>51</v>
      </c>
      <c r="I890">
        <f>IF(E890="Dollar",VLOOKUP(F890,Currency!$G$2:$H$14,2,0),1)</f>
        <v>1</v>
      </c>
      <c r="J890" s="3">
        <f t="shared" si="13"/>
        <v>2548</v>
      </c>
    </row>
    <row r="891" spans="1:10" x14ac:dyDescent="0.25">
      <c r="A891">
        <v>327</v>
      </c>
      <c r="B891" t="s">
        <v>46</v>
      </c>
      <c r="C891">
        <v>196</v>
      </c>
      <c r="D891">
        <v>15</v>
      </c>
      <c r="E891" t="s">
        <v>37</v>
      </c>
      <c r="F891">
        <v>5</v>
      </c>
      <c r="G891">
        <v>2018</v>
      </c>
      <c r="H891" t="s">
        <v>53</v>
      </c>
      <c r="I891">
        <f>IF(E891="Dollar",VLOOKUP(F891,Currency!$G$2:$H$14,2,0),1)</f>
        <v>0.84667593318181822</v>
      </c>
      <c r="J891" s="3">
        <f t="shared" si="13"/>
        <v>2489.2272435545456</v>
      </c>
    </row>
    <row r="892" spans="1:10" x14ac:dyDescent="0.25">
      <c r="A892">
        <v>327</v>
      </c>
      <c r="B892" t="s">
        <v>47</v>
      </c>
      <c r="C892">
        <v>392</v>
      </c>
      <c r="D892">
        <v>7</v>
      </c>
      <c r="E892" t="s">
        <v>37</v>
      </c>
      <c r="F892">
        <v>5</v>
      </c>
      <c r="G892">
        <v>2018</v>
      </c>
      <c r="H892" t="s">
        <v>53</v>
      </c>
      <c r="I892">
        <f>IF(E892="Dollar",VLOOKUP(F892,Currency!$G$2:$H$14,2,0),1)</f>
        <v>0.84667593318181822</v>
      </c>
      <c r="J892" s="3">
        <f t="shared" si="13"/>
        <v>2323.2787606509091</v>
      </c>
    </row>
    <row r="893" spans="1:10" x14ac:dyDescent="0.25">
      <c r="A893">
        <v>328</v>
      </c>
      <c r="B893" t="s">
        <v>45</v>
      </c>
      <c r="C893">
        <v>171</v>
      </c>
      <c r="D893">
        <v>24</v>
      </c>
      <c r="E893" t="s">
        <v>0</v>
      </c>
      <c r="F893">
        <v>9</v>
      </c>
      <c r="G893">
        <v>2018</v>
      </c>
      <c r="H893" t="s">
        <v>60</v>
      </c>
      <c r="I893">
        <f>IF(E893="Dollar",VLOOKUP(F893,Currency!$G$2:$H$14,2,0),1)</f>
        <v>1</v>
      </c>
      <c r="J893" s="3">
        <f t="shared" si="13"/>
        <v>4104</v>
      </c>
    </row>
    <row r="894" spans="1:10" x14ac:dyDescent="0.25">
      <c r="A894">
        <v>328</v>
      </c>
      <c r="B894" t="s">
        <v>46</v>
      </c>
      <c r="C894">
        <v>684</v>
      </c>
      <c r="D894">
        <v>19</v>
      </c>
      <c r="E894" t="s">
        <v>0</v>
      </c>
      <c r="F894">
        <v>9</v>
      </c>
      <c r="G894">
        <v>2018</v>
      </c>
      <c r="H894" t="s">
        <v>61</v>
      </c>
      <c r="I894">
        <f>IF(E894="Dollar",VLOOKUP(F894,Currency!$G$2:$H$14,2,0),1)</f>
        <v>1</v>
      </c>
      <c r="J894" s="3">
        <f t="shared" si="13"/>
        <v>12996</v>
      </c>
    </row>
    <row r="895" spans="1:10" x14ac:dyDescent="0.25">
      <c r="A895">
        <v>329</v>
      </c>
      <c r="B895" t="s">
        <v>45</v>
      </c>
      <c r="C895">
        <v>10</v>
      </c>
      <c r="D895">
        <v>24</v>
      </c>
      <c r="E895" t="s">
        <v>0</v>
      </c>
      <c r="F895">
        <v>12</v>
      </c>
      <c r="G895">
        <v>2018</v>
      </c>
      <c r="H895" t="s">
        <v>60</v>
      </c>
      <c r="I895">
        <f>IF(E895="Dollar",VLOOKUP(F895,Currency!$G$2:$H$14,2,0),1)</f>
        <v>1</v>
      </c>
      <c r="J895" s="3">
        <f t="shared" si="13"/>
        <v>240</v>
      </c>
    </row>
    <row r="896" spans="1:10" x14ac:dyDescent="0.25">
      <c r="A896">
        <v>329</v>
      </c>
      <c r="B896" t="s">
        <v>46</v>
      </c>
      <c r="C896">
        <v>50</v>
      </c>
      <c r="D896">
        <v>14</v>
      </c>
      <c r="E896" t="s">
        <v>37</v>
      </c>
      <c r="F896">
        <v>12</v>
      </c>
      <c r="G896">
        <v>2018</v>
      </c>
      <c r="H896" t="s">
        <v>53</v>
      </c>
      <c r="I896">
        <f>IF(E896="Dollar",VLOOKUP(F896,Currency!$G$2:$H$14,2,0),1)</f>
        <v>0.87842254526315788</v>
      </c>
      <c r="J896" s="3">
        <f t="shared" si="13"/>
        <v>614.89578168421053</v>
      </c>
    </row>
    <row r="897" spans="1:10" x14ac:dyDescent="0.25">
      <c r="A897">
        <v>329</v>
      </c>
      <c r="B897" t="s">
        <v>47</v>
      </c>
      <c r="C897">
        <v>70</v>
      </c>
      <c r="D897">
        <v>7</v>
      </c>
      <c r="E897" t="s">
        <v>0</v>
      </c>
      <c r="F897">
        <v>12</v>
      </c>
      <c r="G897">
        <v>2018</v>
      </c>
      <c r="H897" t="s">
        <v>62</v>
      </c>
      <c r="I897">
        <f>IF(E897="Dollar",VLOOKUP(F897,Currency!$G$2:$H$14,2,0),1)</f>
        <v>1</v>
      </c>
      <c r="J897" s="3">
        <f t="shared" si="13"/>
        <v>490</v>
      </c>
    </row>
    <row r="898" spans="1:10" x14ac:dyDescent="0.25">
      <c r="A898">
        <v>330</v>
      </c>
      <c r="B898" t="s">
        <v>45</v>
      </c>
      <c r="C898">
        <v>33</v>
      </c>
      <c r="D898">
        <v>24</v>
      </c>
      <c r="E898" t="s">
        <v>0</v>
      </c>
      <c r="F898">
        <v>12</v>
      </c>
      <c r="G898">
        <v>2018</v>
      </c>
      <c r="H898" t="s">
        <v>61</v>
      </c>
      <c r="I898">
        <f>IF(E898="Dollar",VLOOKUP(F898,Currency!$G$2:$H$14,2,0),1)</f>
        <v>1</v>
      </c>
      <c r="J898" s="3">
        <f t="shared" si="13"/>
        <v>792</v>
      </c>
    </row>
    <row r="899" spans="1:10" x14ac:dyDescent="0.25">
      <c r="A899">
        <v>330</v>
      </c>
      <c r="B899" t="s">
        <v>46</v>
      </c>
      <c r="C899">
        <v>165</v>
      </c>
      <c r="D899">
        <v>18</v>
      </c>
      <c r="E899" t="s">
        <v>0</v>
      </c>
      <c r="F899">
        <v>12</v>
      </c>
      <c r="G899">
        <v>2018</v>
      </c>
      <c r="H899" t="s">
        <v>56</v>
      </c>
      <c r="I899">
        <f>IF(E899="Dollar",VLOOKUP(F899,Currency!$G$2:$H$14,2,0),1)</f>
        <v>1</v>
      </c>
      <c r="J899" s="3">
        <f t="shared" ref="J899:J962" si="14">C899*D899*I899</f>
        <v>2970</v>
      </c>
    </row>
    <row r="900" spans="1:10" x14ac:dyDescent="0.25">
      <c r="A900">
        <v>330</v>
      </c>
      <c r="B900" t="s">
        <v>47</v>
      </c>
      <c r="C900">
        <v>231</v>
      </c>
      <c r="D900">
        <v>6</v>
      </c>
      <c r="E900" t="s">
        <v>0</v>
      </c>
      <c r="F900">
        <v>12</v>
      </c>
      <c r="G900">
        <v>2018</v>
      </c>
      <c r="H900" t="s">
        <v>57</v>
      </c>
      <c r="I900">
        <f>IF(E900="Dollar",VLOOKUP(F900,Currency!$G$2:$H$14,2,0),1)</f>
        <v>1</v>
      </c>
      <c r="J900" s="3">
        <f t="shared" si="14"/>
        <v>1386</v>
      </c>
    </row>
    <row r="901" spans="1:10" x14ac:dyDescent="0.25">
      <c r="A901">
        <v>331</v>
      </c>
      <c r="B901" t="s">
        <v>45</v>
      </c>
      <c r="C901">
        <v>71</v>
      </c>
      <c r="D901">
        <v>27</v>
      </c>
      <c r="E901" t="s">
        <v>0</v>
      </c>
      <c r="F901">
        <v>12</v>
      </c>
      <c r="G901">
        <v>2018</v>
      </c>
      <c r="H901" t="s">
        <v>65</v>
      </c>
      <c r="I901">
        <f>IF(E901="Dollar",VLOOKUP(F901,Currency!$G$2:$H$14,2,0),1)</f>
        <v>1</v>
      </c>
      <c r="J901" s="3">
        <f t="shared" si="14"/>
        <v>1917</v>
      </c>
    </row>
    <row r="902" spans="1:10" x14ac:dyDescent="0.25">
      <c r="A902">
        <v>331</v>
      </c>
      <c r="B902" t="s">
        <v>46</v>
      </c>
      <c r="C902">
        <v>355</v>
      </c>
      <c r="D902">
        <v>15</v>
      </c>
      <c r="E902" t="s">
        <v>0</v>
      </c>
      <c r="F902">
        <v>12</v>
      </c>
      <c r="G902">
        <v>2018</v>
      </c>
      <c r="H902" t="s">
        <v>55</v>
      </c>
      <c r="I902">
        <f>IF(E902="Dollar",VLOOKUP(F902,Currency!$G$2:$H$14,2,0),1)</f>
        <v>1</v>
      </c>
      <c r="J902" s="3">
        <f t="shared" si="14"/>
        <v>5325</v>
      </c>
    </row>
    <row r="903" spans="1:10" x14ac:dyDescent="0.25">
      <c r="A903">
        <v>331</v>
      </c>
      <c r="B903" t="s">
        <v>47</v>
      </c>
      <c r="C903">
        <v>497</v>
      </c>
      <c r="D903">
        <v>7</v>
      </c>
      <c r="E903" t="s">
        <v>37</v>
      </c>
      <c r="F903">
        <v>12</v>
      </c>
      <c r="G903">
        <v>2018</v>
      </c>
      <c r="H903" t="s">
        <v>53</v>
      </c>
      <c r="I903">
        <f>IF(E903="Dollar",VLOOKUP(F903,Currency!$G$2:$H$14,2,0),1)</f>
        <v>0.87842254526315788</v>
      </c>
      <c r="J903" s="3">
        <f t="shared" si="14"/>
        <v>3056.0320349705262</v>
      </c>
    </row>
    <row r="904" spans="1:10" x14ac:dyDescent="0.25">
      <c r="A904">
        <v>332</v>
      </c>
      <c r="B904" t="s">
        <v>45</v>
      </c>
      <c r="C904">
        <v>41</v>
      </c>
      <c r="D904">
        <v>21</v>
      </c>
      <c r="E904" t="s">
        <v>0</v>
      </c>
      <c r="F904">
        <v>12</v>
      </c>
      <c r="G904">
        <v>2018</v>
      </c>
      <c r="H904" t="s">
        <v>55</v>
      </c>
      <c r="I904">
        <f>IF(E904="Dollar",VLOOKUP(F904,Currency!$G$2:$H$14,2,0),1)</f>
        <v>1</v>
      </c>
      <c r="J904" s="3">
        <f t="shared" si="14"/>
        <v>861</v>
      </c>
    </row>
    <row r="905" spans="1:10" x14ac:dyDescent="0.25">
      <c r="A905">
        <v>332</v>
      </c>
      <c r="B905" t="s">
        <v>46</v>
      </c>
      <c r="C905">
        <v>205</v>
      </c>
      <c r="D905">
        <v>14</v>
      </c>
      <c r="E905" t="s">
        <v>37</v>
      </c>
      <c r="F905">
        <v>12</v>
      </c>
      <c r="G905">
        <v>2018</v>
      </c>
      <c r="H905" t="s">
        <v>53</v>
      </c>
      <c r="I905">
        <f>IF(E905="Dollar",VLOOKUP(F905,Currency!$G$2:$H$14,2,0),1)</f>
        <v>0.87842254526315788</v>
      </c>
      <c r="J905" s="3">
        <f t="shared" si="14"/>
        <v>2521.072704905263</v>
      </c>
    </row>
    <row r="906" spans="1:10" x14ac:dyDescent="0.25">
      <c r="A906">
        <v>332</v>
      </c>
      <c r="B906" t="s">
        <v>47</v>
      </c>
      <c r="C906">
        <v>287</v>
      </c>
      <c r="D906">
        <v>6</v>
      </c>
      <c r="E906" t="s">
        <v>0</v>
      </c>
      <c r="F906">
        <v>12</v>
      </c>
      <c r="G906">
        <v>2018</v>
      </c>
      <c r="H906" t="s">
        <v>57</v>
      </c>
      <c r="I906">
        <f>IF(E906="Dollar",VLOOKUP(F906,Currency!$G$2:$H$14,2,0),1)</f>
        <v>1</v>
      </c>
      <c r="J906" s="3">
        <f t="shared" si="14"/>
        <v>1722</v>
      </c>
    </row>
    <row r="907" spans="1:10" x14ac:dyDescent="0.25">
      <c r="A907">
        <v>333</v>
      </c>
      <c r="B907" t="s">
        <v>45</v>
      </c>
      <c r="C907">
        <v>112</v>
      </c>
      <c r="D907">
        <v>22</v>
      </c>
      <c r="E907" t="s">
        <v>37</v>
      </c>
      <c r="F907">
        <v>1</v>
      </c>
      <c r="G907">
        <v>2018</v>
      </c>
      <c r="H907" t="s">
        <v>53</v>
      </c>
      <c r="I907">
        <f>IF(E907="Dollar",VLOOKUP(F907,Currency!$G$2:$H$14,2,0),1)</f>
        <v>0.8198508345454546</v>
      </c>
      <c r="J907" s="3">
        <f t="shared" si="14"/>
        <v>2020.1124563200001</v>
      </c>
    </row>
    <row r="908" spans="1:10" x14ac:dyDescent="0.25">
      <c r="A908">
        <v>333</v>
      </c>
      <c r="B908" t="s">
        <v>46</v>
      </c>
      <c r="C908">
        <v>560</v>
      </c>
      <c r="D908">
        <v>17</v>
      </c>
      <c r="E908" t="s">
        <v>0</v>
      </c>
      <c r="F908">
        <v>1</v>
      </c>
      <c r="G908">
        <v>2018</v>
      </c>
      <c r="H908" t="s">
        <v>52</v>
      </c>
      <c r="I908">
        <f>IF(E908="Dollar",VLOOKUP(F908,Currency!$G$2:$H$14,2,0),1)</f>
        <v>1</v>
      </c>
      <c r="J908" s="3">
        <f t="shared" si="14"/>
        <v>9520</v>
      </c>
    </row>
    <row r="909" spans="1:10" x14ac:dyDescent="0.25">
      <c r="A909">
        <v>333</v>
      </c>
      <c r="B909" t="s">
        <v>47</v>
      </c>
      <c r="C909">
        <v>784</v>
      </c>
      <c r="D909">
        <v>6</v>
      </c>
      <c r="E909" t="s">
        <v>0</v>
      </c>
      <c r="F909">
        <v>1</v>
      </c>
      <c r="G909">
        <v>2018</v>
      </c>
      <c r="H909" t="s">
        <v>55</v>
      </c>
      <c r="I909">
        <f>IF(E909="Dollar",VLOOKUP(F909,Currency!$G$2:$H$14,2,0),1)</f>
        <v>1</v>
      </c>
      <c r="J909" s="3">
        <f t="shared" si="14"/>
        <v>4704</v>
      </c>
    </row>
    <row r="910" spans="1:10" x14ac:dyDescent="0.25">
      <c r="A910">
        <v>334</v>
      </c>
      <c r="B910" t="s">
        <v>45</v>
      </c>
      <c r="C910">
        <v>92</v>
      </c>
      <c r="D910">
        <v>31</v>
      </c>
      <c r="E910" t="s">
        <v>37</v>
      </c>
      <c r="F910">
        <v>3</v>
      </c>
      <c r="G910">
        <v>2018</v>
      </c>
      <c r="H910" t="s">
        <v>58</v>
      </c>
      <c r="I910">
        <f>IF(E910="Dollar",VLOOKUP(F910,Currency!$G$2:$H$14,2,0),1)</f>
        <v>0.81064183952380953</v>
      </c>
      <c r="J910" s="3">
        <f t="shared" si="14"/>
        <v>2311.9505263219048</v>
      </c>
    </row>
    <row r="911" spans="1:10" x14ac:dyDescent="0.25">
      <c r="A911">
        <v>334</v>
      </c>
      <c r="B911" t="s">
        <v>46</v>
      </c>
      <c r="C911">
        <v>276</v>
      </c>
      <c r="D911">
        <v>17</v>
      </c>
      <c r="E911" t="s">
        <v>37</v>
      </c>
      <c r="F911">
        <v>3</v>
      </c>
      <c r="G911">
        <v>2018</v>
      </c>
      <c r="H911" t="s">
        <v>53</v>
      </c>
      <c r="I911">
        <f>IF(E911="Dollar",VLOOKUP(F911,Currency!$G$2:$H$14,2,0),1)</f>
        <v>0.81064183952380953</v>
      </c>
      <c r="J911" s="3">
        <f t="shared" si="14"/>
        <v>3803.5315110457145</v>
      </c>
    </row>
    <row r="912" spans="1:10" x14ac:dyDescent="0.25">
      <c r="A912">
        <v>334</v>
      </c>
      <c r="B912" t="s">
        <v>47</v>
      </c>
      <c r="C912">
        <v>92</v>
      </c>
      <c r="D912">
        <v>7</v>
      </c>
      <c r="E912" t="s">
        <v>37</v>
      </c>
      <c r="F912">
        <v>3</v>
      </c>
      <c r="G912">
        <v>2018</v>
      </c>
      <c r="H912" t="s">
        <v>53</v>
      </c>
      <c r="I912">
        <f>IF(E912="Dollar",VLOOKUP(F912,Currency!$G$2:$H$14,2,0),1)</f>
        <v>0.81064183952380953</v>
      </c>
      <c r="J912" s="3">
        <f t="shared" si="14"/>
        <v>522.05334465333328</v>
      </c>
    </row>
    <row r="913" spans="1:10" x14ac:dyDescent="0.25">
      <c r="A913">
        <v>335</v>
      </c>
      <c r="B913" t="s">
        <v>45</v>
      </c>
      <c r="C913">
        <v>119</v>
      </c>
      <c r="D913">
        <v>28</v>
      </c>
      <c r="E913" t="s">
        <v>0</v>
      </c>
      <c r="F913">
        <v>6</v>
      </c>
      <c r="G913">
        <v>2018</v>
      </c>
      <c r="H913" t="s">
        <v>64</v>
      </c>
      <c r="I913">
        <f>IF(E913="Dollar",VLOOKUP(F913,Currency!$G$2:$H$14,2,0),1)</f>
        <v>1</v>
      </c>
      <c r="J913" s="3">
        <f t="shared" si="14"/>
        <v>3332</v>
      </c>
    </row>
    <row r="914" spans="1:10" x14ac:dyDescent="0.25">
      <c r="A914">
        <v>335</v>
      </c>
      <c r="B914" t="s">
        <v>46</v>
      </c>
      <c r="C914">
        <v>238</v>
      </c>
      <c r="D914">
        <v>17</v>
      </c>
      <c r="E914" t="s">
        <v>37</v>
      </c>
      <c r="F914">
        <v>6</v>
      </c>
      <c r="G914">
        <v>2018</v>
      </c>
      <c r="H914" t="s">
        <v>53</v>
      </c>
      <c r="I914">
        <f>IF(E914="Dollar",VLOOKUP(F914,Currency!$G$2:$H$14,2,0),1)</f>
        <v>0.85633569142857147</v>
      </c>
      <c r="J914" s="3">
        <f t="shared" si="14"/>
        <v>3464.7342075199999</v>
      </c>
    </row>
    <row r="915" spans="1:10" x14ac:dyDescent="0.25">
      <c r="A915">
        <v>335</v>
      </c>
      <c r="B915" t="s">
        <v>47</v>
      </c>
      <c r="C915">
        <v>476</v>
      </c>
      <c r="D915">
        <v>6</v>
      </c>
      <c r="E915" t="s">
        <v>0</v>
      </c>
      <c r="F915">
        <v>6</v>
      </c>
      <c r="G915">
        <v>2018</v>
      </c>
      <c r="H915" t="s">
        <v>57</v>
      </c>
      <c r="I915">
        <f>IF(E915="Dollar",VLOOKUP(F915,Currency!$G$2:$H$14,2,0),1)</f>
        <v>1</v>
      </c>
      <c r="J915" s="3">
        <f t="shared" si="14"/>
        <v>2856</v>
      </c>
    </row>
    <row r="916" spans="1:10" x14ac:dyDescent="0.25">
      <c r="A916">
        <v>336</v>
      </c>
      <c r="B916" t="s">
        <v>45</v>
      </c>
      <c r="C916">
        <v>1</v>
      </c>
      <c r="D916">
        <v>21</v>
      </c>
      <c r="E916" t="s">
        <v>0</v>
      </c>
      <c r="F916">
        <v>10</v>
      </c>
      <c r="G916">
        <v>2018</v>
      </c>
      <c r="H916" t="s">
        <v>52</v>
      </c>
      <c r="I916">
        <f>IF(E916="Dollar",VLOOKUP(F916,Currency!$G$2:$H$14,2,0),1)</f>
        <v>1</v>
      </c>
      <c r="J916" s="3">
        <f t="shared" si="14"/>
        <v>21</v>
      </c>
    </row>
    <row r="917" spans="1:10" x14ac:dyDescent="0.25">
      <c r="A917">
        <v>336</v>
      </c>
      <c r="B917" t="s">
        <v>46</v>
      </c>
      <c r="C917">
        <v>5</v>
      </c>
      <c r="D917">
        <v>17</v>
      </c>
      <c r="E917" t="s">
        <v>0</v>
      </c>
      <c r="F917">
        <v>10</v>
      </c>
      <c r="G917">
        <v>2018</v>
      </c>
      <c r="H917" t="s">
        <v>57</v>
      </c>
      <c r="I917">
        <f>IF(E917="Dollar",VLOOKUP(F917,Currency!$G$2:$H$14,2,0),1)</f>
        <v>1</v>
      </c>
      <c r="J917" s="3">
        <f t="shared" si="14"/>
        <v>85</v>
      </c>
    </row>
    <row r="918" spans="1:10" x14ac:dyDescent="0.25">
      <c r="A918">
        <v>336</v>
      </c>
      <c r="B918" t="s">
        <v>47</v>
      </c>
      <c r="C918">
        <v>20</v>
      </c>
      <c r="D918">
        <v>6</v>
      </c>
      <c r="E918" t="s">
        <v>37</v>
      </c>
      <c r="F918">
        <v>10</v>
      </c>
      <c r="G918">
        <v>2018</v>
      </c>
      <c r="H918" t="s">
        <v>53</v>
      </c>
      <c r="I918">
        <f>IF(E918="Dollar",VLOOKUP(F918,Currency!$G$2:$H$14,2,0),1)</f>
        <v>0.87081632260869579</v>
      </c>
      <c r="J918" s="3">
        <f t="shared" si="14"/>
        <v>104.49795871304349</v>
      </c>
    </row>
    <row r="919" spans="1:10" x14ac:dyDescent="0.25">
      <c r="A919">
        <v>337</v>
      </c>
      <c r="B919" t="s">
        <v>45</v>
      </c>
      <c r="C919">
        <v>135</v>
      </c>
      <c r="D919">
        <v>27</v>
      </c>
      <c r="E919" t="s">
        <v>0</v>
      </c>
      <c r="F919">
        <v>7</v>
      </c>
      <c r="G919">
        <v>2018</v>
      </c>
      <c r="H919" t="s">
        <v>65</v>
      </c>
      <c r="I919">
        <f>IF(E919="Dollar",VLOOKUP(F919,Currency!$G$2:$H$14,2,0),1)</f>
        <v>1</v>
      </c>
      <c r="J919" s="3">
        <f t="shared" si="14"/>
        <v>3645</v>
      </c>
    </row>
    <row r="920" spans="1:10" x14ac:dyDescent="0.25">
      <c r="A920">
        <v>337</v>
      </c>
      <c r="B920" t="s">
        <v>46</v>
      </c>
      <c r="C920">
        <v>405</v>
      </c>
      <c r="D920">
        <v>17</v>
      </c>
      <c r="E920" t="s">
        <v>37</v>
      </c>
      <c r="F920">
        <v>7</v>
      </c>
      <c r="G920">
        <v>2018</v>
      </c>
      <c r="H920" t="s">
        <v>53</v>
      </c>
      <c r="I920">
        <f>IF(E920="Dollar",VLOOKUP(F920,Currency!$G$2:$H$14,2,0),1)</f>
        <v>0.85575857954545465</v>
      </c>
      <c r="J920" s="3">
        <f t="shared" si="14"/>
        <v>5891.8978201704549</v>
      </c>
    </row>
    <row r="921" spans="1:10" x14ac:dyDescent="0.25">
      <c r="A921">
        <v>337</v>
      </c>
      <c r="B921" t="s">
        <v>47</v>
      </c>
      <c r="C921">
        <v>135</v>
      </c>
      <c r="D921">
        <v>7</v>
      </c>
      <c r="E921" t="s">
        <v>37</v>
      </c>
      <c r="F921">
        <v>7</v>
      </c>
      <c r="G921">
        <v>2018</v>
      </c>
      <c r="H921" t="s">
        <v>53</v>
      </c>
      <c r="I921">
        <f>IF(E921="Dollar",VLOOKUP(F921,Currency!$G$2:$H$14,2,0),1)</f>
        <v>0.85575857954545465</v>
      </c>
      <c r="J921" s="3">
        <f t="shared" si="14"/>
        <v>808.69185767045462</v>
      </c>
    </row>
    <row r="922" spans="1:10" x14ac:dyDescent="0.25">
      <c r="A922">
        <v>338</v>
      </c>
      <c r="B922" t="s">
        <v>45</v>
      </c>
      <c r="C922">
        <v>173</v>
      </c>
      <c r="D922">
        <v>20</v>
      </c>
      <c r="E922" t="s">
        <v>0</v>
      </c>
      <c r="F922">
        <v>5</v>
      </c>
      <c r="G922">
        <v>2018</v>
      </c>
      <c r="H922" t="s">
        <v>55</v>
      </c>
      <c r="I922">
        <f>IF(E922="Dollar",VLOOKUP(F922,Currency!$G$2:$H$14,2,0),1)</f>
        <v>1</v>
      </c>
      <c r="J922" s="3">
        <f t="shared" si="14"/>
        <v>3460</v>
      </c>
    </row>
    <row r="923" spans="1:10" x14ac:dyDescent="0.25">
      <c r="A923">
        <v>338</v>
      </c>
      <c r="B923" t="s">
        <v>46</v>
      </c>
      <c r="C923">
        <v>692</v>
      </c>
      <c r="D923">
        <v>17</v>
      </c>
      <c r="E923" t="s">
        <v>0</v>
      </c>
      <c r="F923">
        <v>5</v>
      </c>
      <c r="G923">
        <v>2018</v>
      </c>
      <c r="H923" t="s">
        <v>62</v>
      </c>
      <c r="I923">
        <f>IF(E923="Dollar",VLOOKUP(F923,Currency!$G$2:$H$14,2,0),1)</f>
        <v>1</v>
      </c>
      <c r="J923" s="3">
        <f t="shared" si="14"/>
        <v>11764</v>
      </c>
    </row>
    <row r="924" spans="1:10" x14ac:dyDescent="0.25">
      <c r="A924">
        <v>339</v>
      </c>
      <c r="B924" t="s">
        <v>45</v>
      </c>
      <c r="C924">
        <v>120</v>
      </c>
      <c r="D924">
        <v>26</v>
      </c>
      <c r="E924" t="s">
        <v>0</v>
      </c>
      <c r="F924">
        <v>11</v>
      </c>
      <c r="G924">
        <v>2018</v>
      </c>
      <c r="H924" t="s">
        <v>51</v>
      </c>
      <c r="I924">
        <f>IF(E924="Dollar",VLOOKUP(F924,Currency!$G$2:$H$14,2,0),1)</f>
        <v>1</v>
      </c>
      <c r="J924" s="3">
        <f t="shared" si="14"/>
        <v>3120</v>
      </c>
    </row>
    <row r="925" spans="1:10" x14ac:dyDescent="0.25">
      <c r="A925">
        <v>339</v>
      </c>
      <c r="B925" t="s">
        <v>46</v>
      </c>
      <c r="C925">
        <v>480</v>
      </c>
      <c r="D925">
        <v>15</v>
      </c>
      <c r="E925" t="s">
        <v>0</v>
      </c>
      <c r="F925">
        <v>11</v>
      </c>
      <c r="G925">
        <v>2018</v>
      </c>
      <c r="H925" t="s">
        <v>55</v>
      </c>
      <c r="I925">
        <f>IF(E925="Dollar",VLOOKUP(F925,Currency!$G$2:$H$14,2,0),1)</f>
        <v>1</v>
      </c>
      <c r="J925" s="3">
        <f t="shared" si="14"/>
        <v>7200</v>
      </c>
    </row>
    <row r="926" spans="1:10" x14ac:dyDescent="0.25">
      <c r="A926">
        <v>340</v>
      </c>
      <c r="B926" t="s">
        <v>45</v>
      </c>
      <c r="C926">
        <v>1</v>
      </c>
      <c r="D926">
        <v>24</v>
      </c>
      <c r="E926" t="s">
        <v>0</v>
      </c>
      <c r="F926">
        <v>10</v>
      </c>
      <c r="G926">
        <v>2018</v>
      </c>
      <c r="H926" t="s">
        <v>60</v>
      </c>
      <c r="I926">
        <f>IF(E926="Dollar",VLOOKUP(F926,Currency!$G$2:$H$14,2,0),1)</f>
        <v>1</v>
      </c>
      <c r="J926" s="3">
        <f t="shared" si="14"/>
        <v>24</v>
      </c>
    </row>
    <row r="927" spans="1:10" x14ac:dyDescent="0.25">
      <c r="A927">
        <v>340</v>
      </c>
      <c r="B927" t="s">
        <v>46</v>
      </c>
      <c r="C927">
        <v>5</v>
      </c>
      <c r="D927">
        <v>15</v>
      </c>
      <c r="E927" t="s">
        <v>37</v>
      </c>
      <c r="F927">
        <v>10</v>
      </c>
      <c r="G927">
        <v>2018</v>
      </c>
      <c r="H927" t="s">
        <v>53</v>
      </c>
      <c r="I927">
        <f>IF(E927="Dollar",VLOOKUP(F927,Currency!$G$2:$H$14,2,0),1)</f>
        <v>0.87081632260869579</v>
      </c>
      <c r="J927" s="3">
        <f t="shared" si="14"/>
        <v>65.311224195652187</v>
      </c>
    </row>
    <row r="928" spans="1:10" x14ac:dyDescent="0.25">
      <c r="A928">
        <v>340</v>
      </c>
      <c r="B928" t="s">
        <v>47</v>
      </c>
      <c r="C928">
        <v>20</v>
      </c>
      <c r="D928">
        <v>6</v>
      </c>
      <c r="E928" t="s">
        <v>0</v>
      </c>
      <c r="F928">
        <v>10</v>
      </c>
      <c r="G928">
        <v>2018</v>
      </c>
      <c r="H928" t="s">
        <v>55</v>
      </c>
      <c r="I928">
        <f>IF(E928="Dollar",VLOOKUP(F928,Currency!$G$2:$H$14,2,0),1)</f>
        <v>1</v>
      </c>
      <c r="J928" s="3">
        <f t="shared" si="14"/>
        <v>120</v>
      </c>
    </row>
    <row r="929" spans="1:10" x14ac:dyDescent="0.25">
      <c r="A929">
        <v>341</v>
      </c>
      <c r="B929" t="s">
        <v>45</v>
      </c>
      <c r="C929">
        <v>141</v>
      </c>
      <c r="D929">
        <v>24</v>
      </c>
      <c r="E929" t="s">
        <v>0</v>
      </c>
      <c r="F929">
        <v>2</v>
      </c>
      <c r="G929">
        <v>2018</v>
      </c>
      <c r="H929" t="s">
        <v>56</v>
      </c>
      <c r="I929">
        <f>IF(E929="Dollar",VLOOKUP(F929,Currency!$G$2:$H$14,2,0),1)</f>
        <v>1</v>
      </c>
      <c r="J929" s="3">
        <f t="shared" si="14"/>
        <v>3384</v>
      </c>
    </row>
    <row r="930" spans="1:10" x14ac:dyDescent="0.25">
      <c r="A930">
        <v>341</v>
      </c>
      <c r="B930" t="s">
        <v>46</v>
      </c>
      <c r="C930">
        <v>564</v>
      </c>
      <c r="D930">
        <v>16</v>
      </c>
      <c r="E930" t="s">
        <v>37</v>
      </c>
      <c r="F930">
        <v>2</v>
      </c>
      <c r="G930">
        <v>2018</v>
      </c>
      <c r="H930" t="s">
        <v>53</v>
      </c>
      <c r="I930">
        <f>IF(E930="Dollar",VLOOKUP(F930,Currency!$G$2:$H$14,2,0),1)</f>
        <v>0.80989594699999989</v>
      </c>
      <c r="J930" s="3">
        <f t="shared" si="14"/>
        <v>7308.5010257279991</v>
      </c>
    </row>
    <row r="931" spans="1:10" x14ac:dyDescent="0.25">
      <c r="A931">
        <v>342</v>
      </c>
      <c r="B931" t="s">
        <v>45</v>
      </c>
      <c r="C931">
        <v>23</v>
      </c>
      <c r="D931">
        <v>23</v>
      </c>
      <c r="E931" t="s">
        <v>37</v>
      </c>
      <c r="F931">
        <v>1</v>
      </c>
      <c r="G931">
        <v>2018</v>
      </c>
      <c r="H931" t="s">
        <v>53</v>
      </c>
      <c r="I931">
        <f>IF(E931="Dollar",VLOOKUP(F931,Currency!$G$2:$H$14,2,0),1)</f>
        <v>0.8198508345454546</v>
      </c>
      <c r="J931" s="3">
        <f t="shared" si="14"/>
        <v>433.70109147454548</v>
      </c>
    </row>
    <row r="932" spans="1:10" x14ac:dyDescent="0.25">
      <c r="A932">
        <v>342</v>
      </c>
      <c r="B932" t="s">
        <v>46</v>
      </c>
      <c r="C932">
        <v>115</v>
      </c>
      <c r="D932">
        <v>15</v>
      </c>
      <c r="E932" t="s">
        <v>37</v>
      </c>
      <c r="F932">
        <v>1</v>
      </c>
      <c r="G932">
        <v>2018</v>
      </c>
      <c r="H932" t="s">
        <v>53</v>
      </c>
      <c r="I932">
        <f>IF(E932="Dollar",VLOOKUP(F932,Currency!$G$2:$H$14,2,0),1)</f>
        <v>0.8198508345454546</v>
      </c>
      <c r="J932" s="3">
        <f t="shared" si="14"/>
        <v>1414.2426895909091</v>
      </c>
    </row>
    <row r="933" spans="1:10" x14ac:dyDescent="0.25">
      <c r="A933">
        <v>342</v>
      </c>
      <c r="B933" t="s">
        <v>47</v>
      </c>
      <c r="C933">
        <v>161</v>
      </c>
      <c r="D933">
        <v>6</v>
      </c>
      <c r="E933" t="s">
        <v>0</v>
      </c>
      <c r="F933">
        <v>1</v>
      </c>
      <c r="G933">
        <v>2018</v>
      </c>
      <c r="H933" t="s">
        <v>55</v>
      </c>
      <c r="I933">
        <f>IF(E933="Dollar",VLOOKUP(F933,Currency!$G$2:$H$14,2,0),1)</f>
        <v>1</v>
      </c>
      <c r="J933" s="3">
        <f t="shared" si="14"/>
        <v>966</v>
      </c>
    </row>
    <row r="934" spans="1:10" x14ac:dyDescent="0.25">
      <c r="A934">
        <v>343</v>
      </c>
      <c r="B934" t="s">
        <v>45</v>
      </c>
      <c r="C934">
        <v>73</v>
      </c>
      <c r="D934">
        <v>27</v>
      </c>
      <c r="E934" t="s">
        <v>0</v>
      </c>
      <c r="F934">
        <v>6</v>
      </c>
      <c r="G934">
        <v>2018</v>
      </c>
      <c r="H934" t="s">
        <v>54</v>
      </c>
      <c r="I934">
        <f>IF(E934="Dollar",VLOOKUP(F934,Currency!$G$2:$H$14,2,0),1)</f>
        <v>1</v>
      </c>
      <c r="J934" s="3">
        <f t="shared" si="14"/>
        <v>1971</v>
      </c>
    </row>
    <row r="935" spans="1:10" x14ac:dyDescent="0.25">
      <c r="A935">
        <v>343</v>
      </c>
      <c r="B935" t="s">
        <v>46</v>
      </c>
      <c r="C935">
        <v>146</v>
      </c>
      <c r="D935">
        <v>17</v>
      </c>
      <c r="E935" t="s">
        <v>37</v>
      </c>
      <c r="F935">
        <v>6</v>
      </c>
      <c r="G935">
        <v>2018</v>
      </c>
      <c r="H935" t="s">
        <v>53</v>
      </c>
      <c r="I935">
        <f>IF(E935="Dollar",VLOOKUP(F935,Currency!$G$2:$H$14,2,0),1)</f>
        <v>0.85633569142857147</v>
      </c>
      <c r="J935" s="3">
        <f t="shared" si="14"/>
        <v>2125.4251861257144</v>
      </c>
    </row>
    <row r="936" spans="1:10" x14ac:dyDescent="0.25">
      <c r="A936">
        <v>343</v>
      </c>
      <c r="B936" t="s">
        <v>47</v>
      </c>
      <c r="C936">
        <v>292</v>
      </c>
      <c r="D936">
        <v>6</v>
      </c>
      <c r="E936" t="s">
        <v>0</v>
      </c>
      <c r="F936">
        <v>6</v>
      </c>
      <c r="G936">
        <v>2018</v>
      </c>
      <c r="H936" t="s">
        <v>57</v>
      </c>
      <c r="I936">
        <f>IF(E936="Dollar",VLOOKUP(F936,Currency!$G$2:$H$14,2,0),1)</f>
        <v>1</v>
      </c>
      <c r="J936" s="3">
        <f t="shared" si="14"/>
        <v>1752</v>
      </c>
    </row>
    <row r="937" spans="1:10" x14ac:dyDescent="0.25">
      <c r="A937">
        <v>344</v>
      </c>
      <c r="B937" t="s">
        <v>45</v>
      </c>
      <c r="C937">
        <v>1</v>
      </c>
      <c r="D937">
        <v>28</v>
      </c>
      <c r="E937" t="s">
        <v>0</v>
      </c>
      <c r="F937">
        <v>10</v>
      </c>
      <c r="G937">
        <v>2018</v>
      </c>
      <c r="H937" t="s">
        <v>59</v>
      </c>
      <c r="I937">
        <f>IF(E937="Dollar",VLOOKUP(F937,Currency!$G$2:$H$14,2,0),1)</f>
        <v>1</v>
      </c>
      <c r="J937" s="3">
        <f t="shared" si="14"/>
        <v>28</v>
      </c>
    </row>
    <row r="938" spans="1:10" x14ac:dyDescent="0.25">
      <c r="A938">
        <v>344</v>
      </c>
      <c r="B938" t="s">
        <v>46</v>
      </c>
      <c r="C938">
        <v>5</v>
      </c>
      <c r="D938">
        <v>16</v>
      </c>
      <c r="E938" t="s">
        <v>37</v>
      </c>
      <c r="F938">
        <v>10</v>
      </c>
      <c r="G938">
        <v>2018</v>
      </c>
      <c r="H938" t="s">
        <v>53</v>
      </c>
      <c r="I938">
        <f>IF(E938="Dollar",VLOOKUP(F938,Currency!$G$2:$H$14,2,0),1)</f>
        <v>0.87081632260869579</v>
      </c>
      <c r="J938" s="3">
        <f t="shared" si="14"/>
        <v>69.665305808695663</v>
      </c>
    </row>
    <row r="939" spans="1:10" x14ac:dyDescent="0.25">
      <c r="A939">
        <v>344</v>
      </c>
      <c r="B939" t="s">
        <v>47</v>
      </c>
      <c r="C939">
        <v>20</v>
      </c>
      <c r="D939">
        <v>6</v>
      </c>
      <c r="E939" t="s">
        <v>0</v>
      </c>
      <c r="F939">
        <v>10</v>
      </c>
      <c r="G939">
        <v>2018</v>
      </c>
      <c r="H939" t="s">
        <v>55</v>
      </c>
      <c r="I939">
        <f>IF(E939="Dollar",VLOOKUP(F939,Currency!$G$2:$H$14,2,0),1)</f>
        <v>1</v>
      </c>
      <c r="J939" s="3">
        <f t="shared" si="14"/>
        <v>120</v>
      </c>
    </row>
    <row r="940" spans="1:10" x14ac:dyDescent="0.25">
      <c r="A940">
        <v>345</v>
      </c>
      <c r="B940" t="s">
        <v>45</v>
      </c>
      <c r="C940">
        <v>121</v>
      </c>
      <c r="D940">
        <v>23</v>
      </c>
      <c r="E940" t="s">
        <v>0</v>
      </c>
      <c r="F940">
        <v>1</v>
      </c>
      <c r="G940">
        <v>2018</v>
      </c>
      <c r="H940" t="s">
        <v>62</v>
      </c>
      <c r="I940">
        <f>IF(E940="Dollar",VLOOKUP(F940,Currency!$G$2:$H$14,2,0),1)</f>
        <v>1</v>
      </c>
      <c r="J940" s="3">
        <f t="shared" si="14"/>
        <v>2783</v>
      </c>
    </row>
    <row r="941" spans="1:10" x14ac:dyDescent="0.25">
      <c r="A941">
        <v>345</v>
      </c>
      <c r="B941" t="s">
        <v>46</v>
      </c>
      <c r="C941">
        <v>484</v>
      </c>
      <c r="D941">
        <v>16</v>
      </c>
      <c r="E941" t="s">
        <v>37</v>
      </c>
      <c r="F941">
        <v>1</v>
      </c>
      <c r="G941">
        <v>2018</v>
      </c>
      <c r="H941" t="s">
        <v>53</v>
      </c>
      <c r="I941">
        <f>IF(E941="Dollar",VLOOKUP(F941,Currency!$G$2:$H$14,2,0),1)</f>
        <v>0.8198508345454546</v>
      </c>
      <c r="J941" s="3">
        <f t="shared" si="14"/>
        <v>6348.9248627200004</v>
      </c>
    </row>
    <row r="942" spans="1:10" x14ac:dyDescent="0.25">
      <c r="A942">
        <v>346</v>
      </c>
      <c r="B942" t="s">
        <v>45</v>
      </c>
      <c r="C942">
        <v>54</v>
      </c>
      <c r="D942">
        <v>28</v>
      </c>
      <c r="E942" t="s">
        <v>0</v>
      </c>
      <c r="F942">
        <v>11</v>
      </c>
      <c r="G942">
        <v>2018</v>
      </c>
      <c r="H942" t="s">
        <v>59</v>
      </c>
      <c r="I942">
        <f>IF(E942="Dollar",VLOOKUP(F942,Currency!$G$2:$H$14,2,0),1)</f>
        <v>1</v>
      </c>
      <c r="J942" s="3">
        <f t="shared" si="14"/>
        <v>1512</v>
      </c>
    </row>
    <row r="943" spans="1:10" x14ac:dyDescent="0.25">
      <c r="A943">
        <v>346</v>
      </c>
      <c r="B943" t="s">
        <v>46</v>
      </c>
      <c r="C943">
        <v>270</v>
      </c>
      <c r="D943">
        <v>18</v>
      </c>
      <c r="E943" t="s">
        <v>0</v>
      </c>
      <c r="F943">
        <v>11</v>
      </c>
      <c r="G943">
        <v>2018</v>
      </c>
      <c r="H943" t="s">
        <v>62</v>
      </c>
      <c r="I943">
        <f>IF(E943="Dollar",VLOOKUP(F943,Currency!$G$2:$H$14,2,0),1)</f>
        <v>1</v>
      </c>
      <c r="J943" s="3">
        <f t="shared" si="14"/>
        <v>4860</v>
      </c>
    </row>
    <row r="944" spans="1:10" x14ac:dyDescent="0.25">
      <c r="A944">
        <v>346</v>
      </c>
      <c r="B944" t="s">
        <v>47</v>
      </c>
      <c r="C944">
        <v>378</v>
      </c>
      <c r="D944">
        <v>6</v>
      </c>
      <c r="E944" t="s">
        <v>0</v>
      </c>
      <c r="F944">
        <v>11</v>
      </c>
      <c r="G944">
        <v>2018</v>
      </c>
      <c r="H944" t="s">
        <v>57</v>
      </c>
      <c r="I944">
        <f>IF(E944="Dollar",VLOOKUP(F944,Currency!$G$2:$H$14,2,0),1)</f>
        <v>1</v>
      </c>
      <c r="J944" s="3">
        <f t="shared" si="14"/>
        <v>2268</v>
      </c>
    </row>
    <row r="945" spans="1:10" x14ac:dyDescent="0.25">
      <c r="A945">
        <v>347</v>
      </c>
      <c r="B945" t="s">
        <v>45</v>
      </c>
      <c r="C945">
        <v>99</v>
      </c>
      <c r="D945">
        <v>31</v>
      </c>
      <c r="E945" t="s">
        <v>37</v>
      </c>
      <c r="F945">
        <v>8</v>
      </c>
      <c r="G945">
        <v>2018</v>
      </c>
      <c r="H945" t="s">
        <v>58</v>
      </c>
      <c r="I945">
        <f>IF(E945="Dollar",VLOOKUP(F945,Currency!$G$2:$H$14,2,0),1)</f>
        <v>0.86596289695652162</v>
      </c>
      <c r="J945" s="3">
        <f t="shared" si="14"/>
        <v>2657.6401307595647</v>
      </c>
    </row>
    <row r="946" spans="1:10" x14ac:dyDescent="0.25">
      <c r="A946">
        <v>347</v>
      </c>
      <c r="B946" t="s">
        <v>46</v>
      </c>
      <c r="C946">
        <v>297</v>
      </c>
      <c r="D946">
        <v>17</v>
      </c>
      <c r="E946" t="s">
        <v>0</v>
      </c>
      <c r="F946">
        <v>8</v>
      </c>
      <c r="G946">
        <v>2018</v>
      </c>
      <c r="H946" t="s">
        <v>52</v>
      </c>
      <c r="I946">
        <f>IF(E946="Dollar",VLOOKUP(F946,Currency!$G$2:$H$14,2,0),1)</f>
        <v>1</v>
      </c>
      <c r="J946" s="3">
        <f t="shared" si="14"/>
        <v>5049</v>
      </c>
    </row>
    <row r="947" spans="1:10" x14ac:dyDescent="0.25">
      <c r="A947">
        <v>347</v>
      </c>
      <c r="B947" t="s">
        <v>47</v>
      </c>
      <c r="C947">
        <v>99</v>
      </c>
      <c r="D947">
        <v>6</v>
      </c>
      <c r="E947" t="s">
        <v>0</v>
      </c>
      <c r="F947">
        <v>8</v>
      </c>
      <c r="G947">
        <v>2018</v>
      </c>
      <c r="H947" t="s">
        <v>55</v>
      </c>
      <c r="I947">
        <f>IF(E947="Dollar",VLOOKUP(F947,Currency!$G$2:$H$14,2,0),1)</f>
        <v>1</v>
      </c>
      <c r="J947" s="3">
        <f t="shared" si="14"/>
        <v>594</v>
      </c>
    </row>
    <row r="948" spans="1:10" x14ac:dyDescent="0.25">
      <c r="A948">
        <v>348</v>
      </c>
      <c r="B948" t="s">
        <v>45</v>
      </c>
      <c r="C948">
        <v>66</v>
      </c>
      <c r="D948">
        <v>27</v>
      </c>
      <c r="E948" t="s">
        <v>0</v>
      </c>
      <c r="F948">
        <v>12</v>
      </c>
      <c r="G948">
        <v>2018</v>
      </c>
      <c r="H948" t="s">
        <v>65</v>
      </c>
      <c r="I948">
        <f>IF(E948="Dollar",VLOOKUP(F948,Currency!$G$2:$H$14,2,0),1)</f>
        <v>1</v>
      </c>
      <c r="J948" s="3">
        <f t="shared" si="14"/>
        <v>1782</v>
      </c>
    </row>
    <row r="949" spans="1:10" x14ac:dyDescent="0.25">
      <c r="A949">
        <v>348</v>
      </c>
      <c r="B949" t="s">
        <v>46</v>
      </c>
      <c r="C949">
        <v>330</v>
      </c>
      <c r="D949">
        <v>17</v>
      </c>
      <c r="E949" t="s">
        <v>0</v>
      </c>
      <c r="F949">
        <v>12</v>
      </c>
      <c r="G949">
        <v>2018</v>
      </c>
      <c r="H949" t="s">
        <v>63</v>
      </c>
      <c r="I949">
        <f>IF(E949="Dollar",VLOOKUP(F949,Currency!$G$2:$H$14,2,0),1)</f>
        <v>1</v>
      </c>
      <c r="J949" s="3">
        <f t="shared" si="14"/>
        <v>5610</v>
      </c>
    </row>
    <row r="950" spans="1:10" x14ac:dyDescent="0.25">
      <c r="A950">
        <v>348</v>
      </c>
      <c r="B950" t="s">
        <v>47</v>
      </c>
      <c r="C950">
        <v>462</v>
      </c>
      <c r="D950">
        <v>7</v>
      </c>
      <c r="E950" t="s">
        <v>37</v>
      </c>
      <c r="F950">
        <v>12</v>
      </c>
      <c r="G950">
        <v>2018</v>
      </c>
      <c r="H950" t="s">
        <v>53</v>
      </c>
      <c r="I950">
        <f>IF(E950="Dollar",VLOOKUP(F950,Currency!$G$2:$H$14,2,0),1)</f>
        <v>0.87842254526315788</v>
      </c>
      <c r="J950" s="3">
        <f t="shared" si="14"/>
        <v>2840.8185113810528</v>
      </c>
    </row>
    <row r="951" spans="1:10" x14ac:dyDescent="0.25">
      <c r="A951">
        <v>349</v>
      </c>
      <c r="B951" t="s">
        <v>45</v>
      </c>
      <c r="C951">
        <v>93</v>
      </c>
      <c r="D951">
        <v>28</v>
      </c>
      <c r="E951" t="s">
        <v>0</v>
      </c>
      <c r="F951">
        <v>10</v>
      </c>
      <c r="G951">
        <v>2018</v>
      </c>
      <c r="H951" t="s">
        <v>64</v>
      </c>
      <c r="I951">
        <f>IF(E951="Dollar",VLOOKUP(F951,Currency!$G$2:$H$14,2,0),1)</f>
        <v>1</v>
      </c>
      <c r="J951" s="3">
        <f t="shared" si="14"/>
        <v>2604</v>
      </c>
    </row>
    <row r="952" spans="1:10" x14ac:dyDescent="0.25">
      <c r="A952">
        <v>349</v>
      </c>
      <c r="B952" t="s">
        <v>46</v>
      </c>
      <c r="C952">
        <v>372</v>
      </c>
      <c r="D952">
        <v>16</v>
      </c>
      <c r="E952" t="s">
        <v>37</v>
      </c>
      <c r="F952">
        <v>10</v>
      </c>
      <c r="G952">
        <v>2018</v>
      </c>
      <c r="H952" t="s">
        <v>53</v>
      </c>
      <c r="I952">
        <f>IF(E952="Dollar",VLOOKUP(F952,Currency!$G$2:$H$14,2,0),1)</f>
        <v>0.87081632260869579</v>
      </c>
      <c r="J952" s="3">
        <f t="shared" si="14"/>
        <v>5183.0987521669576</v>
      </c>
    </row>
    <row r="953" spans="1:10" x14ac:dyDescent="0.25">
      <c r="A953">
        <v>350</v>
      </c>
      <c r="B953" t="s">
        <v>45</v>
      </c>
      <c r="C953">
        <v>117</v>
      </c>
      <c r="D953">
        <v>25</v>
      </c>
      <c r="E953" t="s">
        <v>0</v>
      </c>
      <c r="F953">
        <v>7</v>
      </c>
      <c r="G953">
        <v>2018</v>
      </c>
      <c r="H953" t="s">
        <v>60</v>
      </c>
      <c r="I953">
        <f>IF(E953="Dollar",VLOOKUP(F953,Currency!$G$2:$H$14,2,0),1)</f>
        <v>1</v>
      </c>
      <c r="J953" s="3">
        <f t="shared" si="14"/>
        <v>2925</v>
      </c>
    </row>
    <row r="954" spans="1:10" x14ac:dyDescent="0.25">
      <c r="A954">
        <v>350</v>
      </c>
      <c r="B954" t="s">
        <v>46</v>
      </c>
      <c r="C954">
        <v>351</v>
      </c>
      <c r="D954">
        <v>17</v>
      </c>
      <c r="E954" t="s">
        <v>0</v>
      </c>
      <c r="F954">
        <v>7</v>
      </c>
      <c r="G954">
        <v>2018</v>
      </c>
      <c r="H954" t="s">
        <v>63</v>
      </c>
      <c r="I954">
        <f>IF(E954="Dollar",VLOOKUP(F954,Currency!$G$2:$H$14,2,0),1)</f>
        <v>1</v>
      </c>
      <c r="J954" s="3">
        <f t="shared" si="14"/>
        <v>5967</v>
      </c>
    </row>
    <row r="955" spans="1:10" x14ac:dyDescent="0.25">
      <c r="A955">
        <v>350</v>
      </c>
      <c r="B955" t="s">
        <v>47</v>
      </c>
      <c r="C955">
        <v>117</v>
      </c>
      <c r="D955">
        <v>6</v>
      </c>
      <c r="E955" t="s">
        <v>0</v>
      </c>
      <c r="F955">
        <v>7</v>
      </c>
      <c r="G955">
        <v>2018</v>
      </c>
      <c r="H955" t="s">
        <v>57</v>
      </c>
      <c r="I955">
        <f>IF(E955="Dollar",VLOOKUP(F955,Currency!$G$2:$H$14,2,0),1)</f>
        <v>1</v>
      </c>
      <c r="J955" s="3">
        <f t="shared" si="14"/>
        <v>702</v>
      </c>
    </row>
    <row r="956" spans="1:10" x14ac:dyDescent="0.25">
      <c r="A956">
        <v>351</v>
      </c>
      <c r="B956" t="s">
        <v>45</v>
      </c>
      <c r="C956">
        <v>94</v>
      </c>
      <c r="D956">
        <v>28</v>
      </c>
      <c r="E956" t="s">
        <v>0</v>
      </c>
      <c r="F956">
        <v>8</v>
      </c>
      <c r="G956">
        <v>2018</v>
      </c>
      <c r="H956" t="s">
        <v>59</v>
      </c>
      <c r="I956">
        <f>IF(E956="Dollar",VLOOKUP(F956,Currency!$G$2:$H$14,2,0),1)</f>
        <v>1</v>
      </c>
      <c r="J956" s="3">
        <f t="shared" si="14"/>
        <v>2632</v>
      </c>
    </row>
    <row r="957" spans="1:10" x14ac:dyDescent="0.25">
      <c r="A957">
        <v>351</v>
      </c>
      <c r="B957" t="s">
        <v>46</v>
      </c>
      <c r="C957">
        <v>282</v>
      </c>
      <c r="D957">
        <v>18</v>
      </c>
      <c r="E957" t="s">
        <v>0</v>
      </c>
      <c r="F957">
        <v>8</v>
      </c>
      <c r="G957">
        <v>2018</v>
      </c>
      <c r="H957" t="s">
        <v>62</v>
      </c>
      <c r="I957">
        <f>IF(E957="Dollar",VLOOKUP(F957,Currency!$G$2:$H$14,2,0),1)</f>
        <v>1</v>
      </c>
      <c r="J957" s="3">
        <f t="shared" si="14"/>
        <v>5076</v>
      </c>
    </row>
    <row r="958" spans="1:10" x14ac:dyDescent="0.25">
      <c r="A958">
        <v>351</v>
      </c>
      <c r="B958" t="s">
        <v>47</v>
      </c>
      <c r="C958">
        <v>94</v>
      </c>
      <c r="D958">
        <v>6</v>
      </c>
      <c r="E958" t="s">
        <v>0</v>
      </c>
      <c r="F958">
        <v>8</v>
      </c>
      <c r="G958">
        <v>2018</v>
      </c>
      <c r="H958" t="s">
        <v>55</v>
      </c>
      <c r="I958">
        <f>IF(E958="Dollar",VLOOKUP(F958,Currency!$G$2:$H$14,2,0),1)</f>
        <v>1</v>
      </c>
      <c r="J958" s="3">
        <f t="shared" si="14"/>
        <v>564</v>
      </c>
    </row>
    <row r="959" spans="1:10" x14ac:dyDescent="0.25">
      <c r="A959">
        <v>352</v>
      </c>
      <c r="B959" t="s">
        <v>45</v>
      </c>
      <c r="C959">
        <v>121</v>
      </c>
      <c r="D959">
        <v>23</v>
      </c>
      <c r="E959" t="s">
        <v>0</v>
      </c>
      <c r="F959">
        <v>3</v>
      </c>
      <c r="G959">
        <v>2018</v>
      </c>
      <c r="H959" t="s">
        <v>56</v>
      </c>
      <c r="I959">
        <f>IF(E959="Dollar",VLOOKUP(F959,Currency!$G$2:$H$14,2,0),1)</f>
        <v>1</v>
      </c>
      <c r="J959" s="3">
        <f t="shared" si="14"/>
        <v>2783</v>
      </c>
    </row>
    <row r="960" spans="1:10" x14ac:dyDescent="0.25">
      <c r="A960">
        <v>352</v>
      </c>
      <c r="B960" t="s">
        <v>46</v>
      </c>
      <c r="C960">
        <v>484</v>
      </c>
      <c r="D960">
        <v>15</v>
      </c>
      <c r="E960" t="s">
        <v>0</v>
      </c>
      <c r="F960">
        <v>3</v>
      </c>
      <c r="G960">
        <v>2018</v>
      </c>
      <c r="H960" t="s">
        <v>55</v>
      </c>
      <c r="I960">
        <f>IF(E960="Dollar",VLOOKUP(F960,Currency!$G$2:$H$14,2,0),1)</f>
        <v>1</v>
      </c>
      <c r="J960" s="3">
        <f t="shared" si="14"/>
        <v>7260</v>
      </c>
    </row>
    <row r="961" spans="1:10" x14ac:dyDescent="0.25">
      <c r="A961">
        <v>353</v>
      </c>
      <c r="B961" t="s">
        <v>45</v>
      </c>
      <c r="C961">
        <v>96</v>
      </c>
      <c r="D961">
        <v>22</v>
      </c>
      <c r="E961" t="s">
        <v>0</v>
      </c>
      <c r="F961">
        <v>6</v>
      </c>
      <c r="G961">
        <v>2018</v>
      </c>
      <c r="H961" t="s">
        <v>63</v>
      </c>
      <c r="I961">
        <f>IF(E961="Dollar",VLOOKUP(F961,Currency!$G$2:$H$14,2,0),1)</f>
        <v>1</v>
      </c>
      <c r="J961" s="3">
        <f t="shared" si="14"/>
        <v>2112</v>
      </c>
    </row>
    <row r="962" spans="1:10" x14ac:dyDescent="0.25">
      <c r="A962">
        <v>353</v>
      </c>
      <c r="B962" t="s">
        <v>46</v>
      </c>
      <c r="C962">
        <v>192</v>
      </c>
      <c r="D962">
        <v>15</v>
      </c>
      <c r="E962" t="s">
        <v>0</v>
      </c>
      <c r="F962">
        <v>6</v>
      </c>
      <c r="G962">
        <v>2018</v>
      </c>
      <c r="H962" t="s">
        <v>55</v>
      </c>
      <c r="I962">
        <f>IF(E962="Dollar",VLOOKUP(F962,Currency!$G$2:$H$14,2,0),1)</f>
        <v>1</v>
      </c>
      <c r="J962" s="3">
        <f t="shared" si="14"/>
        <v>2880</v>
      </c>
    </row>
    <row r="963" spans="1:10" x14ac:dyDescent="0.25">
      <c r="A963">
        <v>353</v>
      </c>
      <c r="B963" t="s">
        <v>47</v>
      </c>
      <c r="C963">
        <v>384</v>
      </c>
      <c r="D963">
        <v>7</v>
      </c>
      <c r="E963" t="s">
        <v>37</v>
      </c>
      <c r="F963">
        <v>6</v>
      </c>
      <c r="G963">
        <v>2018</v>
      </c>
      <c r="H963" t="s">
        <v>53</v>
      </c>
      <c r="I963">
        <f>IF(E963="Dollar",VLOOKUP(F963,Currency!$G$2:$H$14,2,0),1)</f>
        <v>0.85633569142857147</v>
      </c>
      <c r="J963" s="3">
        <f t="shared" ref="J963:J1026" si="15">C963*D963*I963</f>
        <v>2301.8303385600002</v>
      </c>
    </row>
    <row r="964" spans="1:10" x14ac:dyDescent="0.25">
      <c r="A964">
        <v>354</v>
      </c>
      <c r="B964" t="s">
        <v>45</v>
      </c>
      <c r="C964">
        <v>99</v>
      </c>
      <c r="D964">
        <v>23</v>
      </c>
      <c r="E964" t="s">
        <v>0</v>
      </c>
      <c r="F964">
        <v>5</v>
      </c>
      <c r="G964">
        <v>2018</v>
      </c>
      <c r="H964" t="s">
        <v>56</v>
      </c>
      <c r="I964">
        <f>IF(E964="Dollar",VLOOKUP(F964,Currency!$G$2:$H$14,2,0),1)</f>
        <v>1</v>
      </c>
      <c r="J964" s="3">
        <f t="shared" si="15"/>
        <v>2277</v>
      </c>
    </row>
    <row r="965" spans="1:10" x14ac:dyDescent="0.25">
      <c r="A965">
        <v>354</v>
      </c>
      <c r="B965" t="s">
        <v>46</v>
      </c>
      <c r="C965">
        <v>297</v>
      </c>
      <c r="D965">
        <v>15</v>
      </c>
      <c r="E965" t="s">
        <v>0</v>
      </c>
      <c r="F965">
        <v>5</v>
      </c>
      <c r="G965">
        <v>2018</v>
      </c>
      <c r="H965" t="s">
        <v>55</v>
      </c>
      <c r="I965">
        <f>IF(E965="Dollar",VLOOKUP(F965,Currency!$G$2:$H$14,2,0),1)</f>
        <v>1</v>
      </c>
      <c r="J965" s="3">
        <f t="shared" si="15"/>
        <v>4455</v>
      </c>
    </row>
    <row r="966" spans="1:10" x14ac:dyDescent="0.25">
      <c r="A966">
        <v>354</v>
      </c>
      <c r="B966" t="s">
        <v>47</v>
      </c>
      <c r="C966">
        <v>99</v>
      </c>
      <c r="D966">
        <v>7</v>
      </c>
      <c r="E966" t="s">
        <v>37</v>
      </c>
      <c r="F966">
        <v>5</v>
      </c>
      <c r="G966">
        <v>2018</v>
      </c>
      <c r="H966" t="s">
        <v>53</v>
      </c>
      <c r="I966">
        <f>IF(E966="Dollar",VLOOKUP(F966,Currency!$G$2:$H$14,2,0),1)</f>
        <v>0.84667593318181822</v>
      </c>
      <c r="J966" s="3">
        <f t="shared" si="15"/>
        <v>586.74642169499998</v>
      </c>
    </row>
    <row r="967" spans="1:10" x14ac:dyDescent="0.25">
      <c r="A967">
        <v>355</v>
      </c>
      <c r="B967" t="s">
        <v>45</v>
      </c>
      <c r="C967">
        <v>47</v>
      </c>
      <c r="D967">
        <v>22</v>
      </c>
      <c r="E967" t="s">
        <v>0</v>
      </c>
      <c r="F967">
        <v>8</v>
      </c>
      <c r="G967">
        <v>2018</v>
      </c>
      <c r="H967" t="s">
        <v>63</v>
      </c>
      <c r="I967">
        <f>IF(E967="Dollar",VLOOKUP(F967,Currency!$G$2:$H$14,2,0),1)</f>
        <v>1</v>
      </c>
      <c r="J967" s="3">
        <f t="shared" si="15"/>
        <v>1034</v>
      </c>
    </row>
    <row r="968" spans="1:10" x14ac:dyDescent="0.25">
      <c r="A968">
        <v>355</v>
      </c>
      <c r="B968" t="s">
        <v>46</v>
      </c>
      <c r="C968">
        <v>188</v>
      </c>
      <c r="D968">
        <v>20</v>
      </c>
      <c r="E968" t="s">
        <v>0</v>
      </c>
      <c r="F968">
        <v>8</v>
      </c>
      <c r="G968">
        <v>2018</v>
      </c>
      <c r="H968" t="s">
        <v>60</v>
      </c>
      <c r="I968">
        <f>IF(E968="Dollar",VLOOKUP(F968,Currency!$G$2:$H$14,2,0),1)</f>
        <v>1</v>
      </c>
      <c r="J968" s="3">
        <f t="shared" si="15"/>
        <v>3760</v>
      </c>
    </row>
    <row r="969" spans="1:10" x14ac:dyDescent="0.25">
      <c r="A969">
        <v>356</v>
      </c>
      <c r="B969" t="s">
        <v>45</v>
      </c>
      <c r="C969">
        <v>146</v>
      </c>
      <c r="D969">
        <v>25</v>
      </c>
      <c r="E969" t="s">
        <v>0</v>
      </c>
      <c r="F969">
        <v>5</v>
      </c>
      <c r="G969">
        <v>2018</v>
      </c>
      <c r="H969" t="s">
        <v>51</v>
      </c>
      <c r="I969">
        <f>IF(E969="Dollar",VLOOKUP(F969,Currency!$G$2:$H$14,2,0),1)</f>
        <v>1</v>
      </c>
      <c r="J969" s="3">
        <f t="shared" si="15"/>
        <v>3650</v>
      </c>
    </row>
    <row r="970" spans="1:10" x14ac:dyDescent="0.25">
      <c r="A970">
        <v>356</v>
      </c>
      <c r="B970" t="s">
        <v>46</v>
      </c>
      <c r="C970">
        <v>292</v>
      </c>
      <c r="D970">
        <v>17</v>
      </c>
      <c r="E970" t="s">
        <v>37</v>
      </c>
      <c r="F970">
        <v>5</v>
      </c>
      <c r="G970">
        <v>2018</v>
      </c>
      <c r="H970" t="s">
        <v>53</v>
      </c>
      <c r="I970">
        <f>IF(E970="Dollar",VLOOKUP(F970,Currency!$G$2:$H$14,2,0),1)</f>
        <v>0.84667593318181822</v>
      </c>
      <c r="J970" s="3">
        <f t="shared" si="15"/>
        <v>4202.899332314546</v>
      </c>
    </row>
    <row r="971" spans="1:10" x14ac:dyDescent="0.25">
      <c r="A971">
        <v>356</v>
      </c>
      <c r="B971" t="s">
        <v>47</v>
      </c>
      <c r="C971">
        <v>584</v>
      </c>
      <c r="D971">
        <v>6</v>
      </c>
      <c r="E971" t="s">
        <v>0</v>
      </c>
      <c r="F971">
        <v>5</v>
      </c>
      <c r="G971">
        <v>2018</v>
      </c>
      <c r="H971" t="s">
        <v>57</v>
      </c>
      <c r="I971">
        <f>IF(E971="Dollar",VLOOKUP(F971,Currency!$G$2:$H$14,2,0),1)</f>
        <v>1</v>
      </c>
      <c r="J971" s="3">
        <f t="shared" si="15"/>
        <v>3504</v>
      </c>
    </row>
    <row r="972" spans="1:10" x14ac:dyDescent="0.25">
      <c r="A972">
        <v>357</v>
      </c>
      <c r="B972" t="s">
        <v>45</v>
      </c>
      <c r="C972">
        <v>108</v>
      </c>
      <c r="D972">
        <v>23</v>
      </c>
      <c r="E972" t="s">
        <v>0</v>
      </c>
      <c r="F972">
        <v>6</v>
      </c>
      <c r="G972">
        <v>2018</v>
      </c>
      <c r="H972" t="s">
        <v>62</v>
      </c>
      <c r="I972">
        <f>IF(E972="Dollar",VLOOKUP(F972,Currency!$G$2:$H$14,2,0),1)</f>
        <v>1</v>
      </c>
      <c r="J972" s="3">
        <f t="shared" si="15"/>
        <v>2484</v>
      </c>
    </row>
    <row r="973" spans="1:10" x14ac:dyDescent="0.25">
      <c r="A973">
        <v>357</v>
      </c>
      <c r="B973" t="s">
        <v>46</v>
      </c>
      <c r="C973">
        <v>216</v>
      </c>
      <c r="D973">
        <v>18</v>
      </c>
      <c r="E973" t="s">
        <v>0</v>
      </c>
      <c r="F973">
        <v>6</v>
      </c>
      <c r="G973">
        <v>2018</v>
      </c>
      <c r="H973" t="s">
        <v>62</v>
      </c>
      <c r="I973">
        <f>IF(E973="Dollar",VLOOKUP(F973,Currency!$G$2:$H$14,2,0),1)</f>
        <v>1</v>
      </c>
      <c r="J973" s="3">
        <f t="shared" si="15"/>
        <v>3888</v>
      </c>
    </row>
    <row r="974" spans="1:10" x14ac:dyDescent="0.25">
      <c r="A974">
        <v>357</v>
      </c>
      <c r="B974" t="s">
        <v>47</v>
      </c>
      <c r="C974">
        <v>432</v>
      </c>
      <c r="D974">
        <v>6</v>
      </c>
      <c r="E974" t="s">
        <v>37</v>
      </c>
      <c r="F974">
        <v>6</v>
      </c>
      <c r="G974">
        <v>2018</v>
      </c>
      <c r="H974" t="s">
        <v>53</v>
      </c>
      <c r="I974">
        <f>IF(E974="Dollar",VLOOKUP(F974,Currency!$G$2:$H$14,2,0),1)</f>
        <v>0.85633569142857147</v>
      </c>
      <c r="J974" s="3">
        <f t="shared" si="15"/>
        <v>2219.6221121828571</v>
      </c>
    </row>
    <row r="975" spans="1:10" x14ac:dyDescent="0.25">
      <c r="A975">
        <v>358</v>
      </c>
      <c r="B975" t="s">
        <v>45</v>
      </c>
      <c r="C975">
        <v>94</v>
      </c>
      <c r="D975">
        <v>27</v>
      </c>
      <c r="E975" t="s">
        <v>0</v>
      </c>
      <c r="F975">
        <v>6</v>
      </c>
      <c r="G975">
        <v>2018</v>
      </c>
      <c r="H975" t="s">
        <v>54</v>
      </c>
      <c r="I975">
        <f>IF(E975="Dollar",VLOOKUP(F975,Currency!$G$2:$H$14,2,0),1)</f>
        <v>1</v>
      </c>
      <c r="J975" s="3">
        <f t="shared" si="15"/>
        <v>2538</v>
      </c>
    </row>
    <row r="976" spans="1:10" x14ac:dyDescent="0.25">
      <c r="A976">
        <v>358</v>
      </c>
      <c r="B976" t="s">
        <v>46</v>
      </c>
      <c r="C976">
        <v>188</v>
      </c>
      <c r="D976">
        <v>17</v>
      </c>
      <c r="E976" t="s">
        <v>37</v>
      </c>
      <c r="F976">
        <v>6</v>
      </c>
      <c r="G976">
        <v>2018</v>
      </c>
      <c r="H976" t="s">
        <v>53</v>
      </c>
      <c r="I976">
        <f>IF(E976="Dollar",VLOOKUP(F976,Currency!$G$2:$H$14,2,0),1)</f>
        <v>0.85633569142857147</v>
      </c>
      <c r="J976" s="3">
        <f t="shared" si="15"/>
        <v>2736.8488698057145</v>
      </c>
    </row>
    <row r="977" spans="1:10" x14ac:dyDescent="0.25">
      <c r="A977">
        <v>358</v>
      </c>
      <c r="B977" t="s">
        <v>47</v>
      </c>
      <c r="C977">
        <v>376</v>
      </c>
      <c r="D977">
        <v>7</v>
      </c>
      <c r="E977" t="s">
        <v>37</v>
      </c>
      <c r="F977">
        <v>6</v>
      </c>
      <c r="G977">
        <v>2018</v>
      </c>
      <c r="H977" t="s">
        <v>53</v>
      </c>
      <c r="I977">
        <f>IF(E977="Dollar",VLOOKUP(F977,Currency!$G$2:$H$14,2,0),1)</f>
        <v>0.85633569142857147</v>
      </c>
      <c r="J977" s="3">
        <f t="shared" si="15"/>
        <v>2253.8755398399999</v>
      </c>
    </row>
    <row r="978" spans="1:10" x14ac:dyDescent="0.25">
      <c r="A978">
        <v>359</v>
      </c>
      <c r="B978" t="s">
        <v>45</v>
      </c>
      <c r="C978">
        <v>1</v>
      </c>
      <c r="D978">
        <v>22</v>
      </c>
      <c r="E978" t="s">
        <v>0</v>
      </c>
      <c r="F978">
        <v>10</v>
      </c>
      <c r="G978">
        <v>2018</v>
      </c>
      <c r="H978" t="s">
        <v>63</v>
      </c>
      <c r="I978">
        <f>IF(E978="Dollar",VLOOKUP(F978,Currency!$G$2:$H$14,2,0),1)</f>
        <v>1</v>
      </c>
      <c r="J978" s="3">
        <f t="shared" si="15"/>
        <v>22</v>
      </c>
    </row>
    <row r="979" spans="1:10" x14ac:dyDescent="0.25">
      <c r="A979">
        <v>359</v>
      </c>
      <c r="B979" t="s">
        <v>46</v>
      </c>
      <c r="C979">
        <v>5</v>
      </c>
      <c r="D979">
        <v>18</v>
      </c>
      <c r="E979" t="s">
        <v>0</v>
      </c>
      <c r="F979">
        <v>10</v>
      </c>
      <c r="G979">
        <v>2018</v>
      </c>
      <c r="H979" t="s">
        <v>62</v>
      </c>
      <c r="I979">
        <f>IF(E979="Dollar",VLOOKUP(F979,Currency!$G$2:$H$14,2,0),1)</f>
        <v>1</v>
      </c>
      <c r="J979" s="3">
        <f t="shared" si="15"/>
        <v>90</v>
      </c>
    </row>
    <row r="980" spans="1:10" x14ac:dyDescent="0.25">
      <c r="A980">
        <v>359</v>
      </c>
      <c r="B980" t="s">
        <v>47</v>
      </c>
      <c r="C980">
        <v>20</v>
      </c>
      <c r="D980">
        <v>7</v>
      </c>
      <c r="E980" t="s">
        <v>37</v>
      </c>
      <c r="F980">
        <v>10</v>
      </c>
      <c r="G980">
        <v>2018</v>
      </c>
      <c r="H980" t="s">
        <v>53</v>
      </c>
      <c r="I980">
        <f>IF(E980="Dollar",VLOOKUP(F980,Currency!$G$2:$H$14,2,0),1)</f>
        <v>0.87081632260869579</v>
      </c>
      <c r="J980" s="3">
        <f t="shared" si="15"/>
        <v>121.91428516521741</v>
      </c>
    </row>
    <row r="981" spans="1:10" x14ac:dyDescent="0.25">
      <c r="A981">
        <v>360</v>
      </c>
      <c r="B981" t="s">
        <v>45</v>
      </c>
      <c r="C981">
        <v>92</v>
      </c>
      <c r="D981">
        <v>23</v>
      </c>
      <c r="E981" t="s">
        <v>0</v>
      </c>
      <c r="F981">
        <v>7</v>
      </c>
      <c r="G981">
        <v>2018</v>
      </c>
      <c r="H981" t="s">
        <v>62</v>
      </c>
      <c r="I981">
        <f>IF(E981="Dollar",VLOOKUP(F981,Currency!$G$2:$H$14,2,0),1)</f>
        <v>1</v>
      </c>
      <c r="J981" s="3">
        <f t="shared" si="15"/>
        <v>2116</v>
      </c>
    </row>
    <row r="982" spans="1:10" x14ac:dyDescent="0.25">
      <c r="A982">
        <v>360</v>
      </c>
      <c r="B982" t="s">
        <v>46</v>
      </c>
      <c r="C982">
        <v>276</v>
      </c>
      <c r="D982">
        <v>15</v>
      </c>
      <c r="E982" t="s">
        <v>0</v>
      </c>
      <c r="F982">
        <v>7</v>
      </c>
      <c r="G982">
        <v>2018</v>
      </c>
      <c r="H982" t="s">
        <v>55</v>
      </c>
      <c r="I982">
        <f>IF(E982="Dollar",VLOOKUP(F982,Currency!$G$2:$H$14,2,0),1)</f>
        <v>1</v>
      </c>
      <c r="J982" s="3">
        <f t="shared" si="15"/>
        <v>4140</v>
      </c>
    </row>
    <row r="983" spans="1:10" x14ac:dyDescent="0.25">
      <c r="A983">
        <v>360</v>
      </c>
      <c r="B983" t="s">
        <v>47</v>
      </c>
      <c r="C983">
        <v>92</v>
      </c>
      <c r="D983">
        <v>7</v>
      </c>
      <c r="E983" t="s">
        <v>37</v>
      </c>
      <c r="F983">
        <v>7</v>
      </c>
      <c r="G983">
        <v>2018</v>
      </c>
      <c r="H983" t="s">
        <v>53</v>
      </c>
      <c r="I983">
        <f>IF(E983="Dollar",VLOOKUP(F983,Currency!$G$2:$H$14,2,0),1)</f>
        <v>0.85575857954545465</v>
      </c>
      <c r="J983" s="3">
        <f t="shared" si="15"/>
        <v>551.10852522727282</v>
      </c>
    </row>
    <row r="984" spans="1:10" x14ac:dyDescent="0.25">
      <c r="A984">
        <v>361</v>
      </c>
      <c r="B984" t="s">
        <v>45</v>
      </c>
      <c r="C984">
        <v>79</v>
      </c>
      <c r="D984">
        <v>22</v>
      </c>
      <c r="E984" t="s">
        <v>0</v>
      </c>
      <c r="F984">
        <v>8</v>
      </c>
      <c r="G984">
        <v>2018</v>
      </c>
      <c r="H984" t="s">
        <v>63</v>
      </c>
      <c r="I984">
        <f>IF(E984="Dollar",VLOOKUP(F984,Currency!$G$2:$H$14,2,0),1)</f>
        <v>1</v>
      </c>
      <c r="J984" s="3">
        <f t="shared" si="15"/>
        <v>1738</v>
      </c>
    </row>
    <row r="985" spans="1:10" x14ac:dyDescent="0.25">
      <c r="A985">
        <v>361</v>
      </c>
      <c r="B985" t="s">
        <v>46</v>
      </c>
      <c r="C985">
        <v>237</v>
      </c>
      <c r="D985">
        <v>15</v>
      </c>
      <c r="E985" t="s">
        <v>0</v>
      </c>
      <c r="F985">
        <v>8</v>
      </c>
      <c r="G985">
        <v>2018</v>
      </c>
      <c r="H985" t="s">
        <v>55</v>
      </c>
      <c r="I985">
        <f>IF(E985="Dollar",VLOOKUP(F985,Currency!$G$2:$H$14,2,0),1)</f>
        <v>1</v>
      </c>
      <c r="J985" s="3">
        <f t="shared" si="15"/>
        <v>3555</v>
      </c>
    </row>
    <row r="986" spans="1:10" x14ac:dyDescent="0.25">
      <c r="A986">
        <v>361</v>
      </c>
      <c r="B986" t="s">
        <v>47</v>
      </c>
      <c r="C986">
        <v>79</v>
      </c>
      <c r="D986">
        <v>7</v>
      </c>
      <c r="E986" t="s">
        <v>0</v>
      </c>
      <c r="F986">
        <v>8</v>
      </c>
      <c r="G986">
        <v>2018</v>
      </c>
      <c r="H986" t="s">
        <v>56</v>
      </c>
      <c r="I986">
        <f>IF(E986="Dollar",VLOOKUP(F986,Currency!$G$2:$H$14,2,0),1)</f>
        <v>1</v>
      </c>
      <c r="J986" s="3">
        <f t="shared" si="15"/>
        <v>553</v>
      </c>
    </row>
    <row r="987" spans="1:10" x14ac:dyDescent="0.25">
      <c r="A987">
        <v>362</v>
      </c>
      <c r="B987" t="s">
        <v>45</v>
      </c>
      <c r="C987">
        <v>119</v>
      </c>
      <c r="D987">
        <v>22</v>
      </c>
      <c r="E987" t="s">
        <v>0</v>
      </c>
      <c r="F987">
        <v>9</v>
      </c>
      <c r="G987">
        <v>2018</v>
      </c>
      <c r="H987" t="s">
        <v>63</v>
      </c>
      <c r="I987">
        <f>IF(E987="Dollar",VLOOKUP(F987,Currency!$G$2:$H$14,2,0),1)</f>
        <v>1</v>
      </c>
      <c r="J987" s="3">
        <f t="shared" si="15"/>
        <v>2618</v>
      </c>
    </row>
    <row r="988" spans="1:10" x14ac:dyDescent="0.25">
      <c r="A988">
        <v>362</v>
      </c>
      <c r="B988" t="s">
        <v>46</v>
      </c>
      <c r="C988">
        <v>476</v>
      </c>
      <c r="D988">
        <v>13</v>
      </c>
      <c r="E988" t="s">
        <v>37</v>
      </c>
      <c r="F988">
        <v>9</v>
      </c>
      <c r="G988">
        <v>2018</v>
      </c>
      <c r="H988" t="s">
        <v>53</v>
      </c>
      <c r="I988">
        <f>IF(E988="Dollar",VLOOKUP(F988,Currency!$G$2:$H$14,2,0),1)</f>
        <v>0.85776296200000002</v>
      </c>
      <c r="J988" s="3">
        <f t="shared" si="15"/>
        <v>5307.837208856</v>
      </c>
    </row>
    <row r="989" spans="1:10" x14ac:dyDescent="0.25">
      <c r="A989">
        <v>363</v>
      </c>
      <c r="B989" t="s">
        <v>45</v>
      </c>
      <c r="C989">
        <v>86</v>
      </c>
      <c r="D989">
        <v>26</v>
      </c>
      <c r="E989" t="s">
        <v>0</v>
      </c>
      <c r="F989">
        <v>4</v>
      </c>
      <c r="G989">
        <v>2018</v>
      </c>
      <c r="H989" t="s">
        <v>51</v>
      </c>
      <c r="I989">
        <f>IF(E989="Dollar",VLOOKUP(F989,Currency!$G$2:$H$14,2,0),1)</f>
        <v>1</v>
      </c>
      <c r="J989" s="3">
        <f t="shared" si="15"/>
        <v>2236</v>
      </c>
    </row>
    <row r="990" spans="1:10" x14ac:dyDescent="0.25">
      <c r="A990">
        <v>363</v>
      </c>
      <c r="B990" t="s">
        <v>46</v>
      </c>
      <c r="C990">
        <v>258</v>
      </c>
      <c r="D990">
        <v>15</v>
      </c>
      <c r="E990" t="s">
        <v>37</v>
      </c>
      <c r="F990">
        <v>4</v>
      </c>
      <c r="G990">
        <v>2018</v>
      </c>
      <c r="H990" t="s">
        <v>53</v>
      </c>
      <c r="I990">
        <f>IF(E990="Dollar",VLOOKUP(F990,Currency!$G$2:$H$14,2,0),1)</f>
        <v>0.81462485449999988</v>
      </c>
      <c r="J990" s="3">
        <f t="shared" si="15"/>
        <v>3152.5981869149996</v>
      </c>
    </row>
    <row r="991" spans="1:10" x14ac:dyDescent="0.25">
      <c r="A991">
        <v>363</v>
      </c>
      <c r="B991" t="s">
        <v>47</v>
      </c>
      <c r="C991">
        <v>86</v>
      </c>
      <c r="D991">
        <v>6</v>
      </c>
      <c r="E991" t="s">
        <v>0</v>
      </c>
      <c r="F991">
        <v>4</v>
      </c>
      <c r="G991">
        <v>2018</v>
      </c>
      <c r="H991" t="s">
        <v>55</v>
      </c>
      <c r="I991">
        <f>IF(E991="Dollar",VLOOKUP(F991,Currency!$G$2:$H$14,2,0),1)</f>
        <v>1</v>
      </c>
      <c r="J991" s="3">
        <f t="shared" si="15"/>
        <v>516</v>
      </c>
    </row>
    <row r="992" spans="1:10" x14ac:dyDescent="0.25">
      <c r="A992">
        <v>364</v>
      </c>
      <c r="B992" t="s">
        <v>45</v>
      </c>
      <c r="C992">
        <v>540</v>
      </c>
      <c r="D992">
        <v>22</v>
      </c>
      <c r="E992" t="s">
        <v>0</v>
      </c>
      <c r="F992">
        <v>10</v>
      </c>
      <c r="G992">
        <v>2018</v>
      </c>
      <c r="H992" t="s">
        <v>63</v>
      </c>
      <c r="I992">
        <f>IF(E992="Dollar",VLOOKUP(F992,Currency!$G$2:$H$14,2,0),1)</f>
        <v>1</v>
      </c>
      <c r="J992" s="3">
        <f t="shared" si="15"/>
        <v>11880</v>
      </c>
    </row>
    <row r="993" spans="1:10" x14ac:dyDescent="0.25">
      <c r="A993">
        <v>364</v>
      </c>
      <c r="B993" t="s">
        <v>46</v>
      </c>
      <c r="C993">
        <v>2700</v>
      </c>
      <c r="D993">
        <v>17</v>
      </c>
      <c r="E993" t="s">
        <v>37</v>
      </c>
      <c r="F993">
        <v>10</v>
      </c>
      <c r="G993">
        <v>2018</v>
      </c>
      <c r="H993" t="s">
        <v>53</v>
      </c>
      <c r="I993">
        <f>IF(E993="Dollar",VLOOKUP(F993,Currency!$G$2:$H$14,2,0),1)</f>
        <v>0.87081632260869579</v>
      </c>
      <c r="J993" s="3">
        <f t="shared" si="15"/>
        <v>39970.469207739137</v>
      </c>
    </row>
    <row r="994" spans="1:10" x14ac:dyDescent="0.25">
      <c r="A994">
        <v>364</v>
      </c>
      <c r="B994" t="s">
        <v>47</v>
      </c>
      <c r="C994">
        <v>10800</v>
      </c>
      <c r="D994">
        <v>6</v>
      </c>
      <c r="E994" t="s">
        <v>0</v>
      </c>
      <c r="F994">
        <v>10</v>
      </c>
      <c r="G994">
        <v>2018</v>
      </c>
      <c r="H994" t="s">
        <v>55</v>
      </c>
      <c r="I994">
        <f>IF(E994="Dollar",VLOOKUP(F994,Currency!$G$2:$H$14,2,0),1)</f>
        <v>1</v>
      </c>
      <c r="J994" s="3">
        <f t="shared" si="15"/>
        <v>64800</v>
      </c>
    </row>
    <row r="995" spans="1:10" x14ac:dyDescent="0.25">
      <c r="A995">
        <v>365</v>
      </c>
      <c r="B995" t="s">
        <v>45</v>
      </c>
      <c r="C995">
        <v>62</v>
      </c>
      <c r="D995">
        <v>24</v>
      </c>
      <c r="E995" t="s">
        <v>0</v>
      </c>
      <c r="F995">
        <v>5</v>
      </c>
      <c r="G995">
        <v>2018</v>
      </c>
      <c r="H995" t="s">
        <v>60</v>
      </c>
      <c r="I995">
        <f>IF(E995="Dollar",VLOOKUP(F995,Currency!$G$2:$H$14,2,0),1)</f>
        <v>1</v>
      </c>
      <c r="J995" s="3">
        <f t="shared" si="15"/>
        <v>1488</v>
      </c>
    </row>
    <row r="996" spans="1:10" x14ac:dyDescent="0.25">
      <c r="A996">
        <v>365</v>
      </c>
      <c r="B996" t="s">
        <v>46</v>
      </c>
      <c r="C996">
        <v>248</v>
      </c>
      <c r="D996">
        <v>19</v>
      </c>
      <c r="E996" t="s">
        <v>0</v>
      </c>
      <c r="F996">
        <v>5</v>
      </c>
      <c r="G996">
        <v>2018</v>
      </c>
      <c r="H996" t="s">
        <v>60</v>
      </c>
      <c r="I996">
        <f>IF(E996="Dollar",VLOOKUP(F996,Currency!$G$2:$H$14,2,0),1)</f>
        <v>1</v>
      </c>
      <c r="J996" s="3">
        <f t="shared" si="15"/>
        <v>4712</v>
      </c>
    </row>
    <row r="997" spans="1:10" x14ac:dyDescent="0.25">
      <c r="A997">
        <v>366</v>
      </c>
      <c r="B997" t="s">
        <v>45</v>
      </c>
      <c r="C997">
        <v>91</v>
      </c>
      <c r="D997">
        <v>31</v>
      </c>
      <c r="E997" t="s">
        <v>37</v>
      </c>
      <c r="F997">
        <v>11</v>
      </c>
      <c r="G997">
        <v>2018</v>
      </c>
      <c r="H997" t="s">
        <v>58</v>
      </c>
      <c r="I997">
        <f>IF(E997="Dollar",VLOOKUP(F997,Currency!$G$2:$H$14,2,0),1)</f>
        <v>0.87977327500000013</v>
      </c>
      <c r="J997" s="3">
        <f t="shared" si="15"/>
        <v>2481.8404087750005</v>
      </c>
    </row>
    <row r="998" spans="1:10" x14ac:dyDescent="0.25">
      <c r="A998">
        <v>366</v>
      </c>
      <c r="B998" t="s">
        <v>46</v>
      </c>
      <c r="C998">
        <v>364</v>
      </c>
      <c r="D998">
        <v>18</v>
      </c>
      <c r="E998" t="s">
        <v>0</v>
      </c>
      <c r="F998">
        <v>11</v>
      </c>
      <c r="G998">
        <v>2018</v>
      </c>
      <c r="H998" t="s">
        <v>56</v>
      </c>
      <c r="I998">
        <f>IF(E998="Dollar",VLOOKUP(F998,Currency!$G$2:$H$14,2,0),1)</f>
        <v>1</v>
      </c>
      <c r="J998" s="3">
        <f t="shared" si="15"/>
        <v>6552</v>
      </c>
    </row>
    <row r="999" spans="1:10" x14ac:dyDescent="0.25">
      <c r="A999">
        <v>367</v>
      </c>
      <c r="B999" t="s">
        <v>45</v>
      </c>
      <c r="C999">
        <v>132</v>
      </c>
      <c r="D999">
        <v>28</v>
      </c>
      <c r="E999" t="s">
        <v>0</v>
      </c>
      <c r="F999">
        <v>10</v>
      </c>
      <c r="G999">
        <v>2018</v>
      </c>
      <c r="H999" t="s">
        <v>54</v>
      </c>
      <c r="I999">
        <f>IF(E999="Dollar",VLOOKUP(F999,Currency!$G$2:$H$14,2,0),1)</f>
        <v>1</v>
      </c>
      <c r="J999" s="3">
        <f t="shared" si="15"/>
        <v>3696</v>
      </c>
    </row>
    <row r="1000" spans="1:10" x14ac:dyDescent="0.25">
      <c r="A1000">
        <v>367</v>
      </c>
      <c r="B1000" t="s">
        <v>46</v>
      </c>
      <c r="C1000">
        <v>660</v>
      </c>
      <c r="D1000">
        <v>15</v>
      </c>
      <c r="E1000" t="s">
        <v>37</v>
      </c>
      <c r="F1000">
        <v>10</v>
      </c>
      <c r="G1000">
        <v>2018</v>
      </c>
      <c r="H1000" t="s">
        <v>53</v>
      </c>
      <c r="I1000">
        <f>IF(E1000="Dollar",VLOOKUP(F1000,Currency!$G$2:$H$14,2,0),1)</f>
        <v>0.87081632260869579</v>
      </c>
      <c r="J1000" s="3">
        <f t="shared" si="15"/>
        <v>8621.0815938260876</v>
      </c>
    </row>
    <row r="1001" spans="1:10" x14ac:dyDescent="0.25">
      <c r="A1001">
        <v>367</v>
      </c>
      <c r="B1001" t="s">
        <v>47</v>
      </c>
      <c r="C1001">
        <v>2640</v>
      </c>
      <c r="D1001">
        <v>6</v>
      </c>
      <c r="E1001" t="s">
        <v>0</v>
      </c>
      <c r="F1001">
        <v>10</v>
      </c>
      <c r="G1001">
        <v>2018</v>
      </c>
      <c r="H1001" t="s">
        <v>57</v>
      </c>
      <c r="I1001">
        <f>IF(E1001="Dollar",VLOOKUP(F1001,Currency!$G$2:$H$14,2,0),1)</f>
        <v>1</v>
      </c>
      <c r="J1001" s="3">
        <f t="shared" si="15"/>
        <v>15840</v>
      </c>
    </row>
    <row r="1002" spans="1:10" x14ac:dyDescent="0.25">
      <c r="A1002">
        <v>368</v>
      </c>
      <c r="B1002" t="s">
        <v>45</v>
      </c>
      <c r="C1002">
        <v>42</v>
      </c>
      <c r="D1002">
        <v>27</v>
      </c>
      <c r="E1002" t="s">
        <v>0</v>
      </c>
      <c r="F1002">
        <v>7</v>
      </c>
      <c r="G1002">
        <v>2018</v>
      </c>
      <c r="H1002" t="s">
        <v>65</v>
      </c>
      <c r="I1002">
        <f>IF(E1002="Dollar",VLOOKUP(F1002,Currency!$G$2:$H$14,2,0),1)</f>
        <v>1</v>
      </c>
      <c r="J1002" s="3">
        <f t="shared" si="15"/>
        <v>1134</v>
      </c>
    </row>
    <row r="1003" spans="1:10" x14ac:dyDescent="0.25">
      <c r="A1003">
        <v>368</v>
      </c>
      <c r="B1003" t="s">
        <v>46</v>
      </c>
      <c r="C1003">
        <v>168</v>
      </c>
      <c r="D1003">
        <v>14</v>
      </c>
      <c r="E1003" t="s">
        <v>37</v>
      </c>
      <c r="F1003">
        <v>7</v>
      </c>
      <c r="G1003">
        <v>2018</v>
      </c>
      <c r="H1003" t="s">
        <v>53</v>
      </c>
      <c r="I1003">
        <f>IF(E1003="Dollar",VLOOKUP(F1003,Currency!$G$2:$H$14,2,0),1)</f>
        <v>0.85575857954545465</v>
      </c>
      <c r="J1003" s="3">
        <f t="shared" si="15"/>
        <v>2012.7441790909093</v>
      </c>
    </row>
    <row r="1004" spans="1:10" x14ac:dyDescent="0.25">
      <c r="A1004">
        <v>369</v>
      </c>
      <c r="B1004" t="s">
        <v>45</v>
      </c>
      <c r="C1004">
        <v>110</v>
      </c>
      <c r="D1004">
        <v>28</v>
      </c>
      <c r="E1004" t="s">
        <v>0</v>
      </c>
      <c r="F1004">
        <v>11</v>
      </c>
      <c r="G1004">
        <v>2018</v>
      </c>
      <c r="H1004" t="s">
        <v>64</v>
      </c>
      <c r="I1004">
        <f>IF(E1004="Dollar",VLOOKUP(F1004,Currency!$G$2:$H$14,2,0),1)</f>
        <v>1</v>
      </c>
      <c r="J1004" s="3">
        <f t="shared" si="15"/>
        <v>3080</v>
      </c>
    </row>
    <row r="1005" spans="1:10" x14ac:dyDescent="0.25">
      <c r="A1005">
        <v>369</v>
      </c>
      <c r="B1005" t="s">
        <v>46</v>
      </c>
      <c r="C1005">
        <v>440</v>
      </c>
      <c r="D1005">
        <v>15</v>
      </c>
      <c r="E1005" t="s">
        <v>0</v>
      </c>
      <c r="F1005">
        <v>11</v>
      </c>
      <c r="G1005">
        <v>2018</v>
      </c>
      <c r="H1005" t="s">
        <v>55</v>
      </c>
      <c r="I1005">
        <f>IF(E1005="Dollar",VLOOKUP(F1005,Currency!$G$2:$H$14,2,0),1)</f>
        <v>1</v>
      </c>
      <c r="J1005" s="3">
        <f t="shared" si="15"/>
        <v>6600</v>
      </c>
    </row>
    <row r="1006" spans="1:10" x14ac:dyDescent="0.25">
      <c r="A1006">
        <v>370</v>
      </c>
      <c r="B1006" t="s">
        <v>45</v>
      </c>
      <c r="C1006">
        <v>162</v>
      </c>
      <c r="D1006">
        <v>24</v>
      </c>
      <c r="E1006" t="s">
        <v>0</v>
      </c>
      <c r="F1006">
        <v>5</v>
      </c>
      <c r="G1006">
        <v>2018</v>
      </c>
      <c r="H1006" t="s">
        <v>61</v>
      </c>
      <c r="I1006">
        <f>IF(E1006="Dollar",VLOOKUP(F1006,Currency!$G$2:$H$14,2,0),1)</f>
        <v>1</v>
      </c>
      <c r="J1006" s="3">
        <f t="shared" si="15"/>
        <v>3888</v>
      </c>
    </row>
    <row r="1007" spans="1:10" x14ac:dyDescent="0.25">
      <c r="A1007">
        <v>370</v>
      </c>
      <c r="B1007" t="s">
        <v>46</v>
      </c>
      <c r="C1007">
        <v>648</v>
      </c>
      <c r="D1007">
        <v>17</v>
      </c>
      <c r="E1007" t="s">
        <v>0</v>
      </c>
      <c r="F1007">
        <v>5</v>
      </c>
      <c r="G1007">
        <v>2018</v>
      </c>
      <c r="H1007" t="s">
        <v>62</v>
      </c>
      <c r="I1007">
        <f>IF(E1007="Dollar",VLOOKUP(F1007,Currency!$G$2:$H$14,2,0),1)</f>
        <v>1</v>
      </c>
      <c r="J1007" s="3">
        <f t="shared" si="15"/>
        <v>11016</v>
      </c>
    </row>
    <row r="1008" spans="1:10" x14ac:dyDescent="0.25">
      <c r="A1008">
        <v>371</v>
      </c>
      <c r="B1008" t="s">
        <v>45</v>
      </c>
      <c r="C1008">
        <v>163</v>
      </c>
      <c r="D1008">
        <v>22</v>
      </c>
      <c r="E1008" t="s">
        <v>0</v>
      </c>
      <c r="F1008">
        <v>10</v>
      </c>
      <c r="G1008">
        <v>2018</v>
      </c>
      <c r="H1008" t="s">
        <v>63</v>
      </c>
      <c r="I1008">
        <f>IF(E1008="Dollar",VLOOKUP(F1008,Currency!$G$2:$H$14,2,0),1)</f>
        <v>1</v>
      </c>
      <c r="J1008" s="3">
        <f t="shared" si="15"/>
        <v>3586</v>
      </c>
    </row>
    <row r="1009" spans="1:10" x14ac:dyDescent="0.25">
      <c r="A1009">
        <v>371</v>
      </c>
      <c r="B1009" t="s">
        <v>46</v>
      </c>
      <c r="C1009">
        <v>652</v>
      </c>
      <c r="D1009">
        <v>18</v>
      </c>
      <c r="E1009" t="s">
        <v>0</v>
      </c>
      <c r="F1009">
        <v>10</v>
      </c>
      <c r="G1009">
        <v>2018</v>
      </c>
      <c r="H1009" t="s">
        <v>56</v>
      </c>
      <c r="I1009">
        <f>IF(E1009="Dollar",VLOOKUP(F1009,Currency!$G$2:$H$14,2,0),1)</f>
        <v>1</v>
      </c>
      <c r="J1009" s="3">
        <f t="shared" si="15"/>
        <v>11736</v>
      </c>
    </row>
    <row r="1010" spans="1:10" x14ac:dyDescent="0.25">
      <c r="A1010">
        <v>372</v>
      </c>
      <c r="B1010" t="s">
        <v>45</v>
      </c>
      <c r="C1010">
        <v>10</v>
      </c>
      <c r="D1010">
        <v>22</v>
      </c>
      <c r="E1010" t="s">
        <v>0</v>
      </c>
      <c r="F1010">
        <v>11</v>
      </c>
      <c r="G1010">
        <v>2018</v>
      </c>
      <c r="H1010" t="s">
        <v>63</v>
      </c>
      <c r="I1010">
        <f>IF(E1010="Dollar",VLOOKUP(F1010,Currency!$G$2:$H$14,2,0),1)</f>
        <v>1</v>
      </c>
      <c r="J1010" s="3">
        <f t="shared" si="15"/>
        <v>220</v>
      </c>
    </row>
    <row r="1011" spans="1:10" x14ac:dyDescent="0.25">
      <c r="A1011">
        <v>372</v>
      </c>
      <c r="B1011" t="s">
        <v>46</v>
      </c>
      <c r="C1011">
        <v>50</v>
      </c>
      <c r="D1011">
        <v>15</v>
      </c>
      <c r="E1011" t="s">
        <v>37</v>
      </c>
      <c r="F1011">
        <v>11</v>
      </c>
      <c r="G1011">
        <v>2018</v>
      </c>
      <c r="H1011" t="s">
        <v>53</v>
      </c>
      <c r="I1011">
        <f>IF(E1011="Dollar",VLOOKUP(F1011,Currency!$G$2:$H$14,2,0),1)</f>
        <v>0.87977327500000013</v>
      </c>
      <c r="J1011" s="3">
        <f t="shared" si="15"/>
        <v>659.82995625000012</v>
      </c>
    </row>
    <row r="1012" spans="1:10" x14ac:dyDescent="0.25">
      <c r="A1012">
        <v>372</v>
      </c>
      <c r="B1012" t="s">
        <v>47</v>
      </c>
      <c r="C1012">
        <v>70</v>
      </c>
      <c r="D1012">
        <v>7</v>
      </c>
      <c r="E1012" t="s">
        <v>37</v>
      </c>
      <c r="F1012">
        <v>11</v>
      </c>
      <c r="G1012">
        <v>2018</v>
      </c>
      <c r="H1012" t="s">
        <v>53</v>
      </c>
      <c r="I1012">
        <f>IF(E1012="Dollar",VLOOKUP(F1012,Currency!$G$2:$H$14,2,0),1)</f>
        <v>0.87977327500000013</v>
      </c>
      <c r="J1012" s="3">
        <f t="shared" si="15"/>
        <v>431.08890475000004</v>
      </c>
    </row>
    <row r="1013" spans="1:10" x14ac:dyDescent="0.25">
      <c r="A1013">
        <v>373</v>
      </c>
      <c r="B1013" t="s">
        <v>45</v>
      </c>
      <c r="C1013">
        <v>56</v>
      </c>
      <c r="D1013">
        <v>29</v>
      </c>
      <c r="E1013" t="s">
        <v>0</v>
      </c>
      <c r="F1013">
        <v>11</v>
      </c>
      <c r="G1013">
        <v>2018</v>
      </c>
      <c r="H1013" t="s">
        <v>64</v>
      </c>
      <c r="I1013">
        <f>IF(E1013="Dollar",VLOOKUP(F1013,Currency!$G$2:$H$14,2,0),1)</f>
        <v>1</v>
      </c>
      <c r="J1013" s="3">
        <f t="shared" si="15"/>
        <v>1624</v>
      </c>
    </row>
    <row r="1014" spans="1:10" x14ac:dyDescent="0.25">
      <c r="A1014">
        <v>373</v>
      </c>
      <c r="B1014" t="s">
        <v>46</v>
      </c>
      <c r="C1014">
        <v>224</v>
      </c>
      <c r="D1014">
        <v>17</v>
      </c>
      <c r="E1014" t="s">
        <v>0</v>
      </c>
      <c r="F1014">
        <v>11</v>
      </c>
      <c r="G1014">
        <v>2018</v>
      </c>
      <c r="H1014" t="s">
        <v>52</v>
      </c>
      <c r="I1014">
        <f>IF(E1014="Dollar",VLOOKUP(F1014,Currency!$G$2:$H$14,2,0),1)</f>
        <v>1</v>
      </c>
      <c r="J1014" s="3">
        <f t="shared" si="15"/>
        <v>3808</v>
      </c>
    </row>
    <row r="1015" spans="1:10" x14ac:dyDescent="0.25">
      <c r="A1015">
        <v>374</v>
      </c>
      <c r="B1015" t="s">
        <v>45</v>
      </c>
      <c r="C1015">
        <v>1</v>
      </c>
      <c r="D1015">
        <v>27</v>
      </c>
      <c r="E1015" t="s">
        <v>0</v>
      </c>
      <c r="F1015">
        <v>10</v>
      </c>
      <c r="G1015">
        <v>2018</v>
      </c>
      <c r="H1015" t="s">
        <v>54</v>
      </c>
      <c r="I1015">
        <f>IF(E1015="Dollar",VLOOKUP(F1015,Currency!$G$2:$H$14,2,0),1)</f>
        <v>1</v>
      </c>
      <c r="J1015" s="3">
        <f t="shared" si="15"/>
        <v>27</v>
      </c>
    </row>
    <row r="1016" spans="1:10" x14ac:dyDescent="0.25">
      <c r="A1016">
        <v>374</v>
      </c>
      <c r="B1016" t="s">
        <v>46</v>
      </c>
      <c r="C1016">
        <v>5</v>
      </c>
      <c r="D1016">
        <v>17</v>
      </c>
      <c r="E1016" t="s">
        <v>0</v>
      </c>
      <c r="F1016">
        <v>10</v>
      </c>
      <c r="G1016">
        <v>2018</v>
      </c>
      <c r="H1016" t="s">
        <v>62</v>
      </c>
      <c r="I1016">
        <f>IF(E1016="Dollar",VLOOKUP(F1016,Currency!$G$2:$H$14,2,0),1)</f>
        <v>1</v>
      </c>
      <c r="J1016" s="3">
        <f t="shared" si="15"/>
        <v>85</v>
      </c>
    </row>
    <row r="1017" spans="1:10" x14ac:dyDescent="0.25">
      <c r="A1017">
        <v>374</v>
      </c>
      <c r="B1017" t="s">
        <v>47</v>
      </c>
      <c r="C1017">
        <v>20</v>
      </c>
      <c r="D1017">
        <v>6</v>
      </c>
      <c r="E1017" t="s">
        <v>0</v>
      </c>
      <c r="F1017">
        <v>10</v>
      </c>
      <c r="G1017">
        <v>2018</v>
      </c>
      <c r="H1017" t="s">
        <v>55</v>
      </c>
      <c r="I1017">
        <f>IF(E1017="Dollar",VLOOKUP(F1017,Currency!$G$2:$H$14,2,0),1)</f>
        <v>1</v>
      </c>
      <c r="J1017" s="3">
        <f t="shared" si="15"/>
        <v>120</v>
      </c>
    </row>
    <row r="1018" spans="1:10" x14ac:dyDescent="0.25">
      <c r="A1018">
        <v>375</v>
      </c>
      <c r="B1018" t="s">
        <v>45</v>
      </c>
      <c r="C1018">
        <v>111</v>
      </c>
      <c r="D1018">
        <v>27</v>
      </c>
      <c r="E1018" t="s">
        <v>0</v>
      </c>
      <c r="F1018">
        <v>3</v>
      </c>
      <c r="G1018">
        <v>2018</v>
      </c>
      <c r="H1018" t="s">
        <v>65</v>
      </c>
      <c r="I1018">
        <f>IF(E1018="Dollar",VLOOKUP(F1018,Currency!$G$2:$H$14,2,0),1)</f>
        <v>1</v>
      </c>
      <c r="J1018" s="3">
        <f t="shared" si="15"/>
        <v>2997</v>
      </c>
    </row>
    <row r="1019" spans="1:10" x14ac:dyDescent="0.25">
      <c r="A1019">
        <v>375</v>
      </c>
      <c r="B1019" t="s">
        <v>46</v>
      </c>
      <c r="C1019">
        <v>444</v>
      </c>
      <c r="D1019">
        <v>16</v>
      </c>
      <c r="E1019" t="s">
        <v>37</v>
      </c>
      <c r="F1019">
        <v>3</v>
      </c>
      <c r="G1019">
        <v>2018</v>
      </c>
      <c r="H1019" t="s">
        <v>53</v>
      </c>
      <c r="I1019">
        <f>IF(E1019="Dollar",VLOOKUP(F1019,Currency!$G$2:$H$14,2,0),1)</f>
        <v>0.81064183952380953</v>
      </c>
      <c r="J1019" s="3">
        <f t="shared" si="15"/>
        <v>5758.7996279771432</v>
      </c>
    </row>
    <row r="1020" spans="1:10" x14ac:dyDescent="0.25">
      <c r="A1020">
        <v>376</v>
      </c>
      <c r="B1020" t="s">
        <v>45</v>
      </c>
      <c r="C1020">
        <v>1</v>
      </c>
      <c r="D1020">
        <v>23</v>
      </c>
      <c r="E1020" t="s">
        <v>0</v>
      </c>
      <c r="F1020">
        <v>10</v>
      </c>
      <c r="G1020">
        <v>2018</v>
      </c>
      <c r="H1020" t="s">
        <v>62</v>
      </c>
      <c r="I1020">
        <f>IF(E1020="Dollar",VLOOKUP(F1020,Currency!$G$2:$H$14,2,0),1)</f>
        <v>1</v>
      </c>
      <c r="J1020" s="3">
        <f t="shared" si="15"/>
        <v>23</v>
      </c>
    </row>
    <row r="1021" spans="1:10" x14ac:dyDescent="0.25">
      <c r="A1021">
        <v>376</v>
      </c>
      <c r="B1021" t="s">
        <v>46</v>
      </c>
      <c r="C1021">
        <v>5</v>
      </c>
      <c r="D1021">
        <v>16</v>
      </c>
      <c r="E1021" t="s">
        <v>37</v>
      </c>
      <c r="F1021">
        <v>10</v>
      </c>
      <c r="G1021">
        <v>2018</v>
      </c>
      <c r="H1021" t="s">
        <v>53</v>
      </c>
      <c r="I1021">
        <f>IF(E1021="Dollar",VLOOKUP(F1021,Currency!$G$2:$H$14,2,0),1)</f>
        <v>0.87081632260869579</v>
      </c>
      <c r="J1021" s="3">
        <f t="shared" si="15"/>
        <v>69.665305808695663</v>
      </c>
    </row>
    <row r="1022" spans="1:10" x14ac:dyDescent="0.25">
      <c r="A1022">
        <v>376</v>
      </c>
      <c r="B1022" t="s">
        <v>47</v>
      </c>
      <c r="C1022">
        <v>20</v>
      </c>
      <c r="D1022">
        <v>6</v>
      </c>
      <c r="E1022" t="s">
        <v>0</v>
      </c>
      <c r="F1022">
        <v>10</v>
      </c>
      <c r="G1022">
        <v>2018</v>
      </c>
      <c r="H1022" t="s">
        <v>57</v>
      </c>
      <c r="I1022">
        <f>IF(E1022="Dollar",VLOOKUP(F1022,Currency!$G$2:$H$14,2,0),1)</f>
        <v>1</v>
      </c>
      <c r="J1022" s="3">
        <f t="shared" si="15"/>
        <v>120</v>
      </c>
    </row>
    <row r="1023" spans="1:10" x14ac:dyDescent="0.25">
      <c r="A1023">
        <v>377</v>
      </c>
      <c r="B1023" t="s">
        <v>45</v>
      </c>
      <c r="C1023">
        <v>172</v>
      </c>
      <c r="D1023">
        <v>28</v>
      </c>
      <c r="E1023" t="s">
        <v>0</v>
      </c>
      <c r="F1023">
        <v>7</v>
      </c>
      <c r="G1023">
        <v>2018</v>
      </c>
      <c r="H1023" t="s">
        <v>54</v>
      </c>
      <c r="I1023">
        <f>IF(E1023="Dollar",VLOOKUP(F1023,Currency!$G$2:$H$14,2,0),1)</f>
        <v>1</v>
      </c>
      <c r="J1023" s="3">
        <f t="shared" si="15"/>
        <v>4816</v>
      </c>
    </row>
    <row r="1024" spans="1:10" x14ac:dyDescent="0.25">
      <c r="A1024">
        <v>377</v>
      </c>
      <c r="B1024" t="s">
        <v>46</v>
      </c>
      <c r="C1024">
        <v>688</v>
      </c>
      <c r="D1024">
        <v>15</v>
      </c>
      <c r="E1024" t="s">
        <v>0</v>
      </c>
      <c r="F1024">
        <v>7</v>
      </c>
      <c r="G1024">
        <v>2018</v>
      </c>
      <c r="H1024" t="s">
        <v>55</v>
      </c>
      <c r="I1024">
        <f>IF(E1024="Dollar",VLOOKUP(F1024,Currency!$G$2:$H$14,2,0),1)</f>
        <v>1</v>
      </c>
      <c r="J1024" s="3">
        <f t="shared" si="15"/>
        <v>10320</v>
      </c>
    </row>
    <row r="1025" spans="1:10" x14ac:dyDescent="0.25">
      <c r="A1025">
        <v>378</v>
      </c>
      <c r="B1025" t="s">
        <v>45</v>
      </c>
      <c r="C1025">
        <v>105</v>
      </c>
      <c r="D1025">
        <v>22</v>
      </c>
      <c r="E1025" t="s">
        <v>0</v>
      </c>
      <c r="F1025">
        <v>4</v>
      </c>
      <c r="G1025">
        <v>2018</v>
      </c>
      <c r="H1025" t="s">
        <v>63</v>
      </c>
      <c r="I1025">
        <f>IF(E1025="Dollar",VLOOKUP(F1025,Currency!$G$2:$H$14,2,0),1)</f>
        <v>1</v>
      </c>
      <c r="J1025" s="3">
        <f t="shared" si="15"/>
        <v>2310</v>
      </c>
    </row>
    <row r="1026" spans="1:10" x14ac:dyDescent="0.25">
      <c r="A1026">
        <v>378</v>
      </c>
      <c r="B1026" t="s">
        <v>46</v>
      </c>
      <c r="C1026">
        <v>315</v>
      </c>
      <c r="D1026">
        <v>17</v>
      </c>
      <c r="E1026" t="s">
        <v>0</v>
      </c>
      <c r="F1026">
        <v>4</v>
      </c>
      <c r="G1026">
        <v>2018</v>
      </c>
      <c r="H1026" t="s">
        <v>63</v>
      </c>
      <c r="I1026">
        <f>IF(E1026="Dollar",VLOOKUP(F1026,Currency!$G$2:$H$14,2,0),1)</f>
        <v>1</v>
      </c>
      <c r="J1026" s="3">
        <f t="shared" si="15"/>
        <v>5355</v>
      </c>
    </row>
    <row r="1027" spans="1:10" x14ac:dyDescent="0.25">
      <c r="A1027">
        <v>378</v>
      </c>
      <c r="B1027" t="s">
        <v>47</v>
      </c>
      <c r="C1027">
        <v>105</v>
      </c>
      <c r="D1027">
        <v>6</v>
      </c>
      <c r="E1027" t="s">
        <v>0</v>
      </c>
      <c r="F1027">
        <v>4</v>
      </c>
      <c r="G1027">
        <v>2018</v>
      </c>
      <c r="H1027" t="s">
        <v>55</v>
      </c>
      <c r="I1027">
        <f>IF(E1027="Dollar",VLOOKUP(F1027,Currency!$G$2:$H$14,2,0),1)</f>
        <v>1</v>
      </c>
      <c r="J1027" s="3">
        <f t="shared" ref="J1027:J1090" si="16">C1027*D1027*I1027</f>
        <v>630</v>
      </c>
    </row>
    <row r="1028" spans="1:10" x14ac:dyDescent="0.25">
      <c r="A1028">
        <v>379</v>
      </c>
      <c r="B1028" t="s">
        <v>45</v>
      </c>
      <c r="C1028">
        <v>58</v>
      </c>
      <c r="D1028">
        <v>22</v>
      </c>
      <c r="E1028" t="s">
        <v>37</v>
      </c>
      <c r="F1028">
        <v>10</v>
      </c>
      <c r="G1028">
        <v>2018</v>
      </c>
      <c r="H1028" t="s">
        <v>53</v>
      </c>
      <c r="I1028">
        <f>IF(E1028="Dollar",VLOOKUP(F1028,Currency!$G$2:$H$14,2,0),1)</f>
        <v>0.87081632260869579</v>
      </c>
      <c r="J1028" s="3">
        <f t="shared" si="16"/>
        <v>1111.1616276486959</v>
      </c>
    </row>
    <row r="1029" spans="1:10" x14ac:dyDescent="0.25">
      <c r="A1029">
        <v>379</v>
      </c>
      <c r="B1029" t="s">
        <v>46</v>
      </c>
      <c r="C1029">
        <v>290</v>
      </c>
      <c r="D1029">
        <v>15</v>
      </c>
      <c r="E1029" t="s">
        <v>0</v>
      </c>
      <c r="F1029">
        <v>10</v>
      </c>
      <c r="G1029">
        <v>2018</v>
      </c>
      <c r="H1029" t="s">
        <v>55</v>
      </c>
      <c r="I1029">
        <f>IF(E1029="Dollar",VLOOKUP(F1029,Currency!$G$2:$H$14,2,0),1)</f>
        <v>1</v>
      </c>
      <c r="J1029" s="3">
        <f t="shared" si="16"/>
        <v>4350</v>
      </c>
    </row>
    <row r="1030" spans="1:10" x14ac:dyDescent="0.25">
      <c r="A1030">
        <v>379</v>
      </c>
      <c r="B1030" t="s">
        <v>47</v>
      </c>
      <c r="C1030">
        <v>1160</v>
      </c>
      <c r="D1030">
        <v>6</v>
      </c>
      <c r="E1030" t="s">
        <v>0</v>
      </c>
      <c r="F1030">
        <v>10</v>
      </c>
      <c r="G1030">
        <v>2018</v>
      </c>
      <c r="H1030" t="s">
        <v>57</v>
      </c>
      <c r="I1030">
        <f>IF(E1030="Dollar",VLOOKUP(F1030,Currency!$G$2:$H$14,2,0),1)</f>
        <v>1</v>
      </c>
      <c r="J1030" s="3">
        <f t="shared" si="16"/>
        <v>6960</v>
      </c>
    </row>
    <row r="1031" spans="1:10" x14ac:dyDescent="0.25">
      <c r="A1031">
        <v>380</v>
      </c>
      <c r="B1031" t="s">
        <v>45</v>
      </c>
      <c r="C1031">
        <v>140</v>
      </c>
      <c r="D1031">
        <v>28</v>
      </c>
      <c r="E1031" t="s">
        <v>0</v>
      </c>
      <c r="F1031">
        <v>8</v>
      </c>
      <c r="G1031">
        <v>2018</v>
      </c>
      <c r="H1031" t="s">
        <v>64</v>
      </c>
      <c r="I1031">
        <f>IF(E1031="Dollar",VLOOKUP(F1031,Currency!$G$2:$H$14,2,0),1)</f>
        <v>1</v>
      </c>
      <c r="J1031" s="3">
        <f t="shared" si="16"/>
        <v>3920</v>
      </c>
    </row>
    <row r="1032" spans="1:10" x14ac:dyDescent="0.25">
      <c r="A1032">
        <v>380</v>
      </c>
      <c r="B1032" t="s">
        <v>46</v>
      </c>
      <c r="C1032">
        <v>560</v>
      </c>
      <c r="D1032">
        <v>14</v>
      </c>
      <c r="E1032" t="s">
        <v>0</v>
      </c>
      <c r="F1032">
        <v>8</v>
      </c>
      <c r="G1032">
        <v>2018</v>
      </c>
      <c r="H1032" t="s">
        <v>55</v>
      </c>
      <c r="I1032">
        <f>IF(E1032="Dollar",VLOOKUP(F1032,Currency!$G$2:$H$14,2,0),1)</f>
        <v>1</v>
      </c>
      <c r="J1032" s="3">
        <f t="shared" si="16"/>
        <v>7840</v>
      </c>
    </row>
    <row r="1033" spans="1:10" x14ac:dyDescent="0.25">
      <c r="A1033">
        <v>381</v>
      </c>
      <c r="B1033" t="s">
        <v>45</v>
      </c>
      <c r="C1033">
        <v>90</v>
      </c>
      <c r="D1033">
        <v>22</v>
      </c>
      <c r="E1033" t="s">
        <v>0</v>
      </c>
      <c r="F1033">
        <v>11</v>
      </c>
      <c r="G1033">
        <v>2018</v>
      </c>
      <c r="H1033" t="s">
        <v>63</v>
      </c>
      <c r="I1033">
        <f>IF(E1033="Dollar",VLOOKUP(F1033,Currency!$G$2:$H$14,2,0),1)</f>
        <v>1</v>
      </c>
      <c r="J1033" s="3">
        <f t="shared" si="16"/>
        <v>1980</v>
      </c>
    </row>
    <row r="1034" spans="1:10" x14ac:dyDescent="0.25">
      <c r="A1034">
        <v>381</v>
      </c>
      <c r="B1034" t="s">
        <v>46</v>
      </c>
      <c r="C1034">
        <v>450</v>
      </c>
      <c r="D1034">
        <v>15</v>
      </c>
      <c r="E1034" t="s">
        <v>0</v>
      </c>
      <c r="F1034">
        <v>11</v>
      </c>
      <c r="G1034">
        <v>2018</v>
      </c>
      <c r="H1034" t="s">
        <v>55</v>
      </c>
      <c r="I1034">
        <f>IF(E1034="Dollar",VLOOKUP(F1034,Currency!$G$2:$H$14,2,0),1)</f>
        <v>1</v>
      </c>
      <c r="J1034" s="3">
        <f t="shared" si="16"/>
        <v>6750</v>
      </c>
    </row>
    <row r="1035" spans="1:10" x14ac:dyDescent="0.25">
      <c r="A1035">
        <v>381</v>
      </c>
      <c r="B1035" t="s">
        <v>47</v>
      </c>
      <c r="C1035">
        <v>630</v>
      </c>
      <c r="D1035">
        <v>6</v>
      </c>
      <c r="E1035" t="s">
        <v>0</v>
      </c>
      <c r="F1035">
        <v>11</v>
      </c>
      <c r="G1035">
        <v>2018</v>
      </c>
      <c r="H1035" t="s">
        <v>57</v>
      </c>
      <c r="I1035">
        <f>IF(E1035="Dollar",VLOOKUP(F1035,Currency!$G$2:$H$14,2,0),1)</f>
        <v>1</v>
      </c>
      <c r="J1035" s="3">
        <f t="shared" si="16"/>
        <v>3780</v>
      </c>
    </row>
    <row r="1036" spans="1:10" x14ac:dyDescent="0.25">
      <c r="A1036">
        <v>382</v>
      </c>
      <c r="B1036" t="s">
        <v>45</v>
      </c>
      <c r="C1036">
        <v>112</v>
      </c>
      <c r="D1036">
        <v>23</v>
      </c>
      <c r="E1036" t="s">
        <v>0</v>
      </c>
      <c r="F1036">
        <v>9</v>
      </c>
      <c r="G1036">
        <v>2018</v>
      </c>
      <c r="H1036" t="s">
        <v>62</v>
      </c>
      <c r="I1036">
        <f>IF(E1036="Dollar",VLOOKUP(F1036,Currency!$G$2:$H$14,2,0),1)</f>
        <v>1</v>
      </c>
      <c r="J1036" s="3">
        <f t="shared" si="16"/>
        <v>2576</v>
      </c>
    </row>
    <row r="1037" spans="1:10" x14ac:dyDescent="0.25">
      <c r="A1037">
        <v>382</v>
      </c>
      <c r="B1037" t="s">
        <v>46</v>
      </c>
      <c r="C1037">
        <v>448</v>
      </c>
      <c r="D1037">
        <v>18</v>
      </c>
      <c r="E1037" t="s">
        <v>0</v>
      </c>
      <c r="F1037">
        <v>9</v>
      </c>
      <c r="G1037">
        <v>2018</v>
      </c>
      <c r="H1037" t="s">
        <v>62</v>
      </c>
      <c r="I1037">
        <f>IF(E1037="Dollar",VLOOKUP(F1037,Currency!$G$2:$H$14,2,0),1)</f>
        <v>1</v>
      </c>
      <c r="J1037" s="3">
        <f t="shared" si="16"/>
        <v>8064</v>
      </c>
    </row>
    <row r="1038" spans="1:10" x14ac:dyDescent="0.25">
      <c r="A1038">
        <v>383</v>
      </c>
      <c r="B1038" t="s">
        <v>45</v>
      </c>
      <c r="C1038">
        <v>185</v>
      </c>
      <c r="D1038">
        <v>24</v>
      </c>
      <c r="E1038" t="s">
        <v>0</v>
      </c>
      <c r="F1038">
        <v>8</v>
      </c>
      <c r="G1038">
        <v>2018</v>
      </c>
      <c r="H1038" t="s">
        <v>56</v>
      </c>
      <c r="I1038">
        <f>IF(E1038="Dollar",VLOOKUP(F1038,Currency!$G$2:$H$14,2,0),1)</f>
        <v>1</v>
      </c>
      <c r="J1038" s="3">
        <f t="shared" si="16"/>
        <v>4440</v>
      </c>
    </row>
    <row r="1039" spans="1:10" x14ac:dyDescent="0.25">
      <c r="A1039">
        <v>383</v>
      </c>
      <c r="B1039" t="s">
        <v>46</v>
      </c>
      <c r="C1039">
        <v>740</v>
      </c>
      <c r="D1039">
        <v>18</v>
      </c>
      <c r="E1039" t="s">
        <v>0</v>
      </c>
      <c r="F1039">
        <v>8</v>
      </c>
      <c r="G1039">
        <v>2018</v>
      </c>
      <c r="H1039" t="s">
        <v>63</v>
      </c>
      <c r="I1039">
        <f>IF(E1039="Dollar",VLOOKUP(F1039,Currency!$G$2:$H$14,2,0),1)</f>
        <v>1</v>
      </c>
      <c r="J1039" s="3">
        <f t="shared" si="16"/>
        <v>13320</v>
      </c>
    </row>
    <row r="1040" spans="1:10" x14ac:dyDescent="0.25">
      <c r="A1040">
        <v>384</v>
      </c>
      <c r="B1040" t="s">
        <v>45</v>
      </c>
      <c r="C1040">
        <v>125</v>
      </c>
      <c r="D1040">
        <v>25</v>
      </c>
      <c r="E1040" t="s">
        <v>0</v>
      </c>
      <c r="F1040">
        <v>11</v>
      </c>
      <c r="G1040">
        <v>2018</v>
      </c>
      <c r="H1040" t="s">
        <v>60</v>
      </c>
      <c r="I1040">
        <f>IF(E1040="Dollar",VLOOKUP(F1040,Currency!$G$2:$H$14,2,0),1)</f>
        <v>1</v>
      </c>
      <c r="J1040" s="3">
        <f t="shared" si="16"/>
        <v>3125</v>
      </c>
    </row>
    <row r="1041" spans="1:10" x14ac:dyDescent="0.25">
      <c r="A1041">
        <v>384</v>
      </c>
      <c r="B1041" t="s">
        <v>46</v>
      </c>
      <c r="C1041">
        <v>625</v>
      </c>
      <c r="D1041">
        <v>17</v>
      </c>
      <c r="E1041" t="s">
        <v>0</v>
      </c>
      <c r="F1041">
        <v>11</v>
      </c>
      <c r="G1041">
        <v>2018</v>
      </c>
      <c r="H1041" t="s">
        <v>57</v>
      </c>
      <c r="I1041">
        <f>IF(E1041="Dollar",VLOOKUP(F1041,Currency!$G$2:$H$14,2,0),1)</f>
        <v>1</v>
      </c>
      <c r="J1041" s="3">
        <f t="shared" si="16"/>
        <v>10625</v>
      </c>
    </row>
    <row r="1042" spans="1:10" x14ac:dyDescent="0.25">
      <c r="A1042">
        <v>384</v>
      </c>
      <c r="B1042" t="s">
        <v>47</v>
      </c>
      <c r="C1042">
        <v>875</v>
      </c>
      <c r="D1042">
        <v>7</v>
      </c>
      <c r="E1042" t="s">
        <v>0</v>
      </c>
      <c r="F1042">
        <v>11</v>
      </c>
      <c r="G1042">
        <v>2018</v>
      </c>
      <c r="H1042" t="s">
        <v>62</v>
      </c>
      <c r="I1042">
        <f>IF(E1042="Dollar",VLOOKUP(F1042,Currency!$G$2:$H$14,2,0),1)</f>
        <v>1</v>
      </c>
      <c r="J1042" s="3">
        <f t="shared" si="16"/>
        <v>6125</v>
      </c>
    </row>
    <row r="1043" spans="1:10" x14ac:dyDescent="0.25">
      <c r="A1043">
        <v>385</v>
      </c>
      <c r="B1043" t="s">
        <v>45</v>
      </c>
      <c r="C1043">
        <v>1</v>
      </c>
      <c r="D1043">
        <v>24</v>
      </c>
      <c r="E1043" t="s">
        <v>0</v>
      </c>
      <c r="F1043">
        <v>10</v>
      </c>
      <c r="G1043">
        <v>2018</v>
      </c>
      <c r="H1043" t="s">
        <v>56</v>
      </c>
      <c r="I1043">
        <f>IF(E1043="Dollar",VLOOKUP(F1043,Currency!$G$2:$H$14,2,0),1)</f>
        <v>1</v>
      </c>
      <c r="J1043" s="3">
        <f t="shared" si="16"/>
        <v>24</v>
      </c>
    </row>
    <row r="1044" spans="1:10" x14ac:dyDescent="0.25">
      <c r="A1044">
        <v>385</v>
      </c>
      <c r="B1044" t="s">
        <v>46</v>
      </c>
      <c r="C1044">
        <v>5</v>
      </c>
      <c r="D1044">
        <v>15</v>
      </c>
      <c r="E1044" t="s">
        <v>0</v>
      </c>
      <c r="F1044">
        <v>10</v>
      </c>
      <c r="G1044">
        <v>2018</v>
      </c>
      <c r="H1044" t="s">
        <v>55</v>
      </c>
      <c r="I1044">
        <f>IF(E1044="Dollar",VLOOKUP(F1044,Currency!$G$2:$H$14,2,0),1)</f>
        <v>1</v>
      </c>
      <c r="J1044" s="3">
        <f t="shared" si="16"/>
        <v>75</v>
      </c>
    </row>
    <row r="1045" spans="1:10" x14ac:dyDescent="0.25">
      <c r="A1045">
        <v>385</v>
      </c>
      <c r="B1045" t="s">
        <v>47</v>
      </c>
      <c r="C1045">
        <v>20</v>
      </c>
      <c r="D1045">
        <v>6</v>
      </c>
      <c r="E1045" t="s">
        <v>0</v>
      </c>
      <c r="F1045">
        <v>10</v>
      </c>
      <c r="G1045">
        <v>2018</v>
      </c>
      <c r="H1045" t="s">
        <v>57</v>
      </c>
      <c r="I1045">
        <f>IF(E1045="Dollar",VLOOKUP(F1045,Currency!$G$2:$H$14,2,0),1)</f>
        <v>1</v>
      </c>
      <c r="J1045" s="3">
        <f t="shared" si="16"/>
        <v>120</v>
      </c>
    </row>
    <row r="1046" spans="1:10" x14ac:dyDescent="0.25">
      <c r="A1046">
        <v>386</v>
      </c>
      <c r="B1046" t="s">
        <v>45</v>
      </c>
      <c r="C1046">
        <v>28</v>
      </c>
      <c r="D1046">
        <v>28</v>
      </c>
      <c r="E1046" t="s">
        <v>0</v>
      </c>
      <c r="F1046">
        <v>8</v>
      </c>
      <c r="G1046">
        <v>2018</v>
      </c>
      <c r="H1046" t="s">
        <v>54</v>
      </c>
      <c r="I1046">
        <f>IF(E1046="Dollar",VLOOKUP(F1046,Currency!$G$2:$H$14,2,0),1)</f>
        <v>1</v>
      </c>
      <c r="J1046" s="3">
        <f t="shared" si="16"/>
        <v>784</v>
      </c>
    </row>
    <row r="1047" spans="1:10" x14ac:dyDescent="0.25">
      <c r="A1047">
        <v>386</v>
      </c>
      <c r="B1047" t="s">
        <v>46</v>
      </c>
      <c r="C1047">
        <v>112</v>
      </c>
      <c r="D1047">
        <v>15</v>
      </c>
      <c r="E1047" t="s">
        <v>0</v>
      </c>
      <c r="F1047">
        <v>8</v>
      </c>
      <c r="G1047">
        <v>2018</v>
      </c>
      <c r="H1047" t="s">
        <v>55</v>
      </c>
      <c r="I1047">
        <f>IF(E1047="Dollar",VLOOKUP(F1047,Currency!$G$2:$H$14,2,0),1)</f>
        <v>1</v>
      </c>
      <c r="J1047" s="3">
        <f t="shared" si="16"/>
        <v>1680</v>
      </c>
    </row>
    <row r="1048" spans="1:10" x14ac:dyDescent="0.25">
      <c r="A1048">
        <v>387</v>
      </c>
      <c r="B1048" t="s">
        <v>45</v>
      </c>
      <c r="C1048">
        <v>47</v>
      </c>
      <c r="D1048">
        <v>22</v>
      </c>
      <c r="E1048" t="s">
        <v>0</v>
      </c>
      <c r="F1048">
        <v>10</v>
      </c>
      <c r="G1048">
        <v>2018</v>
      </c>
      <c r="H1048" t="s">
        <v>63</v>
      </c>
      <c r="I1048">
        <f>IF(E1048="Dollar",VLOOKUP(F1048,Currency!$G$2:$H$14,2,0),1)</f>
        <v>1</v>
      </c>
      <c r="J1048" s="3">
        <f t="shared" si="16"/>
        <v>1034</v>
      </c>
    </row>
    <row r="1049" spans="1:10" x14ac:dyDescent="0.25">
      <c r="A1049">
        <v>387</v>
      </c>
      <c r="B1049" t="s">
        <v>46</v>
      </c>
      <c r="C1049">
        <v>235</v>
      </c>
      <c r="D1049">
        <v>17</v>
      </c>
      <c r="E1049" t="s">
        <v>37</v>
      </c>
      <c r="F1049">
        <v>10</v>
      </c>
      <c r="G1049">
        <v>2018</v>
      </c>
      <c r="H1049" t="s">
        <v>53</v>
      </c>
      <c r="I1049">
        <f>IF(E1049="Dollar",VLOOKUP(F1049,Currency!$G$2:$H$14,2,0),1)</f>
        <v>0.87081632260869579</v>
      </c>
      <c r="J1049" s="3">
        <f t="shared" si="16"/>
        <v>3478.9112088217398</v>
      </c>
    </row>
    <row r="1050" spans="1:10" x14ac:dyDescent="0.25">
      <c r="A1050">
        <v>387</v>
      </c>
      <c r="B1050" t="s">
        <v>47</v>
      </c>
      <c r="C1050">
        <v>940</v>
      </c>
      <c r="D1050">
        <v>6</v>
      </c>
      <c r="E1050" t="s">
        <v>0</v>
      </c>
      <c r="F1050">
        <v>10</v>
      </c>
      <c r="G1050">
        <v>2018</v>
      </c>
      <c r="H1050" t="s">
        <v>55</v>
      </c>
      <c r="I1050">
        <f>IF(E1050="Dollar",VLOOKUP(F1050,Currency!$G$2:$H$14,2,0),1)</f>
        <v>1</v>
      </c>
      <c r="J1050" s="3">
        <f t="shared" si="16"/>
        <v>5640</v>
      </c>
    </row>
    <row r="1051" spans="1:10" x14ac:dyDescent="0.25">
      <c r="A1051">
        <v>388</v>
      </c>
      <c r="B1051" t="s">
        <v>45</v>
      </c>
      <c r="C1051">
        <v>153</v>
      </c>
      <c r="D1051">
        <v>20</v>
      </c>
      <c r="E1051" t="s">
        <v>0</v>
      </c>
      <c r="F1051">
        <v>6</v>
      </c>
      <c r="G1051">
        <v>2018</v>
      </c>
      <c r="H1051" t="s">
        <v>57</v>
      </c>
      <c r="I1051">
        <f>IF(E1051="Dollar",VLOOKUP(F1051,Currency!$G$2:$H$14,2,0),1)</f>
        <v>1</v>
      </c>
      <c r="J1051" s="3">
        <f t="shared" si="16"/>
        <v>3060</v>
      </c>
    </row>
    <row r="1052" spans="1:10" x14ac:dyDescent="0.25">
      <c r="A1052">
        <v>388</v>
      </c>
      <c r="B1052" t="s">
        <v>46</v>
      </c>
      <c r="C1052">
        <v>306</v>
      </c>
      <c r="D1052">
        <v>15</v>
      </c>
      <c r="E1052" t="s">
        <v>37</v>
      </c>
      <c r="F1052">
        <v>6</v>
      </c>
      <c r="G1052">
        <v>2018</v>
      </c>
      <c r="H1052" t="s">
        <v>53</v>
      </c>
      <c r="I1052">
        <f>IF(E1052="Dollar",VLOOKUP(F1052,Currency!$G$2:$H$14,2,0),1)</f>
        <v>0.85633569142857147</v>
      </c>
      <c r="J1052" s="3">
        <f t="shared" si="16"/>
        <v>3930.5808236571429</v>
      </c>
    </row>
    <row r="1053" spans="1:10" x14ac:dyDescent="0.25">
      <c r="A1053">
        <v>388</v>
      </c>
      <c r="B1053" t="s">
        <v>47</v>
      </c>
      <c r="C1053">
        <v>612</v>
      </c>
      <c r="D1053">
        <v>7</v>
      </c>
      <c r="E1053" t="s">
        <v>0</v>
      </c>
      <c r="F1053">
        <v>6</v>
      </c>
      <c r="G1053">
        <v>2018</v>
      </c>
      <c r="H1053" t="s">
        <v>62</v>
      </c>
      <c r="I1053">
        <f>IF(E1053="Dollar",VLOOKUP(F1053,Currency!$G$2:$H$14,2,0),1)</f>
        <v>1</v>
      </c>
      <c r="J1053" s="3">
        <f t="shared" si="16"/>
        <v>4284</v>
      </c>
    </row>
    <row r="1054" spans="1:10" x14ac:dyDescent="0.25">
      <c r="A1054">
        <v>389</v>
      </c>
      <c r="B1054" t="s">
        <v>45</v>
      </c>
      <c r="C1054">
        <v>160</v>
      </c>
      <c r="D1054">
        <v>23</v>
      </c>
      <c r="E1054" t="s">
        <v>0</v>
      </c>
      <c r="F1054">
        <v>7</v>
      </c>
      <c r="G1054">
        <v>2018</v>
      </c>
      <c r="H1054" t="s">
        <v>56</v>
      </c>
      <c r="I1054">
        <f>IF(E1054="Dollar",VLOOKUP(F1054,Currency!$G$2:$H$14,2,0),1)</f>
        <v>1</v>
      </c>
      <c r="J1054" s="3">
        <f t="shared" si="16"/>
        <v>3680</v>
      </c>
    </row>
    <row r="1055" spans="1:10" x14ac:dyDescent="0.25">
      <c r="A1055">
        <v>389</v>
      </c>
      <c r="B1055" t="s">
        <v>46</v>
      </c>
      <c r="C1055">
        <v>640</v>
      </c>
      <c r="D1055">
        <v>15</v>
      </c>
      <c r="E1055" t="s">
        <v>37</v>
      </c>
      <c r="F1055">
        <v>7</v>
      </c>
      <c r="G1055">
        <v>2018</v>
      </c>
      <c r="H1055" t="s">
        <v>53</v>
      </c>
      <c r="I1055">
        <f>IF(E1055="Dollar",VLOOKUP(F1055,Currency!$G$2:$H$14,2,0),1)</f>
        <v>0.85575857954545465</v>
      </c>
      <c r="J1055" s="3">
        <f t="shared" si="16"/>
        <v>8215.2823636363646</v>
      </c>
    </row>
    <row r="1056" spans="1:10" x14ac:dyDescent="0.25">
      <c r="A1056">
        <v>390</v>
      </c>
      <c r="B1056" t="s">
        <v>45</v>
      </c>
      <c r="C1056">
        <v>1</v>
      </c>
      <c r="D1056">
        <v>21</v>
      </c>
      <c r="E1056" t="s">
        <v>0</v>
      </c>
      <c r="F1056">
        <v>8</v>
      </c>
      <c r="G1056">
        <v>2018</v>
      </c>
      <c r="H1056" t="s">
        <v>52</v>
      </c>
      <c r="I1056">
        <f>IF(E1056="Dollar",VLOOKUP(F1056,Currency!$G$2:$H$14,2,0),1)</f>
        <v>1</v>
      </c>
      <c r="J1056" s="3">
        <f t="shared" si="16"/>
        <v>21</v>
      </c>
    </row>
    <row r="1057" spans="1:10" x14ac:dyDescent="0.25">
      <c r="A1057">
        <v>390</v>
      </c>
      <c r="B1057" t="s">
        <v>46</v>
      </c>
      <c r="C1057">
        <v>4</v>
      </c>
      <c r="D1057">
        <v>13</v>
      </c>
      <c r="E1057" t="s">
        <v>37</v>
      </c>
      <c r="F1057">
        <v>8</v>
      </c>
      <c r="G1057">
        <v>2018</v>
      </c>
      <c r="H1057" t="s">
        <v>53</v>
      </c>
      <c r="I1057">
        <f>IF(E1057="Dollar",VLOOKUP(F1057,Currency!$G$2:$H$14,2,0),1)</f>
        <v>0.86596289695652162</v>
      </c>
      <c r="J1057" s="3">
        <f t="shared" si="16"/>
        <v>45.030070641739123</v>
      </c>
    </row>
    <row r="1058" spans="1:10" x14ac:dyDescent="0.25">
      <c r="A1058">
        <v>391</v>
      </c>
      <c r="B1058" t="s">
        <v>45</v>
      </c>
      <c r="C1058">
        <v>84</v>
      </c>
      <c r="D1058">
        <v>22</v>
      </c>
      <c r="E1058" t="s">
        <v>0</v>
      </c>
      <c r="F1058">
        <v>6</v>
      </c>
      <c r="G1058">
        <v>2018</v>
      </c>
      <c r="H1058" t="s">
        <v>63</v>
      </c>
      <c r="I1058">
        <f>IF(E1058="Dollar",VLOOKUP(F1058,Currency!$G$2:$H$14,2,0),1)</f>
        <v>1</v>
      </c>
      <c r="J1058" s="3">
        <f t="shared" si="16"/>
        <v>1848</v>
      </c>
    </row>
    <row r="1059" spans="1:10" x14ac:dyDescent="0.25">
      <c r="A1059">
        <v>391</v>
      </c>
      <c r="B1059" t="s">
        <v>46</v>
      </c>
      <c r="C1059">
        <v>168</v>
      </c>
      <c r="D1059">
        <v>14</v>
      </c>
      <c r="E1059" t="s">
        <v>37</v>
      </c>
      <c r="F1059">
        <v>6</v>
      </c>
      <c r="G1059">
        <v>2018</v>
      </c>
      <c r="H1059" t="s">
        <v>53</v>
      </c>
      <c r="I1059">
        <f>IF(E1059="Dollar",VLOOKUP(F1059,Currency!$G$2:$H$14,2,0),1)</f>
        <v>0.85633569142857147</v>
      </c>
      <c r="J1059" s="3">
        <f t="shared" si="16"/>
        <v>2014.1015462400001</v>
      </c>
    </row>
    <row r="1060" spans="1:10" x14ac:dyDescent="0.25">
      <c r="A1060">
        <v>391</v>
      </c>
      <c r="B1060" t="s">
        <v>47</v>
      </c>
      <c r="C1060">
        <v>336</v>
      </c>
      <c r="D1060">
        <v>7</v>
      </c>
      <c r="E1060" t="s">
        <v>0</v>
      </c>
      <c r="F1060">
        <v>6</v>
      </c>
      <c r="G1060">
        <v>2018</v>
      </c>
      <c r="H1060" t="s">
        <v>62</v>
      </c>
      <c r="I1060">
        <f>IF(E1060="Dollar",VLOOKUP(F1060,Currency!$G$2:$H$14,2,0),1)</f>
        <v>1</v>
      </c>
      <c r="J1060" s="3">
        <f t="shared" si="16"/>
        <v>2352</v>
      </c>
    </row>
    <row r="1061" spans="1:10" x14ac:dyDescent="0.25">
      <c r="A1061">
        <v>392</v>
      </c>
      <c r="B1061" t="s">
        <v>45</v>
      </c>
      <c r="C1061">
        <v>205</v>
      </c>
      <c r="D1061">
        <v>21</v>
      </c>
      <c r="E1061" t="s">
        <v>0</v>
      </c>
      <c r="F1061">
        <v>10</v>
      </c>
      <c r="G1061">
        <v>2018</v>
      </c>
      <c r="H1061" t="s">
        <v>52</v>
      </c>
      <c r="I1061">
        <f>IF(E1061="Dollar",VLOOKUP(F1061,Currency!$G$2:$H$14,2,0),1)</f>
        <v>1</v>
      </c>
      <c r="J1061" s="3">
        <f t="shared" si="16"/>
        <v>4305</v>
      </c>
    </row>
    <row r="1062" spans="1:10" x14ac:dyDescent="0.25">
      <c r="A1062">
        <v>392</v>
      </c>
      <c r="B1062" t="s">
        <v>46</v>
      </c>
      <c r="C1062">
        <v>1025</v>
      </c>
      <c r="D1062">
        <v>14</v>
      </c>
      <c r="E1062" t="s">
        <v>37</v>
      </c>
      <c r="F1062">
        <v>10</v>
      </c>
      <c r="G1062">
        <v>2018</v>
      </c>
      <c r="H1062" t="s">
        <v>53</v>
      </c>
      <c r="I1062">
        <f>IF(E1062="Dollar",VLOOKUP(F1062,Currency!$G$2:$H$14,2,0),1)</f>
        <v>0.87081632260869579</v>
      </c>
      <c r="J1062" s="3">
        <f t="shared" si="16"/>
        <v>12496.214229434785</v>
      </c>
    </row>
    <row r="1063" spans="1:10" x14ac:dyDescent="0.25">
      <c r="A1063">
        <v>392</v>
      </c>
      <c r="B1063" t="s">
        <v>47</v>
      </c>
      <c r="C1063">
        <v>4100</v>
      </c>
      <c r="D1063">
        <v>6</v>
      </c>
      <c r="E1063" t="s">
        <v>0</v>
      </c>
      <c r="F1063">
        <v>10</v>
      </c>
      <c r="G1063">
        <v>2018</v>
      </c>
      <c r="H1063" t="s">
        <v>55</v>
      </c>
      <c r="I1063">
        <f>IF(E1063="Dollar",VLOOKUP(F1063,Currency!$G$2:$H$14,2,0),1)</f>
        <v>1</v>
      </c>
      <c r="J1063" s="3">
        <f t="shared" si="16"/>
        <v>24600</v>
      </c>
    </row>
    <row r="1064" spans="1:10" x14ac:dyDescent="0.25">
      <c r="A1064">
        <v>393</v>
      </c>
      <c r="B1064" t="s">
        <v>45</v>
      </c>
      <c r="C1064">
        <v>98</v>
      </c>
      <c r="D1064">
        <v>20</v>
      </c>
      <c r="E1064" t="s">
        <v>0</v>
      </c>
      <c r="F1064">
        <v>4</v>
      </c>
      <c r="G1064">
        <v>2018</v>
      </c>
      <c r="H1064" t="s">
        <v>57</v>
      </c>
      <c r="I1064">
        <f>IF(E1064="Dollar",VLOOKUP(F1064,Currency!$G$2:$H$14,2,0),1)</f>
        <v>1</v>
      </c>
      <c r="J1064" s="3">
        <f t="shared" si="16"/>
        <v>1960</v>
      </c>
    </row>
    <row r="1065" spans="1:10" x14ac:dyDescent="0.25">
      <c r="A1065">
        <v>393</v>
      </c>
      <c r="B1065" t="s">
        <v>46</v>
      </c>
      <c r="C1065">
        <v>294</v>
      </c>
      <c r="D1065">
        <v>14</v>
      </c>
      <c r="E1065" t="s">
        <v>0</v>
      </c>
      <c r="F1065">
        <v>4</v>
      </c>
      <c r="G1065">
        <v>2018</v>
      </c>
      <c r="H1065" t="s">
        <v>55</v>
      </c>
      <c r="I1065">
        <f>IF(E1065="Dollar",VLOOKUP(F1065,Currency!$G$2:$H$14,2,0),1)</f>
        <v>1</v>
      </c>
      <c r="J1065" s="3">
        <f t="shared" si="16"/>
        <v>4116</v>
      </c>
    </row>
    <row r="1066" spans="1:10" x14ac:dyDescent="0.25">
      <c r="A1066">
        <v>393</v>
      </c>
      <c r="B1066" t="s">
        <v>47</v>
      </c>
      <c r="C1066">
        <v>98</v>
      </c>
      <c r="D1066">
        <v>7</v>
      </c>
      <c r="E1066" t="s">
        <v>0</v>
      </c>
      <c r="F1066">
        <v>4</v>
      </c>
      <c r="G1066">
        <v>2018</v>
      </c>
      <c r="H1066" t="s">
        <v>62</v>
      </c>
      <c r="I1066">
        <f>IF(E1066="Dollar",VLOOKUP(F1066,Currency!$G$2:$H$14,2,0),1)</f>
        <v>1</v>
      </c>
      <c r="J1066" s="3">
        <f t="shared" si="16"/>
        <v>686</v>
      </c>
    </row>
    <row r="1067" spans="1:10" x14ac:dyDescent="0.25">
      <c r="A1067">
        <v>394</v>
      </c>
      <c r="B1067" t="s">
        <v>45</v>
      </c>
      <c r="C1067">
        <v>45</v>
      </c>
      <c r="D1067">
        <v>28</v>
      </c>
      <c r="E1067" t="s">
        <v>0</v>
      </c>
      <c r="F1067">
        <v>8</v>
      </c>
      <c r="G1067">
        <v>2018</v>
      </c>
      <c r="H1067" t="s">
        <v>59</v>
      </c>
      <c r="I1067">
        <f>IF(E1067="Dollar",VLOOKUP(F1067,Currency!$G$2:$H$14,2,0),1)</f>
        <v>1</v>
      </c>
      <c r="J1067" s="3">
        <f t="shared" si="16"/>
        <v>1260</v>
      </c>
    </row>
    <row r="1068" spans="1:10" x14ac:dyDescent="0.25">
      <c r="A1068">
        <v>394</v>
      </c>
      <c r="B1068" t="s">
        <v>46</v>
      </c>
      <c r="C1068">
        <v>135</v>
      </c>
      <c r="D1068">
        <v>17</v>
      </c>
      <c r="E1068" t="s">
        <v>0</v>
      </c>
      <c r="F1068">
        <v>8</v>
      </c>
      <c r="G1068">
        <v>2018</v>
      </c>
      <c r="H1068" t="s">
        <v>57</v>
      </c>
      <c r="I1068">
        <f>IF(E1068="Dollar",VLOOKUP(F1068,Currency!$G$2:$H$14,2,0),1)</f>
        <v>1</v>
      </c>
      <c r="J1068" s="3">
        <f t="shared" si="16"/>
        <v>2295</v>
      </c>
    </row>
    <row r="1069" spans="1:10" x14ac:dyDescent="0.25">
      <c r="A1069">
        <v>394</v>
      </c>
      <c r="B1069" t="s">
        <v>47</v>
      </c>
      <c r="C1069">
        <v>45</v>
      </c>
      <c r="D1069">
        <v>6</v>
      </c>
      <c r="E1069" t="s">
        <v>0</v>
      </c>
      <c r="F1069">
        <v>8</v>
      </c>
      <c r="G1069">
        <v>2018</v>
      </c>
      <c r="H1069" t="s">
        <v>57</v>
      </c>
      <c r="I1069">
        <f>IF(E1069="Dollar",VLOOKUP(F1069,Currency!$G$2:$H$14,2,0),1)</f>
        <v>1</v>
      </c>
      <c r="J1069" s="3">
        <f t="shared" si="16"/>
        <v>270</v>
      </c>
    </row>
    <row r="1070" spans="1:10" x14ac:dyDescent="0.25">
      <c r="A1070">
        <v>395</v>
      </c>
      <c r="B1070" t="s">
        <v>45</v>
      </c>
      <c r="C1070">
        <v>90</v>
      </c>
      <c r="D1070">
        <v>21</v>
      </c>
      <c r="E1070" t="s">
        <v>0</v>
      </c>
      <c r="F1070">
        <v>6</v>
      </c>
      <c r="G1070">
        <v>2018</v>
      </c>
      <c r="H1070" t="s">
        <v>52</v>
      </c>
      <c r="I1070">
        <f>IF(E1070="Dollar",VLOOKUP(F1070,Currency!$G$2:$H$14,2,0),1)</f>
        <v>1</v>
      </c>
      <c r="J1070" s="3">
        <f t="shared" si="16"/>
        <v>1890</v>
      </c>
    </row>
    <row r="1071" spans="1:10" x14ac:dyDescent="0.25">
      <c r="A1071">
        <v>395</v>
      </c>
      <c r="B1071" t="s">
        <v>46</v>
      </c>
      <c r="C1071">
        <v>270</v>
      </c>
      <c r="D1071">
        <v>17</v>
      </c>
      <c r="E1071" t="s">
        <v>0</v>
      </c>
      <c r="F1071">
        <v>6</v>
      </c>
      <c r="G1071">
        <v>2018</v>
      </c>
      <c r="H1071" t="s">
        <v>52</v>
      </c>
      <c r="I1071">
        <f>IF(E1071="Dollar",VLOOKUP(F1071,Currency!$G$2:$H$14,2,0),1)</f>
        <v>1</v>
      </c>
      <c r="J1071" s="3">
        <f t="shared" si="16"/>
        <v>4590</v>
      </c>
    </row>
    <row r="1072" spans="1:10" x14ac:dyDescent="0.25">
      <c r="A1072">
        <v>395</v>
      </c>
      <c r="B1072" t="s">
        <v>47</v>
      </c>
      <c r="C1072">
        <v>90</v>
      </c>
      <c r="D1072">
        <v>6</v>
      </c>
      <c r="E1072" t="s">
        <v>0</v>
      </c>
      <c r="F1072">
        <v>6</v>
      </c>
      <c r="G1072">
        <v>2018</v>
      </c>
      <c r="H1072" t="s">
        <v>55</v>
      </c>
      <c r="I1072">
        <f>IF(E1072="Dollar",VLOOKUP(F1072,Currency!$G$2:$H$14,2,0),1)</f>
        <v>1</v>
      </c>
      <c r="J1072" s="3">
        <f t="shared" si="16"/>
        <v>540</v>
      </c>
    </row>
    <row r="1073" spans="1:10" x14ac:dyDescent="0.25">
      <c r="A1073">
        <v>396</v>
      </c>
      <c r="B1073" t="s">
        <v>45</v>
      </c>
      <c r="C1073">
        <v>138</v>
      </c>
      <c r="D1073">
        <v>22</v>
      </c>
      <c r="E1073" t="s">
        <v>0</v>
      </c>
      <c r="F1073">
        <v>4</v>
      </c>
      <c r="G1073">
        <v>2018</v>
      </c>
      <c r="H1073" t="s">
        <v>63</v>
      </c>
      <c r="I1073">
        <f>IF(E1073="Dollar",VLOOKUP(F1073,Currency!$G$2:$H$14,2,0),1)</f>
        <v>1</v>
      </c>
      <c r="J1073" s="3">
        <f t="shared" si="16"/>
        <v>3036</v>
      </c>
    </row>
    <row r="1074" spans="1:10" x14ac:dyDescent="0.25">
      <c r="A1074">
        <v>396</v>
      </c>
      <c r="B1074" t="s">
        <v>46</v>
      </c>
      <c r="C1074">
        <v>552</v>
      </c>
      <c r="D1074">
        <v>17</v>
      </c>
      <c r="E1074" t="s">
        <v>37</v>
      </c>
      <c r="F1074">
        <v>4</v>
      </c>
      <c r="G1074">
        <v>2018</v>
      </c>
      <c r="H1074" t="s">
        <v>53</v>
      </c>
      <c r="I1074">
        <f>IF(E1074="Dollar",VLOOKUP(F1074,Currency!$G$2:$H$14,2,0),1)</f>
        <v>0.81462485449999988</v>
      </c>
      <c r="J1074" s="3">
        <f t="shared" si="16"/>
        <v>7644.4396346279991</v>
      </c>
    </row>
    <row r="1075" spans="1:10" x14ac:dyDescent="0.25">
      <c r="A1075">
        <v>397</v>
      </c>
      <c r="B1075" t="s">
        <v>45</v>
      </c>
      <c r="C1075">
        <v>46</v>
      </c>
      <c r="D1075">
        <v>21</v>
      </c>
      <c r="E1075" t="s">
        <v>0</v>
      </c>
      <c r="F1075">
        <v>12</v>
      </c>
      <c r="G1075">
        <v>2018</v>
      </c>
      <c r="H1075" t="s">
        <v>52</v>
      </c>
      <c r="I1075">
        <f>IF(E1075="Dollar",VLOOKUP(F1075,Currency!$G$2:$H$14,2,0),1)</f>
        <v>1</v>
      </c>
      <c r="J1075" s="3">
        <f t="shared" si="16"/>
        <v>966</v>
      </c>
    </row>
    <row r="1076" spans="1:10" x14ac:dyDescent="0.25">
      <c r="A1076">
        <v>397</v>
      </c>
      <c r="B1076" t="s">
        <v>46</v>
      </c>
      <c r="C1076">
        <v>184</v>
      </c>
      <c r="D1076">
        <v>16</v>
      </c>
      <c r="E1076" t="s">
        <v>37</v>
      </c>
      <c r="F1076">
        <v>12</v>
      </c>
      <c r="G1076">
        <v>2018</v>
      </c>
      <c r="H1076" t="s">
        <v>53</v>
      </c>
      <c r="I1076">
        <f>IF(E1076="Dollar",VLOOKUP(F1076,Currency!$G$2:$H$14,2,0),1)</f>
        <v>0.87842254526315788</v>
      </c>
      <c r="J1076" s="3">
        <f t="shared" si="16"/>
        <v>2586.0759732547367</v>
      </c>
    </row>
    <row r="1077" spans="1:10" x14ac:dyDescent="0.25">
      <c r="A1077">
        <v>398</v>
      </c>
      <c r="B1077" t="s">
        <v>45</v>
      </c>
      <c r="C1077">
        <v>116</v>
      </c>
      <c r="D1077">
        <v>22</v>
      </c>
      <c r="E1077" t="s">
        <v>37</v>
      </c>
      <c r="F1077">
        <v>11</v>
      </c>
      <c r="G1077">
        <v>2018</v>
      </c>
      <c r="H1077" t="s">
        <v>53</v>
      </c>
      <c r="I1077">
        <f>IF(E1077="Dollar",VLOOKUP(F1077,Currency!$G$2:$H$14,2,0),1)</f>
        <v>0.87977327500000013</v>
      </c>
      <c r="J1077" s="3">
        <f t="shared" si="16"/>
        <v>2245.1813978000005</v>
      </c>
    </row>
    <row r="1078" spans="1:10" x14ac:dyDescent="0.25">
      <c r="A1078">
        <v>398</v>
      </c>
      <c r="B1078" t="s">
        <v>46</v>
      </c>
      <c r="C1078">
        <v>580</v>
      </c>
      <c r="D1078">
        <v>15</v>
      </c>
      <c r="E1078" t="s">
        <v>0</v>
      </c>
      <c r="F1078">
        <v>11</v>
      </c>
      <c r="G1078">
        <v>2018</v>
      </c>
      <c r="H1078" t="s">
        <v>55</v>
      </c>
      <c r="I1078">
        <f>IF(E1078="Dollar",VLOOKUP(F1078,Currency!$G$2:$H$14,2,0),1)</f>
        <v>1</v>
      </c>
      <c r="J1078" s="3">
        <f t="shared" si="16"/>
        <v>8700</v>
      </c>
    </row>
    <row r="1079" spans="1:10" x14ac:dyDescent="0.25">
      <c r="A1079">
        <v>398</v>
      </c>
      <c r="B1079" t="s">
        <v>47</v>
      </c>
      <c r="C1079">
        <v>812</v>
      </c>
      <c r="D1079">
        <v>6</v>
      </c>
      <c r="E1079" t="s">
        <v>0</v>
      </c>
      <c r="F1079">
        <v>11</v>
      </c>
      <c r="G1079">
        <v>2018</v>
      </c>
      <c r="H1079" t="s">
        <v>55</v>
      </c>
      <c r="I1079">
        <f>IF(E1079="Dollar",VLOOKUP(F1079,Currency!$G$2:$H$14,2,0),1)</f>
        <v>1</v>
      </c>
      <c r="J1079" s="3">
        <f t="shared" si="16"/>
        <v>4872</v>
      </c>
    </row>
    <row r="1080" spans="1:10" x14ac:dyDescent="0.25">
      <c r="A1080">
        <v>399</v>
      </c>
      <c r="B1080" t="s">
        <v>45</v>
      </c>
      <c r="C1080">
        <v>112</v>
      </c>
      <c r="D1080">
        <v>26</v>
      </c>
      <c r="E1080" t="s">
        <v>0</v>
      </c>
      <c r="F1080">
        <v>6</v>
      </c>
      <c r="G1080">
        <v>2018</v>
      </c>
      <c r="H1080" t="s">
        <v>51</v>
      </c>
      <c r="I1080">
        <f>IF(E1080="Dollar",VLOOKUP(F1080,Currency!$G$2:$H$14,2,0),1)</f>
        <v>1</v>
      </c>
      <c r="J1080" s="3">
        <f t="shared" si="16"/>
        <v>2912</v>
      </c>
    </row>
    <row r="1081" spans="1:10" x14ac:dyDescent="0.25">
      <c r="A1081">
        <v>399</v>
      </c>
      <c r="B1081" t="s">
        <v>46</v>
      </c>
      <c r="C1081">
        <v>224</v>
      </c>
      <c r="D1081">
        <v>17</v>
      </c>
      <c r="E1081" t="s">
        <v>0</v>
      </c>
      <c r="F1081">
        <v>6</v>
      </c>
      <c r="G1081">
        <v>2018</v>
      </c>
      <c r="H1081" t="s">
        <v>57</v>
      </c>
      <c r="I1081">
        <f>IF(E1081="Dollar",VLOOKUP(F1081,Currency!$G$2:$H$14,2,0),1)</f>
        <v>1</v>
      </c>
      <c r="J1081" s="3">
        <f t="shared" si="16"/>
        <v>3808</v>
      </c>
    </row>
    <row r="1082" spans="1:10" x14ac:dyDescent="0.25">
      <c r="A1082">
        <v>399</v>
      </c>
      <c r="B1082" t="s">
        <v>47</v>
      </c>
      <c r="C1082">
        <v>448</v>
      </c>
      <c r="D1082">
        <v>6</v>
      </c>
      <c r="E1082" t="s">
        <v>0</v>
      </c>
      <c r="F1082">
        <v>6</v>
      </c>
      <c r="G1082">
        <v>2018</v>
      </c>
      <c r="H1082" t="s">
        <v>57</v>
      </c>
      <c r="I1082">
        <f>IF(E1082="Dollar",VLOOKUP(F1082,Currency!$G$2:$H$14,2,0),1)</f>
        <v>1</v>
      </c>
      <c r="J1082" s="3">
        <f t="shared" si="16"/>
        <v>2688</v>
      </c>
    </row>
    <row r="1083" spans="1:10" x14ac:dyDescent="0.25">
      <c r="A1083">
        <v>400</v>
      </c>
      <c r="B1083" t="s">
        <v>45</v>
      </c>
      <c r="C1083">
        <v>10</v>
      </c>
      <c r="D1083">
        <v>24</v>
      </c>
      <c r="E1083" t="s">
        <v>0</v>
      </c>
      <c r="F1083">
        <v>6</v>
      </c>
      <c r="G1083">
        <v>2018</v>
      </c>
      <c r="H1083" t="s">
        <v>61</v>
      </c>
      <c r="I1083">
        <f>IF(E1083="Dollar",VLOOKUP(F1083,Currency!$G$2:$H$14,2,0),1)</f>
        <v>1</v>
      </c>
      <c r="J1083" s="3">
        <f t="shared" si="16"/>
        <v>240</v>
      </c>
    </row>
    <row r="1084" spans="1:10" x14ac:dyDescent="0.25">
      <c r="A1084">
        <v>400</v>
      </c>
      <c r="B1084" t="s">
        <v>46</v>
      </c>
      <c r="C1084">
        <v>20</v>
      </c>
      <c r="D1084">
        <v>15</v>
      </c>
      <c r="E1084" t="s">
        <v>0</v>
      </c>
      <c r="F1084">
        <v>6</v>
      </c>
      <c r="G1084">
        <v>2018</v>
      </c>
      <c r="H1084" t="s">
        <v>55</v>
      </c>
      <c r="I1084">
        <f>IF(E1084="Dollar",VLOOKUP(F1084,Currency!$G$2:$H$14,2,0),1)</f>
        <v>1</v>
      </c>
      <c r="J1084" s="3">
        <f t="shared" si="16"/>
        <v>300</v>
      </c>
    </row>
    <row r="1085" spans="1:10" x14ac:dyDescent="0.25">
      <c r="A1085">
        <v>400</v>
      </c>
      <c r="B1085" t="s">
        <v>47</v>
      </c>
      <c r="C1085">
        <v>40</v>
      </c>
      <c r="D1085">
        <v>6</v>
      </c>
      <c r="E1085" t="s">
        <v>0</v>
      </c>
      <c r="F1085">
        <v>6</v>
      </c>
      <c r="G1085">
        <v>2018</v>
      </c>
      <c r="H1085" t="s">
        <v>57</v>
      </c>
      <c r="I1085">
        <f>IF(E1085="Dollar",VLOOKUP(F1085,Currency!$G$2:$H$14,2,0),1)</f>
        <v>1</v>
      </c>
      <c r="J1085" s="3">
        <f t="shared" si="16"/>
        <v>240</v>
      </c>
    </row>
    <row r="1086" spans="1:10" x14ac:dyDescent="0.25">
      <c r="A1086">
        <v>401</v>
      </c>
      <c r="B1086" t="s">
        <v>45</v>
      </c>
      <c r="C1086">
        <v>64</v>
      </c>
      <c r="D1086">
        <v>24</v>
      </c>
      <c r="E1086" t="s">
        <v>0</v>
      </c>
      <c r="F1086">
        <v>12</v>
      </c>
      <c r="G1086">
        <v>2018</v>
      </c>
      <c r="H1086" t="s">
        <v>61</v>
      </c>
      <c r="I1086">
        <f>IF(E1086="Dollar",VLOOKUP(F1086,Currency!$G$2:$H$14,2,0),1)</f>
        <v>1</v>
      </c>
      <c r="J1086" s="3">
        <f t="shared" si="16"/>
        <v>1536</v>
      </c>
    </row>
    <row r="1087" spans="1:10" x14ac:dyDescent="0.25">
      <c r="A1087">
        <v>401</v>
      </c>
      <c r="B1087" t="s">
        <v>46</v>
      </c>
      <c r="C1087">
        <v>320</v>
      </c>
      <c r="D1087">
        <v>16</v>
      </c>
      <c r="E1087" t="s">
        <v>37</v>
      </c>
      <c r="F1087">
        <v>12</v>
      </c>
      <c r="G1087">
        <v>2018</v>
      </c>
      <c r="H1087" t="s">
        <v>53</v>
      </c>
      <c r="I1087">
        <f>IF(E1087="Dollar",VLOOKUP(F1087,Currency!$G$2:$H$14,2,0),1)</f>
        <v>0.87842254526315788</v>
      </c>
      <c r="J1087" s="3">
        <f t="shared" si="16"/>
        <v>4497.5234317473687</v>
      </c>
    </row>
    <row r="1088" spans="1:10" x14ac:dyDescent="0.25">
      <c r="A1088">
        <v>401</v>
      </c>
      <c r="B1088" t="s">
        <v>47</v>
      </c>
      <c r="C1088">
        <v>448</v>
      </c>
      <c r="D1088">
        <v>6</v>
      </c>
      <c r="E1088" t="s">
        <v>37</v>
      </c>
      <c r="F1088">
        <v>12</v>
      </c>
      <c r="G1088">
        <v>2018</v>
      </c>
      <c r="H1088" t="s">
        <v>53</v>
      </c>
      <c r="I1088">
        <f>IF(E1088="Dollar",VLOOKUP(F1088,Currency!$G$2:$H$14,2,0),1)</f>
        <v>0.87842254526315788</v>
      </c>
      <c r="J1088" s="3">
        <f t="shared" si="16"/>
        <v>2361.1998016673683</v>
      </c>
    </row>
    <row r="1089" spans="1:10" x14ac:dyDescent="0.25">
      <c r="A1089">
        <v>402</v>
      </c>
      <c r="B1089" t="s">
        <v>45</v>
      </c>
      <c r="C1089">
        <v>141</v>
      </c>
      <c r="D1089">
        <v>27</v>
      </c>
      <c r="E1089" t="s">
        <v>0</v>
      </c>
      <c r="F1089">
        <v>10</v>
      </c>
      <c r="G1089">
        <v>2018</v>
      </c>
      <c r="H1089" t="s">
        <v>64</v>
      </c>
      <c r="I1089">
        <f>IF(E1089="Dollar",VLOOKUP(F1089,Currency!$G$2:$H$14,2,0),1)</f>
        <v>1</v>
      </c>
      <c r="J1089" s="3">
        <f t="shared" si="16"/>
        <v>3807</v>
      </c>
    </row>
    <row r="1090" spans="1:10" x14ac:dyDescent="0.25">
      <c r="A1090">
        <v>402</v>
      </c>
      <c r="B1090" t="s">
        <v>46</v>
      </c>
      <c r="C1090">
        <v>705</v>
      </c>
      <c r="D1090">
        <v>16</v>
      </c>
      <c r="E1090" t="s">
        <v>37</v>
      </c>
      <c r="F1090">
        <v>10</v>
      </c>
      <c r="G1090">
        <v>2018</v>
      </c>
      <c r="H1090" t="s">
        <v>53</v>
      </c>
      <c r="I1090">
        <f>IF(E1090="Dollar",VLOOKUP(F1090,Currency!$G$2:$H$14,2,0),1)</f>
        <v>0.87081632260869579</v>
      </c>
      <c r="J1090" s="3">
        <f t="shared" si="16"/>
        <v>9822.8081190260891</v>
      </c>
    </row>
    <row r="1091" spans="1:10" x14ac:dyDescent="0.25">
      <c r="A1091">
        <v>402</v>
      </c>
      <c r="B1091" t="s">
        <v>47</v>
      </c>
      <c r="C1091">
        <v>2820</v>
      </c>
      <c r="D1091">
        <v>6</v>
      </c>
      <c r="E1091" t="s">
        <v>0</v>
      </c>
      <c r="F1091">
        <v>10</v>
      </c>
      <c r="G1091">
        <v>2018</v>
      </c>
      <c r="H1091" t="s">
        <v>57</v>
      </c>
      <c r="I1091">
        <f>IF(E1091="Dollar",VLOOKUP(F1091,Currency!$G$2:$H$14,2,0),1)</f>
        <v>1</v>
      </c>
      <c r="J1091" s="3">
        <f t="shared" ref="J1091:J1154" si="17">C1091*D1091*I1091</f>
        <v>16920</v>
      </c>
    </row>
    <row r="1092" spans="1:10" x14ac:dyDescent="0.25">
      <c r="A1092">
        <v>403</v>
      </c>
      <c r="B1092" t="s">
        <v>45</v>
      </c>
      <c r="C1092">
        <v>59</v>
      </c>
      <c r="D1092">
        <v>26</v>
      </c>
      <c r="E1092" t="s">
        <v>0</v>
      </c>
      <c r="F1092">
        <v>10</v>
      </c>
      <c r="G1092">
        <v>2018</v>
      </c>
      <c r="H1092" t="s">
        <v>51</v>
      </c>
      <c r="I1092">
        <f>IF(E1092="Dollar",VLOOKUP(F1092,Currency!$G$2:$H$14,2,0),1)</f>
        <v>1</v>
      </c>
      <c r="J1092" s="3">
        <f t="shared" si="17"/>
        <v>1534</v>
      </c>
    </row>
    <row r="1093" spans="1:10" x14ac:dyDescent="0.25">
      <c r="A1093">
        <v>403</v>
      </c>
      <c r="B1093" t="s">
        <v>46</v>
      </c>
      <c r="C1093">
        <v>236</v>
      </c>
      <c r="D1093">
        <v>17</v>
      </c>
      <c r="E1093" t="s">
        <v>0</v>
      </c>
      <c r="F1093">
        <v>10</v>
      </c>
      <c r="G1093">
        <v>2018</v>
      </c>
      <c r="H1093" t="s">
        <v>57</v>
      </c>
      <c r="I1093">
        <f>IF(E1093="Dollar",VLOOKUP(F1093,Currency!$G$2:$H$14,2,0),1)</f>
        <v>1</v>
      </c>
      <c r="J1093" s="3">
        <f t="shared" si="17"/>
        <v>4012</v>
      </c>
    </row>
    <row r="1094" spans="1:10" x14ac:dyDescent="0.25">
      <c r="A1094">
        <v>404</v>
      </c>
      <c r="B1094" t="s">
        <v>45</v>
      </c>
      <c r="C1094">
        <v>91</v>
      </c>
      <c r="D1094">
        <v>23</v>
      </c>
      <c r="E1094" t="s">
        <v>37</v>
      </c>
      <c r="F1094">
        <v>6</v>
      </c>
      <c r="G1094">
        <v>2018</v>
      </c>
      <c r="H1094" t="s">
        <v>53</v>
      </c>
      <c r="I1094">
        <f>IF(E1094="Dollar",VLOOKUP(F1094,Currency!$G$2:$H$14,2,0),1)</f>
        <v>0.85633569142857147</v>
      </c>
      <c r="J1094" s="3">
        <f t="shared" si="17"/>
        <v>1792.3106021600001</v>
      </c>
    </row>
    <row r="1095" spans="1:10" x14ac:dyDescent="0.25">
      <c r="A1095">
        <v>404</v>
      </c>
      <c r="B1095" t="s">
        <v>46</v>
      </c>
      <c r="C1095">
        <v>273</v>
      </c>
      <c r="D1095">
        <v>17</v>
      </c>
      <c r="E1095" t="s">
        <v>37</v>
      </c>
      <c r="F1095">
        <v>6</v>
      </c>
      <c r="G1095">
        <v>2018</v>
      </c>
      <c r="H1095" t="s">
        <v>53</v>
      </c>
      <c r="I1095">
        <f>IF(E1095="Dollar",VLOOKUP(F1095,Currency!$G$2:$H$14,2,0),1)</f>
        <v>0.85633569142857147</v>
      </c>
      <c r="J1095" s="3">
        <f t="shared" si="17"/>
        <v>3974.25394392</v>
      </c>
    </row>
    <row r="1096" spans="1:10" x14ac:dyDescent="0.25">
      <c r="A1096">
        <v>404</v>
      </c>
      <c r="B1096" t="s">
        <v>47</v>
      </c>
      <c r="C1096">
        <v>91</v>
      </c>
      <c r="D1096">
        <v>6</v>
      </c>
      <c r="E1096" t="s">
        <v>0</v>
      </c>
      <c r="F1096">
        <v>6</v>
      </c>
      <c r="G1096">
        <v>2018</v>
      </c>
      <c r="H1096" t="s">
        <v>55</v>
      </c>
      <c r="I1096">
        <f>IF(E1096="Dollar",VLOOKUP(F1096,Currency!$G$2:$H$14,2,0),1)</f>
        <v>1</v>
      </c>
      <c r="J1096" s="3">
        <f t="shared" si="17"/>
        <v>546</v>
      </c>
    </row>
    <row r="1097" spans="1:10" x14ac:dyDescent="0.25">
      <c r="A1097">
        <v>405</v>
      </c>
      <c r="B1097" t="s">
        <v>45</v>
      </c>
      <c r="C1097">
        <v>53</v>
      </c>
      <c r="D1097">
        <v>31</v>
      </c>
      <c r="E1097" t="s">
        <v>37</v>
      </c>
      <c r="F1097">
        <v>12</v>
      </c>
      <c r="G1097">
        <v>2018</v>
      </c>
      <c r="H1097" t="s">
        <v>58</v>
      </c>
      <c r="I1097">
        <f>IF(E1097="Dollar",VLOOKUP(F1097,Currency!$G$2:$H$14,2,0),1)</f>
        <v>0.87842254526315788</v>
      </c>
      <c r="J1097" s="3">
        <f t="shared" si="17"/>
        <v>1443.2482418673685</v>
      </c>
    </row>
    <row r="1098" spans="1:10" x14ac:dyDescent="0.25">
      <c r="A1098">
        <v>405</v>
      </c>
      <c r="B1098" t="s">
        <v>46</v>
      </c>
      <c r="C1098">
        <v>265</v>
      </c>
      <c r="D1098">
        <v>15</v>
      </c>
      <c r="E1098" t="s">
        <v>37</v>
      </c>
      <c r="F1098">
        <v>12</v>
      </c>
      <c r="G1098">
        <v>2018</v>
      </c>
      <c r="H1098" t="s">
        <v>53</v>
      </c>
      <c r="I1098">
        <f>IF(E1098="Dollar",VLOOKUP(F1098,Currency!$G$2:$H$14,2,0),1)</f>
        <v>0.87842254526315788</v>
      </c>
      <c r="J1098" s="3">
        <f t="shared" si="17"/>
        <v>3491.7296174210528</v>
      </c>
    </row>
    <row r="1099" spans="1:10" x14ac:dyDescent="0.25">
      <c r="A1099">
        <v>405</v>
      </c>
      <c r="B1099" t="s">
        <v>47</v>
      </c>
      <c r="C1099">
        <v>371</v>
      </c>
      <c r="D1099">
        <v>7</v>
      </c>
      <c r="E1099" t="s">
        <v>0</v>
      </c>
      <c r="F1099">
        <v>12</v>
      </c>
      <c r="G1099">
        <v>2018</v>
      </c>
      <c r="H1099" t="s">
        <v>56</v>
      </c>
      <c r="I1099">
        <f>IF(E1099="Dollar",VLOOKUP(F1099,Currency!$G$2:$H$14,2,0),1)</f>
        <v>1</v>
      </c>
      <c r="J1099" s="3">
        <f t="shared" si="17"/>
        <v>2597</v>
      </c>
    </row>
    <row r="1100" spans="1:10" x14ac:dyDescent="0.25">
      <c r="A1100">
        <v>406</v>
      </c>
      <c r="B1100" t="s">
        <v>45</v>
      </c>
      <c r="C1100">
        <v>22</v>
      </c>
      <c r="D1100">
        <v>25</v>
      </c>
      <c r="E1100" t="s">
        <v>0</v>
      </c>
      <c r="F1100">
        <v>11</v>
      </c>
      <c r="G1100">
        <v>2018</v>
      </c>
      <c r="H1100" t="s">
        <v>60</v>
      </c>
      <c r="I1100">
        <f>IF(E1100="Dollar",VLOOKUP(F1100,Currency!$G$2:$H$14,2,0),1)</f>
        <v>1</v>
      </c>
      <c r="J1100" s="3">
        <f t="shared" si="17"/>
        <v>550</v>
      </c>
    </row>
    <row r="1101" spans="1:10" x14ac:dyDescent="0.25">
      <c r="A1101">
        <v>406</v>
      </c>
      <c r="B1101" t="s">
        <v>46</v>
      </c>
      <c r="C1101">
        <v>110</v>
      </c>
      <c r="D1101">
        <v>17</v>
      </c>
      <c r="E1101" t="s">
        <v>37</v>
      </c>
      <c r="F1101">
        <v>11</v>
      </c>
      <c r="G1101">
        <v>2018</v>
      </c>
      <c r="H1101" t="s">
        <v>53</v>
      </c>
      <c r="I1101">
        <f>IF(E1101="Dollar",VLOOKUP(F1101,Currency!$G$2:$H$14,2,0),1)</f>
        <v>0.87977327500000013</v>
      </c>
      <c r="J1101" s="3">
        <f t="shared" si="17"/>
        <v>1645.1760242500002</v>
      </c>
    </row>
    <row r="1102" spans="1:10" x14ac:dyDescent="0.25">
      <c r="A1102">
        <v>406</v>
      </c>
      <c r="B1102" t="s">
        <v>47</v>
      </c>
      <c r="C1102">
        <v>154</v>
      </c>
      <c r="D1102">
        <v>7</v>
      </c>
      <c r="E1102" t="s">
        <v>0</v>
      </c>
      <c r="F1102">
        <v>11</v>
      </c>
      <c r="G1102">
        <v>2018</v>
      </c>
      <c r="H1102" t="s">
        <v>56</v>
      </c>
      <c r="I1102">
        <f>IF(E1102="Dollar",VLOOKUP(F1102,Currency!$G$2:$H$14,2,0),1)</f>
        <v>1</v>
      </c>
      <c r="J1102" s="3">
        <f t="shared" si="17"/>
        <v>1078</v>
      </c>
    </row>
    <row r="1103" spans="1:10" x14ac:dyDescent="0.25">
      <c r="A1103">
        <v>407</v>
      </c>
      <c r="B1103" t="s">
        <v>45</v>
      </c>
      <c r="C1103">
        <v>127</v>
      </c>
      <c r="D1103">
        <v>27</v>
      </c>
      <c r="E1103" t="s">
        <v>0</v>
      </c>
      <c r="F1103">
        <v>8</v>
      </c>
      <c r="G1103">
        <v>2018</v>
      </c>
      <c r="H1103" t="s">
        <v>65</v>
      </c>
      <c r="I1103">
        <f>IF(E1103="Dollar",VLOOKUP(F1103,Currency!$G$2:$H$14,2,0),1)</f>
        <v>1</v>
      </c>
      <c r="J1103" s="3">
        <f t="shared" si="17"/>
        <v>3429</v>
      </c>
    </row>
    <row r="1104" spans="1:10" x14ac:dyDescent="0.25">
      <c r="A1104">
        <v>407</v>
      </c>
      <c r="B1104" t="s">
        <v>46</v>
      </c>
      <c r="C1104">
        <v>381</v>
      </c>
      <c r="D1104">
        <v>15</v>
      </c>
      <c r="E1104" t="s">
        <v>0</v>
      </c>
      <c r="F1104">
        <v>8</v>
      </c>
      <c r="G1104">
        <v>2018</v>
      </c>
      <c r="H1104" t="s">
        <v>55</v>
      </c>
      <c r="I1104">
        <f>IF(E1104="Dollar",VLOOKUP(F1104,Currency!$G$2:$H$14,2,0),1)</f>
        <v>1</v>
      </c>
      <c r="J1104" s="3">
        <f t="shared" si="17"/>
        <v>5715</v>
      </c>
    </row>
    <row r="1105" spans="1:10" x14ac:dyDescent="0.25">
      <c r="A1105">
        <v>407</v>
      </c>
      <c r="B1105" t="s">
        <v>47</v>
      </c>
      <c r="C1105">
        <v>127</v>
      </c>
      <c r="D1105">
        <v>6</v>
      </c>
      <c r="E1105" t="s">
        <v>0</v>
      </c>
      <c r="F1105">
        <v>8</v>
      </c>
      <c r="G1105">
        <v>2018</v>
      </c>
      <c r="H1105" t="s">
        <v>55</v>
      </c>
      <c r="I1105">
        <f>IF(E1105="Dollar",VLOOKUP(F1105,Currency!$G$2:$H$14,2,0),1)</f>
        <v>1</v>
      </c>
      <c r="J1105" s="3">
        <f t="shared" si="17"/>
        <v>762</v>
      </c>
    </row>
    <row r="1106" spans="1:10" x14ac:dyDescent="0.25">
      <c r="A1106">
        <v>408</v>
      </c>
      <c r="B1106" t="s">
        <v>45</v>
      </c>
      <c r="C1106">
        <v>111</v>
      </c>
      <c r="D1106">
        <v>21</v>
      </c>
      <c r="E1106" t="s">
        <v>0</v>
      </c>
      <c r="F1106">
        <v>10</v>
      </c>
      <c r="G1106">
        <v>2018</v>
      </c>
      <c r="H1106" t="s">
        <v>52</v>
      </c>
      <c r="I1106">
        <f>IF(E1106="Dollar",VLOOKUP(F1106,Currency!$G$2:$H$14,2,0),1)</f>
        <v>1</v>
      </c>
      <c r="J1106" s="3">
        <f t="shared" si="17"/>
        <v>2331</v>
      </c>
    </row>
    <row r="1107" spans="1:10" x14ac:dyDescent="0.25">
      <c r="A1107">
        <v>408</v>
      </c>
      <c r="B1107" t="s">
        <v>46</v>
      </c>
      <c r="C1107">
        <v>555</v>
      </c>
      <c r="D1107">
        <v>15</v>
      </c>
      <c r="E1107" t="s">
        <v>0</v>
      </c>
      <c r="F1107">
        <v>10</v>
      </c>
      <c r="G1107">
        <v>2018</v>
      </c>
      <c r="H1107" t="s">
        <v>55</v>
      </c>
      <c r="I1107">
        <f>IF(E1107="Dollar",VLOOKUP(F1107,Currency!$G$2:$H$14,2,0),1)</f>
        <v>1</v>
      </c>
      <c r="J1107" s="3">
        <f t="shared" si="17"/>
        <v>8325</v>
      </c>
    </row>
    <row r="1108" spans="1:10" x14ac:dyDescent="0.25">
      <c r="A1108">
        <v>408</v>
      </c>
      <c r="B1108" t="s">
        <v>47</v>
      </c>
      <c r="C1108">
        <v>2220</v>
      </c>
      <c r="D1108">
        <v>6</v>
      </c>
      <c r="E1108" t="s">
        <v>0</v>
      </c>
      <c r="F1108">
        <v>10</v>
      </c>
      <c r="G1108">
        <v>2018</v>
      </c>
      <c r="H1108" t="s">
        <v>55</v>
      </c>
      <c r="I1108">
        <f>IF(E1108="Dollar",VLOOKUP(F1108,Currency!$G$2:$H$14,2,0),1)</f>
        <v>1</v>
      </c>
      <c r="J1108" s="3">
        <f t="shared" si="17"/>
        <v>13320</v>
      </c>
    </row>
    <row r="1109" spans="1:10" x14ac:dyDescent="0.25">
      <c r="A1109">
        <v>409</v>
      </c>
      <c r="B1109" t="s">
        <v>45</v>
      </c>
      <c r="C1109">
        <v>101</v>
      </c>
      <c r="D1109">
        <v>29</v>
      </c>
      <c r="E1109" t="s">
        <v>0</v>
      </c>
      <c r="F1109">
        <v>12</v>
      </c>
      <c r="G1109">
        <v>2018</v>
      </c>
      <c r="H1109" t="s">
        <v>64</v>
      </c>
      <c r="I1109">
        <f>IF(E1109="Dollar",VLOOKUP(F1109,Currency!$G$2:$H$14,2,0),1)</f>
        <v>1</v>
      </c>
      <c r="J1109" s="3">
        <f t="shared" si="17"/>
        <v>2929</v>
      </c>
    </row>
    <row r="1110" spans="1:10" x14ac:dyDescent="0.25">
      <c r="A1110">
        <v>409</v>
      </c>
      <c r="B1110" t="s">
        <v>46</v>
      </c>
      <c r="C1110">
        <v>505</v>
      </c>
      <c r="D1110">
        <v>19</v>
      </c>
      <c r="E1110" t="s">
        <v>0</v>
      </c>
      <c r="F1110">
        <v>12</v>
      </c>
      <c r="G1110">
        <v>2018</v>
      </c>
      <c r="H1110" t="s">
        <v>60</v>
      </c>
      <c r="I1110">
        <f>IF(E1110="Dollar",VLOOKUP(F1110,Currency!$G$2:$H$14,2,0),1)</f>
        <v>1</v>
      </c>
      <c r="J1110" s="3">
        <f t="shared" si="17"/>
        <v>9595</v>
      </c>
    </row>
    <row r="1111" spans="1:10" x14ac:dyDescent="0.25">
      <c r="A1111">
        <v>409</v>
      </c>
      <c r="B1111" t="s">
        <v>47</v>
      </c>
      <c r="C1111">
        <v>707</v>
      </c>
      <c r="D1111">
        <v>7</v>
      </c>
      <c r="E1111" t="s">
        <v>37</v>
      </c>
      <c r="F1111">
        <v>12</v>
      </c>
      <c r="G1111">
        <v>2018</v>
      </c>
      <c r="H1111" t="s">
        <v>53</v>
      </c>
      <c r="I1111">
        <f>IF(E1111="Dollar",VLOOKUP(F1111,Currency!$G$2:$H$14,2,0),1)</f>
        <v>0.87842254526315788</v>
      </c>
      <c r="J1111" s="3">
        <f t="shared" si="17"/>
        <v>4347.3131765073686</v>
      </c>
    </row>
    <row r="1112" spans="1:10" x14ac:dyDescent="0.25">
      <c r="A1112">
        <v>410</v>
      </c>
      <c r="B1112" t="s">
        <v>45</v>
      </c>
      <c r="C1112">
        <v>123</v>
      </c>
      <c r="D1112">
        <v>23</v>
      </c>
      <c r="E1112" t="s">
        <v>0</v>
      </c>
      <c r="F1112">
        <v>7</v>
      </c>
      <c r="G1112">
        <v>2018</v>
      </c>
      <c r="H1112" t="s">
        <v>56</v>
      </c>
      <c r="I1112">
        <f>IF(E1112="Dollar",VLOOKUP(F1112,Currency!$G$2:$H$14,2,0),1)</f>
        <v>1</v>
      </c>
      <c r="J1112" s="3">
        <f t="shared" si="17"/>
        <v>2829</v>
      </c>
    </row>
    <row r="1113" spans="1:10" x14ac:dyDescent="0.25">
      <c r="A1113">
        <v>410</v>
      </c>
      <c r="B1113" t="s">
        <v>46</v>
      </c>
      <c r="C1113">
        <v>369</v>
      </c>
      <c r="D1113">
        <v>17</v>
      </c>
      <c r="E1113" t="s">
        <v>0</v>
      </c>
      <c r="F1113">
        <v>7</v>
      </c>
      <c r="G1113">
        <v>2018</v>
      </c>
      <c r="H1113" t="s">
        <v>63</v>
      </c>
      <c r="I1113">
        <f>IF(E1113="Dollar",VLOOKUP(F1113,Currency!$G$2:$H$14,2,0),1)</f>
        <v>1</v>
      </c>
      <c r="J1113" s="3">
        <f t="shared" si="17"/>
        <v>6273</v>
      </c>
    </row>
    <row r="1114" spans="1:10" x14ac:dyDescent="0.25">
      <c r="A1114">
        <v>410</v>
      </c>
      <c r="B1114" t="s">
        <v>47</v>
      </c>
      <c r="C1114">
        <v>123</v>
      </c>
      <c r="D1114">
        <v>6</v>
      </c>
      <c r="E1114" t="s">
        <v>0</v>
      </c>
      <c r="F1114">
        <v>7</v>
      </c>
      <c r="G1114">
        <v>2018</v>
      </c>
      <c r="H1114" t="s">
        <v>55</v>
      </c>
      <c r="I1114">
        <f>IF(E1114="Dollar",VLOOKUP(F1114,Currency!$G$2:$H$14,2,0),1)</f>
        <v>1</v>
      </c>
      <c r="J1114" s="3">
        <f t="shared" si="17"/>
        <v>738</v>
      </c>
    </row>
    <row r="1115" spans="1:10" x14ac:dyDescent="0.25">
      <c r="A1115">
        <v>411</v>
      </c>
      <c r="B1115" t="s">
        <v>45</v>
      </c>
      <c r="C1115">
        <v>167</v>
      </c>
      <c r="D1115">
        <v>21</v>
      </c>
      <c r="E1115" t="s">
        <v>0</v>
      </c>
      <c r="F1115">
        <v>1</v>
      </c>
      <c r="G1115">
        <v>2018</v>
      </c>
      <c r="H1115" t="s">
        <v>52</v>
      </c>
      <c r="I1115">
        <f>IF(E1115="Dollar",VLOOKUP(F1115,Currency!$G$2:$H$14,2,0),1)</f>
        <v>1</v>
      </c>
      <c r="J1115" s="3">
        <f t="shared" si="17"/>
        <v>3507</v>
      </c>
    </row>
    <row r="1116" spans="1:10" x14ac:dyDescent="0.25">
      <c r="A1116">
        <v>411</v>
      </c>
      <c r="B1116" t="s">
        <v>46</v>
      </c>
      <c r="C1116">
        <v>668</v>
      </c>
      <c r="D1116">
        <v>20</v>
      </c>
      <c r="E1116" t="s">
        <v>0</v>
      </c>
      <c r="F1116">
        <v>1</v>
      </c>
      <c r="G1116">
        <v>2018</v>
      </c>
      <c r="H1116" t="s">
        <v>60</v>
      </c>
      <c r="I1116">
        <f>IF(E1116="Dollar",VLOOKUP(F1116,Currency!$G$2:$H$14,2,0),1)</f>
        <v>1</v>
      </c>
      <c r="J1116" s="3">
        <f t="shared" si="17"/>
        <v>13360</v>
      </c>
    </row>
    <row r="1117" spans="1:10" x14ac:dyDescent="0.25">
      <c r="A1117">
        <v>412</v>
      </c>
      <c r="B1117" t="s">
        <v>45</v>
      </c>
      <c r="C1117">
        <v>44</v>
      </c>
      <c r="D1117">
        <v>21</v>
      </c>
      <c r="E1117" t="s">
        <v>0</v>
      </c>
      <c r="F1117">
        <v>12</v>
      </c>
      <c r="G1117">
        <v>2018</v>
      </c>
      <c r="H1117" t="s">
        <v>52</v>
      </c>
      <c r="I1117">
        <f>IF(E1117="Dollar",VLOOKUP(F1117,Currency!$G$2:$H$14,2,0),1)</f>
        <v>1</v>
      </c>
      <c r="J1117" s="3">
        <f t="shared" si="17"/>
        <v>924</v>
      </c>
    </row>
    <row r="1118" spans="1:10" x14ac:dyDescent="0.25">
      <c r="A1118">
        <v>412</v>
      </c>
      <c r="B1118" t="s">
        <v>46</v>
      </c>
      <c r="C1118">
        <v>220</v>
      </c>
      <c r="D1118">
        <v>16</v>
      </c>
      <c r="E1118" t="s">
        <v>37</v>
      </c>
      <c r="F1118">
        <v>12</v>
      </c>
      <c r="G1118">
        <v>2018</v>
      </c>
      <c r="H1118" t="s">
        <v>53</v>
      </c>
      <c r="I1118">
        <f>IF(E1118="Dollar",VLOOKUP(F1118,Currency!$G$2:$H$14,2,0),1)</f>
        <v>0.87842254526315788</v>
      </c>
      <c r="J1118" s="3">
        <f t="shared" si="17"/>
        <v>3092.0473593263159</v>
      </c>
    </row>
    <row r="1119" spans="1:10" x14ac:dyDescent="0.25">
      <c r="A1119">
        <v>412</v>
      </c>
      <c r="B1119" t="s">
        <v>47</v>
      </c>
      <c r="C1119">
        <v>308</v>
      </c>
      <c r="D1119">
        <v>7</v>
      </c>
      <c r="E1119" t="s">
        <v>37</v>
      </c>
      <c r="F1119">
        <v>12</v>
      </c>
      <c r="G1119">
        <v>2018</v>
      </c>
      <c r="H1119" t="s">
        <v>53</v>
      </c>
      <c r="I1119">
        <f>IF(E1119="Dollar",VLOOKUP(F1119,Currency!$G$2:$H$14,2,0),1)</f>
        <v>0.87842254526315788</v>
      </c>
      <c r="J1119" s="3">
        <f t="shared" si="17"/>
        <v>1893.8790075873685</v>
      </c>
    </row>
    <row r="1120" spans="1:10" x14ac:dyDescent="0.25">
      <c r="A1120">
        <v>413</v>
      </c>
      <c r="B1120" t="s">
        <v>45</v>
      </c>
      <c r="C1120">
        <v>122</v>
      </c>
      <c r="D1120">
        <v>25</v>
      </c>
      <c r="E1120" t="s">
        <v>0</v>
      </c>
      <c r="F1120">
        <v>3</v>
      </c>
      <c r="G1120">
        <v>2018</v>
      </c>
      <c r="H1120" t="s">
        <v>60</v>
      </c>
      <c r="I1120">
        <f>IF(E1120="Dollar",VLOOKUP(F1120,Currency!$G$2:$H$14,2,0),1)</f>
        <v>1</v>
      </c>
      <c r="J1120" s="3">
        <f t="shared" si="17"/>
        <v>3050</v>
      </c>
    </row>
    <row r="1121" spans="1:10" x14ac:dyDescent="0.25">
      <c r="A1121">
        <v>413</v>
      </c>
      <c r="B1121" t="s">
        <v>46</v>
      </c>
      <c r="C1121">
        <v>366</v>
      </c>
      <c r="D1121">
        <v>16</v>
      </c>
      <c r="E1121" t="s">
        <v>37</v>
      </c>
      <c r="F1121">
        <v>3</v>
      </c>
      <c r="G1121">
        <v>2018</v>
      </c>
      <c r="H1121" t="s">
        <v>53</v>
      </c>
      <c r="I1121">
        <f>IF(E1121="Dollar",VLOOKUP(F1121,Currency!$G$2:$H$14,2,0),1)</f>
        <v>0.81064183952380953</v>
      </c>
      <c r="J1121" s="3">
        <f t="shared" si="17"/>
        <v>4747.1186122514282</v>
      </c>
    </row>
    <row r="1122" spans="1:10" x14ac:dyDescent="0.25">
      <c r="A1122">
        <v>413</v>
      </c>
      <c r="B1122" t="s">
        <v>47</v>
      </c>
      <c r="C1122">
        <v>122</v>
      </c>
      <c r="D1122">
        <v>6</v>
      </c>
      <c r="E1122" t="s">
        <v>37</v>
      </c>
      <c r="F1122">
        <v>3</v>
      </c>
      <c r="G1122">
        <v>2018</v>
      </c>
      <c r="H1122" t="s">
        <v>53</v>
      </c>
      <c r="I1122">
        <f>IF(E1122="Dollar",VLOOKUP(F1122,Currency!$G$2:$H$14,2,0),1)</f>
        <v>0.81064183952380953</v>
      </c>
      <c r="J1122" s="3">
        <f t="shared" si="17"/>
        <v>593.38982653142853</v>
      </c>
    </row>
    <row r="1123" spans="1:10" x14ac:dyDescent="0.25">
      <c r="A1123">
        <v>414</v>
      </c>
      <c r="B1123" t="s">
        <v>45</v>
      </c>
      <c r="C1123">
        <v>129</v>
      </c>
      <c r="D1123">
        <v>25</v>
      </c>
      <c r="E1123" t="s">
        <v>0</v>
      </c>
      <c r="F1123">
        <v>5</v>
      </c>
      <c r="G1123">
        <v>2018</v>
      </c>
      <c r="H1123" t="s">
        <v>60</v>
      </c>
      <c r="I1123">
        <f>IF(E1123="Dollar",VLOOKUP(F1123,Currency!$G$2:$H$14,2,0),1)</f>
        <v>1</v>
      </c>
      <c r="J1123" s="3">
        <f t="shared" si="17"/>
        <v>3225</v>
      </c>
    </row>
    <row r="1124" spans="1:10" x14ac:dyDescent="0.25">
      <c r="A1124">
        <v>414</v>
      </c>
      <c r="B1124" t="s">
        <v>46</v>
      </c>
      <c r="C1124">
        <v>387</v>
      </c>
      <c r="D1124">
        <v>18</v>
      </c>
      <c r="E1124" t="s">
        <v>0</v>
      </c>
      <c r="F1124">
        <v>5</v>
      </c>
      <c r="G1124">
        <v>2018</v>
      </c>
      <c r="H1124" t="s">
        <v>63</v>
      </c>
      <c r="I1124">
        <f>IF(E1124="Dollar",VLOOKUP(F1124,Currency!$G$2:$H$14,2,0),1)</f>
        <v>1</v>
      </c>
      <c r="J1124" s="3">
        <f t="shared" si="17"/>
        <v>6966</v>
      </c>
    </row>
    <row r="1125" spans="1:10" x14ac:dyDescent="0.25">
      <c r="A1125">
        <v>414</v>
      </c>
      <c r="B1125" t="s">
        <v>47</v>
      </c>
      <c r="C1125">
        <v>129</v>
      </c>
      <c r="D1125">
        <v>7</v>
      </c>
      <c r="E1125" t="s">
        <v>0</v>
      </c>
      <c r="F1125">
        <v>5</v>
      </c>
      <c r="G1125">
        <v>2018</v>
      </c>
      <c r="H1125" t="s">
        <v>62</v>
      </c>
      <c r="I1125">
        <f>IF(E1125="Dollar",VLOOKUP(F1125,Currency!$G$2:$H$14,2,0),1)</f>
        <v>1</v>
      </c>
      <c r="J1125" s="3">
        <f t="shared" si="17"/>
        <v>903</v>
      </c>
    </row>
    <row r="1126" spans="1:10" x14ac:dyDescent="0.25">
      <c r="A1126">
        <v>415</v>
      </c>
      <c r="B1126" t="s">
        <v>45</v>
      </c>
      <c r="C1126">
        <v>129</v>
      </c>
      <c r="D1126">
        <v>22</v>
      </c>
      <c r="E1126" t="s">
        <v>37</v>
      </c>
      <c r="F1126">
        <v>3</v>
      </c>
      <c r="G1126">
        <v>2018</v>
      </c>
      <c r="H1126" t="s">
        <v>53</v>
      </c>
      <c r="I1126">
        <f>IF(E1126="Dollar",VLOOKUP(F1126,Currency!$G$2:$H$14,2,0),1)</f>
        <v>0.81064183952380953</v>
      </c>
      <c r="J1126" s="3">
        <f t="shared" si="17"/>
        <v>2300.6015405685716</v>
      </c>
    </row>
    <row r="1127" spans="1:10" x14ac:dyDescent="0.25">
      <c r="A1127">
        <v>415</v>
      </c>
      <c r="B1127" t="s">
        <v>46</v>
      </c>
      <c r="C1127">
        <v>387</v>
      </c>
      <c r="D1127">
        <v>18</v>
      </c>
      <c r="E1127" t="s">
        <v>0</v>
      </c>
      <c r="F1127">
        <v>3</v>
      </c>
      <c r="G1127">
        <v>2018</v>
      </c>
      <c r="H1127" t="s">
        <v>56</v>
      </c>
      <c r="I1127">
        <f>IF(E1127="Dollar",VLOOKUP(F1127,Currency!$G$2:$H$14,2,0),1)</f>
        <v>1</v>
      </c>
      <c r="J1127" s="3">
        <f t="shared" si="17"/>
        <v>6966</v>
      </c>
    </row>
    <row r="1128" spans="1:10" x14ac:dyDescent="0.25">
      <c r="A1128">
        <v>415</v>
      </c>
      <c r="B1128" t="s">
        <v>47</v>
      </c>
      <c r="C1128">
        <v>129</v>
      </c>
      <c r="D1128">
        <v>6</v>
      </c>
      <c r="E1128" t="s">
        <v>37</v>
      </c>
      <c r="F1128">
        <v>3</v>
      </c>
      <c r="G1128">
        <v>2018</v>
      </c>
      <c r="H1128" t="s">
        <v>53</v>
      </c>
      <c r="I1128">
        <f>IF(E1128="Dollar",VLOOKUP(F1128,Currency!$G$2:$H$14,2,0),1)</f>
        <v>0.81064183952380953</v>
      </c>
      <c r="J1128" s="3">
        <f t="shared" si="17"/>
        <v>627.43678379142852</v>
      </c>
    </row>
    <row r="1129" spans="1:10" x14ac:dyDescent="0.25">
      <c r="A1129">
        <v>416</v>
      </c>
      <c r="B1129" t="s">
        <v>45</v>
      </c>
      <c r="C1129">
        <v>91</v>
      </c>
      <c r="D1129">
        <v>22</v>
      </c>
      <c r="E1129" t="s">
        <v>0</v>
      </c>
      <c r="F1129">
        <v>5</v>
      </c>
      <c r="G1129">
        <v>2018</v>
      </c>
      <c r="H1129" t="s">
        <v>63</v>
      </c>
      <c r="I1129">
        <f>IF(E1129="Dollar",VLOOKUP(F1129,Currency!$G$2:$H$14,2,0),1)</f>
        <v>1</v>
      </c>
      <c r="J1129" s="3">
        <f t="shared" si="17"/>
        <v>2002</v>
      </c>
    </row>
    <row r="1130" spans="1:10" x14ac:dyDescent="0.25">
      <c r="A1130">
        <v>416</v>
      </c>
      <c r="B1130" t="s">
        <v>46</v>
      </c>
      <c r="C1130">
        <v>273</v>
      </c>
      <c r="D1130">
        <v>17</v>
      </c>
      <c r="E1130" t="s">
        <v>37</v>
      </c>
      <c r="F1130">
        <v>5</v>
      </c>
      <c r="G1130">
        <v>2018</v>
      </c>
      <c r="H1130" t="s">
        <v>53</v>
      </c>
      <c r="I1130">
        <f>IF(E1130="Dollar",VLOOKUP(F1130,Currency!$G$2:$H$14,2,0),1)</f>
        <v>0.84667593318181822</v>
      </c>
      <c r="J1130" s="3">
        <f t="shared" si="17"/>
        <v>3929.4230058968183</v>
      </c>
    </row>
    <row r="1131" spans="1:10" x14ac:dyDescent="0.25">
      <c r="A1131">
        <v>416</v>
      </c>
      <c r="B1131" t="s">
        <v>47</v>
      </c>
      <c r="C1131">
        <v>91</v>
      </c>
      <c r="D1131">
        <v>6</v>
      </c>
      <c r="E1131" t="s">
        <v>37</v>
      </c>
      <c r="F1131">
        <v>5</v>
      </c>
      <c r="G1131">
        <v>2018</v>
      </c>
      <c r="H1131" t="s">
        <v>53</v>
      </c>
      <c r="I1131">
        <f>IF(E1131="Dollar",VLOOKUP(F1131,Currency!$G$2:$H$14,2,0),1)</f>
        <v>0.84667593318181822</v>
      </c>
      <c r="J1131" s="3">
        <f t="shared" si="17"/>
        <v>462.28505951727277</v>
      </c>
    </row>
    <row r="1132" spans="1:10" x14ac:dyDescent="0.25">
      <c r="A1132">
        <v>417</v>
      </c>
      <c r="B1132" t="s">
        <v>45</v>
      </c>
      <c r="C1132">
        <v>57</v>
      </c>
      <c r="D1132">
        <v>27</v>
      </c>
      <c r="E1132" t="s">
        <v>0</v>
      </c>
      <c r="F1132">
        <v>6</v>
      </c>
      <c r="G1132">
        <v>2018</v>
      </c>
      <c r="H1132" t="s">
        <v>64</v>
      </c>
      <c r="I1132">
        <f>IF(E1132="Dollar",VLOOKUP(F1132,Currency!$G$2:$H$14,2,0),1)</f>
        <v>1</v>
      </c>
      <c r="J1132" s="3">
        <f t="shared" si="17"/>
        <v>1539</v>
      </c>
    </row>
    <row r="1133" spans="1:10" x14ac:dyDescent="0.25">
      <c r="A1133">
        <v>417</v>
      </c>
      <c r="B1133" t="s">
        <v>46</v>
      </c>
      <c r="C1133">
        <v>171</v>
      </c>
      <c r="D1133">
        <v>16</v>
      </c>
      <c r="E1133" t="s">
        <v>37</v>
      </c>
      <c r="F1133">
        <v>6</v>
      </c>
      <c r="G1133">
        <v>2018</v>
      </c>
      <c r="H1133" t="s">
        <v>53</v>
      </c>
      <c r="I1133">
        <f>IF(E1133="Dollar",VLOOKUP(F1133,Currency!$G$2:$H$14,2,0),1)</f>
        <v>0.85633569142857147</v>
      </c>
      <c r="J1133" s="3">
        <f t="shared" si="17"/>
        <v>2342.9344517485715</v>
      </c>
    </row>
    <row r="1134" spans="1:10" x14ac:dyDescent="0.25">
      <c r="A1134">
        <v>417</v>
      </c>
      <c r="B1134" t="s">
        <v>47</v>
      </c>
      <c r="C1134">
        <v>57</v>
      </c>
      <c r="D1134">
        <v>6</v>
      </c>
      <c r="E1134" t="s">
        <v>0</v>
      </c>
      <c r="F1134">
        <v>6</v>
      </c>
      <c r="G1134">
        <v>2018</v>
      </c>
      <c r="H1134" t="s">
        <v>61</v>
      </c>
      <c r="I1134">
        <f>IF(E1134="Dollar",VLOOKUP(F1134,Currency!$G$2:$H$14,2,0),1)</f>
        <v>1</v>
      </c>
      <c r="J1134" s="3">
        <f t="shared" si="17"/>
        <v>342</v>
      </c>
    </row>
    <row r="1135" spans="1:10" x14ac:dyDescent="0.25">
      <c r="A1135">
        <v>418</v>
      </c>
      <c r="B1135" t="s">
        <v>45</v>
      </c>
      <c r="C1135">
        <v>1</v>
      </c>
      <c r="D1135">
        <v>23</v>
      </c>
      <c r="E1135" t="s">
        <v>0</v>
      </c>
      <c r="F1135">
        <v>10</v>
      </c>
      <c r="G1135">
        <v>2018</v>
      </c>
      <c r="H1135" t="s">
        <v>56</v>
      </c>
      <c r="I1135">
        <f>IF(E1135="Dollar",VLOOKUP(F1135,Currency!$G$2:$H$14,2,0),1)</f>
        <v>1</v>
      </c>
      <c r="J1135" s="3">
        <f t="shared" si="17"/>
        <v>23</v>
      </c>
    </row>
    <row r="1136" spans="1:10" x14ac:dyDescent="0.25">
      <c r="A1136">
        <v>418</v>
      </c>
      <c r="B1136" t="s">
        <v>46</v>
      </c>
      <c r="C1136">
        <v>5</v>
      </c>
      <c r="D1136">
        <v>19</v>
      </c>
      <c r="E1136" t="s">
        <v>0</v>
      </c>
      <c r="F1136">
        <v>10</v>
      </c>
      <c r="G1136">
        <v>2018</v>
      </c>
      <c r="H1136" t="s">
        <v>61</v>
      </c>
      <c r="I1136">
        <f>IF(E1136="Dollar",VLOOKUP(F1136,Currency!$G$2:$H$14,2,0),1)</f>
        <v>1</v>
      </c>
      <c r="J1136" s="3">
        <f t="shared" si="17"/>
        <v>95</v>
      </c>
    </row>
    <row r="1137" spans="1:10" x14ac:dyDescent="0.25">
      <c r="A1137">
        <v>418</v>
      </c>
      <c r="B1137" t="s">
        <v>47</v>
      </c>
      <c r="C1137">
        <v>20</v>
      </c>
      <c r="D1137">
        <v>6</v>
      </c>
      <c r="E1137" t="s">
        <v>0</v>
      </c>
      <c r="F1137">
        <v>10</v>
      </c>
      <c r="G1137">
        <v>2018</v>
      </c>
      <c r="H1137" t="s">
        <v>57</v>
      </c>
      <c r="I1137">
        <f>IF(E1137="Dollar",VLOOKUP(F1137,Currency!$G$2:$H$14,2,0),1)</f>
        <v>1</v>
      </c>
      <c r="J1137" s="3">
        <f t="shared" si="17"/>
        <v>120</v>
      </c>
    </row>
    <row r="1138" spans="1:10" x14ac:dyDescent="0.25">
      <c r="A1138">
        <v>419</v>
      </c>
      <c r="B1138" t="s">
        <v>45</v>
      </c>
      <c r="C1138">
        <v>100</v>
      </c>
      <c r="D1138">
        <v>23</v>
      </c>
      <c r="E1138" t="s">
        <v>0</v>
      </c>
      <c r="F1138">
        <v>3</v>
      </c>
      <c r="G1138">
        <v>2018</v>
      </c>
      <c r="H1138" t="s">
        <v>62</v>
      </c>
      <c r="I1138">
        <f>IF(E1138="Dollar",VLOOKUP(F1138,Currency!$G$2:$H$14,2,0),1)</f>
        <v>1</v>
      </c>
      <c r="J1138" s="3">
        <f t="shared" si="17"/>
        <v>2300</v>
      </c>
    </row>
    <row r="1139" spans="1:10" x14ac:dyDescent="0.25">
      <c r="A1139">
        <v>419</v>
      </c>
      <c r="B1139" t="s">
        <v>46</v>
      </c>
      <c r="C1139">
        <v>300</v>
      </c>
      <c r="D1139">
        <v>18</v>
      </c>
      <c r="E1139" t="s">
        <v>0</v>
      </c>
      <c r="F1139">
        <v>3</v>
      </c>
      <c r="G1139">
        <v>2018</v>
      </c>
      <c r="H1139" t="s">
        <v>63</v>
      </c>
      <c r="I1139">
        <f>IF(E1139="Dollar",VLOOKUP(F1139,Currency!$G$2:$H$14,2,0),1)</f>
        <v>1</v>
      </c>
      <c r="J1139" s="3">
        <f t="shared" si="17"/>
        <v>5400</v>
      </c>
    </row>
    <row r="1140" spans="1:10" x14ac:dyDescent="0.25">
      <c r="A1140">
        <v>419</v>
      </c>
      <c r="B1140" t="s">
        <v>47</v>
      </c>
      <c r="C1140">
        <v>100</v>
      </c>
      <c r="D1140">
        <v>6</v>
      </c>
      <c r="E1140" t="s">
        <v>0</v>
      </c>
      <c r="F1140">
        <v>3</v>
      </c>
      <c r="G1140">
        <v>2018</v>
      </c>
      <c r="H1140" t="s">
        <v>55</v>
      </c>
      <c r="I1140">
        <f>IF(E1140="Dollar",VLOOKUP(F1140,Currency!$G$2:$H$14,2,0),1)</f>
        <v>1</v>
      </c>
      <c r="J1140" s="3">
        <f t="shared" si="17"/>
        <v>600</v>
      </c>
    </row>
    <row r="1141" spans="1:10" x14ac:dyDescent="0.25">
      <c r="A1141">
        <v>420</v>
      </c>
      <c r="B1141" t="s">
        <v>45</v>
      </c>
      <c r="C1141">
        <v>23</v>
      </c>
      <c r="D1141">
        <v>28</v>
      </c>
      <c r="E1141" t="s">
        <v>0</v>
      </c>
      <c r="F1141">
        <v>5</v>
      </c>
      <c r="G1141">
        <v>2018</v>
      </c>
      <c r="H1141" t="s">
        <v>59</v>
      </c>
      <c r="I1141">
        <f>IF(E1141="Dollar",VLOOKUP(F1141,Currency!$G$2:$H$14,2,0),1)</f>
        <v>1</v>
      </c>
      <c r="J1141" s="3">
        <f t="shared" si="17"/>
        <v>644</v>
      </c>
    </row>
    <row r="1142" spans="1:10" x14ac:dyDescent="0.25">
      <c r="A1142">
        <v>420</v>
      </c>
      <c r="B1142" t="s">
        <v>46</v>
      </c>
      <c r="C1142">
        <v>46</v>
      </c>
      <c r="D1142">
        <v>18</v>
      </c>
      <c r="E1142" t="s">
        <v>0</v>
      </c>
      <c r="F1142">
        <v>5</v>
      </c>
      <c r="G1142">
        <v>2018</v>
      </c>
      <c r="H1142" t="s">
        <v>62</v>
      </c>
      <c r="I1142">
        <f>IF(E1142="Dollar",VLOOKUP(F1142,Currency!$G$2:$H$14,2,0),1)</f>
        <v>1</v>
      </c>
      <c r="J1142" s="3">
        <f t="shared" si="17"/>
        <v>828</v>
      </c>
    </row>
    <row r="1143" spans="1:10" x14ac:dyDescent="0.25">
      <c r="A1143">
        <v>420</v>
      </c>
      <c r="B1143" t="s">
        <v>47</v>
      </c>
      <c r="C1143">
        <v>92</v>
      </c>
      <c r="D1143">
        <v>7</v>
      </c>
      <c r="E1143" t="s">
        <v>37</v>
      </c>
      <c r="F1143">
        <v>5</v>
      </c>
      <c r="G1143">
        <v>2018</v>
      </c>
      <c r="H1143" t="s">
        <v>53</v>
      </c>
      <c r="I1143">
        <f>IF(E1143="Dollar",VLOOKUP(F1143,Currency!$G$2:$H$14,2,0),1)</f>
        <v>0.84667593318181822</v>
      </c>
      <c r="J1143" s="3">
        <f t="shared" si="17"/>
        <v>545.25930096909099</v>
      </c>
    </row>
    <row r="1144" spans="1:10" x14ac:dyDescent="0.25">
      <c r="A1144">
        <v>421</v>
      </c>
      <c r="B1144" t="s">
        <v>45</v>
      </c>
      <c r="C1144">
        <v>112</v>
      </c>
      <c r="D1144">
        <v>25</v>
      </c>
      <c r="E1144" t="s">
        <v>0</v>
      </c>
      <c r="F1144">
        <v>7</v>
      </c>
      <c r="G1144">
        <v>2018</v>
      </c>
      <c r="H1144" t="s">
        <v>51</v>
      </c>
      <c r="I1144">
        <f>IF(E1144="Dollar",VLOOKUP(F1144,Currency!$G$2:$H$14,2,0),1)</f>
        <v>1</v>
      </c>
      <c r="J1144" s="3">
        <f t="shared" si="17"/>
        <v>2800</v>
      </c>
    </row>
    <row r="1145" spans="1:10" x14ac:dyDescent="0.25">
      <c r="A1145">
        <v>421</v>
      </c>
      <c r="B1145" t="s">
        <v>46</v>
      </c>
      <c r="C1145">
        <v>336</v>
      </c>
      <c r="D1145">
        <v>15</v>
      </c>
      <c r="E1145" t="s">
        <v>0</v>
      </c>
      <c r="F1145">
        <v>7</v>
      </c>
      <c r="G1145">
        <v>2018</v>
      </c>
      <c r="H1145" t="s">
        <v>55</v>
      </c>
      <c r="I1145">
        <f>IF(E1145="Dollar",VLOOKUP(F1145,Currency!$G$2:$H$14,2,0),1)</f>
        <v>1</v>
      </c>
      <c r="J1145" s="3">
        <f t="shared" si="17"/>
        <v>5040</v>
      </c>
    </row>
    <row r="1146" spans="1:10" x14ac:dyDescent="0.25">
      <c r="A1146">
        <v>421</v>
      </c>
      <c r="B1146" t="s">
        <v>47</v>
      </c>
      <c r="C1146">
        <v>112</v>
      </c>
      <c r="D1146">
        <v>6</v>
      </c>
      <c r="E1146" t="s">
        <v>0</v>
      </c>
      <c r="F1146">
        <v>7</v>
      </c>
      <c r="G1146">
        <v>2018</v>
      </c>
      <c r="H1146" t="s">
        <v>57</v>
      </c>
      <c r="I1146">
        <f>IF(E1146="Dollar",VLOOKUP(F1146,Currency!$G$2:$H$14,2,0),1)</f>
        <v>1</v>
      </c>
      <c r="J1146" s="3">
        <f t="shared" si="17"/>
        <v>672</v>
      </c>
    </row>
    <row r="1147" spans="1:10" x14ac:dyDescent="0.25">
      <c r="A1147">
        <v>422</v>
      </c>
      <c r="B1147" t="s">
        <v>45</v>
      </c>
      <c r="C1147">
        <v>8</v>
      </c>
      <c r="D1147">
        <v>24</v>
      </c>
      <c r="E1147" t="s">
        <v>0</v>
      </c>
      <c r="F1147">
        <v>8</v>
      </c>
      <c r="G1147">
        <v>2018</v>
      </c>
      <c r="H1147" t="s">
        <v>61</v>
      </c>
      <c r="I1147">
        <f>IF(E1147="Dollar",VLOOKUP(F1147,Currency!$G$2:$H$14,2,0),1)</f>
        <v>1</v>
      </c>
      <c r="J1147" s="3">
        <f t="shared" si="17"/>
        <v>192</v>
      </c>
    </row>
    <row r="1148" spans="1:10" x14ac:dyDescent="0.25">
      <c r="A1148">
        <v>422</v>
      </c>
      <c r="B1148" t="s">
        <v>46</v>
      </c>
      <c r="C1148">
        <v>32</v>
      </c>
      <c r="D1148">
        <v>15</v>
      </c>
      <c r="E1148" t="s">
        <v>0</v>
      </c>
      <c r="F1148">
        <v>8</v>
      </c>
      <c r="G1148">
        <v>2018</v>
      </c>
      <c r="H1148" t="s">
        <v>55</v>
      </c>
      <c r="I1148">
        <f>IF(E1148="Dollar",VLOOKUP(F1148,Currency!$G$2:$H$14,2,0),1)</f>
        <v>1</v>
      </c>
      <c r="J1148" s="3">
        <f t="shared" si="17"/>
        <v>480</v>
      </c>
    </row>
    <row r="1149" spans="1:10" x14ac:dyDescent="0.25">
      <c r="A1149">
        <v>423</v>
      </c>
      <c r="B1149" t="s">
        <v>45</v>
      </c>
      <c r="C1149">
        <v>97</v>
      </c>
      <c r="D1149">
        <v>20</v>
      </c>
      <c r="E1149" t="s">
        <v>0</v>
      </c>
      <c r="F1149">
        <v>1</v>
      </c>
      <c r="G1149">
        <v>2018</v>
      </c>
      <c r="H1149" t="s">
        <v>57</v>
      </c>
      <c r="I1149">
        <f>IF(E1149="Dollar",VLOOKUP(F1149,Currency!$G$2:$H$14,2,0),1)</f>
        <v>1</v>
      </c>
      <c r="J1149" s="3">
        <f t="shared" si="17"/>
        <v>1940</v>
      </c>
    </row>
    <row r="1150" spans="1:10" x14ac:dyDescent="0.25">
      <c r="A1150">
        <v>423</v>
      </c>
      <c r="B1150" t="s">
        <v>46</v>
      </c>
      <c r="C1150">
        <v>485</v>
      </c>
      <c r="D1150">
        <v>17</v>
      </c>
      <c r="E1150" t="s">
        <v>0</v>
      </c>
      <c r="F1150">
        <v>1</v>
      </c>
      <c r="G1150">
        <v>2018</v>
      </c>
      <c r="H1150" t="s">
        <v>62</v>
      </c>
      <c r="I1150">
        <f>IF(E1150="Dollar",VLOOKUP(F1150,Currency!$G$2:$H$14,2,0),1)</f>
        <v>1</v>
      </c>
      <c r="J1150" s="3">
        <f t="shared" si="17"/>
        <v>8245</v>
      </c>
    </row>
    <row r="1151" spans="1:10" x14ac:dyDescent="0.25">
      <c r="A1151">
        <v>423</v>
      </c>
      <c r="B1151" t="s">
        <v>47</v>
      </c>
      <c r="C1151">
        <v>679</v>
      </c>
      <c r="D1151">
        <v>7</v>
      </c>
      <c r="E1151" t="s">
        <v>37</v>
      </c>
      <c r="F1151">
        <v>1</v>
      </c>
      <c r="G1151">
        <v>2018</v>
      </c>
      <c r="H1151" t="s">
        <v>53</v>
      </c>
      <c r="I1151">
        <f>IF(E1151="Dollar",VLOOKUP(F1151,Currency!$G$2:$H$14,2,0),1)</f>
        <v>0.8198508345454546</v>
      </c>
      <c r="J1151" s="3">
        <f t="shared" si="17"/>
        <v>3896.7510165945455</v>
      </c>
    </row>
    <row r="1152" spans="1:10" x14ac:dyDescent="0.25">
      <c r="A1152">
        <v>424</v>
      </c>
      <c r="B1152" t="s">
        <v>45</v>
      </c>
      <c r="C1152">
        <v>75</v>
      </c>
      <c r="D1152">
        <v>28</v>
      </c>
      <c r="E1152" t="s">
        <v>0</v>
      </c>
      <c r="F1152">
        <v>7</v>
      </c>
      <c r="G1152">
        <v>2018</v>
      </c>
      <c r="H1152" t="s">
        <v>59</v>
      </c>
      <c r="I1152">
        <f>IF(E1152="Dollar",VLOOKUP(F1152,Currency!$G$2:$H$14,2,0),1)</f>
        <v>1</v>
      </c>
      <c r="J1152" s="3">
        <f t="shared" si="17"/>
        <v>2100</v>
      </c>
    </row>
    <row r="1153" spans="1:10" x14ac:dyDescent="0.25">
      <c r="A1153">
        <v>424</v>
      </c>
      <c r="B1153" t="s">
        <v>46</v>
      </c>
      <c r="C1153">
        <v>225</v>
      </c>
      <c r="D1153">
        <v>17</v>
      </c>
      <c r="E1153" t="s">
        <v>37</v>
      </c>
      <c r="F1153">
        <v>7</v>
      </c>
      <c r="G1153">
        <v>2018</v>
      </c>
      <c r="H1153" t="s">
        <v>53</v>
      </c>
      <c r="I1153">
        <f>IF(E1153="Dollar",VLOOKUP(F1153,Currency!$G$2:$H$14,2,0),1)</f>
        <v>0.85575857954545465</v>
      </c>
      <c r="J1153" s="3">
        <f t="shared" si="17"/>
        <v>3273.2765667613639</v>
      </c>
    </row>
    <row r="1154" spans="1:10" x14ac:dyDescent="0.25">
      <c r="A1154">
        <v>424</v>
      </c>
      <c r="B1154" t="s">
        <v>47</v>
      </c>
      <c r="C1154">
        <v>75</v>
      </c>
      <c r="D1154">
        <v>7</v>
      </c>
      <c r="E1154" t="s">
        <v>0</v>
      </c>
      <c r="F1154">
        <v>7</v>
      </c>
      <c r="G1154">
        <v>2018</v>
      </c>
      <c r="H1154" t="s">
        <v>62</v>
      </c>
      <c r="I1154">
        <f>IF(E1154="Dollar",VLOOKUP(F1154,Currency!$G$2:$H$14,2,0),1)</f>
        <v>1</v>
      </c>
      <c r="J1154" s="3">
        <f t="shared" si="17"/>
        <v>525</v>
      </c>
    </row>
    <row r="1155" spans="1:10" x14ac:dyDescent="0.25">
      <c r="A1155">
        <v>425</v>
      </c>
      <c r="B1155" t="s">
        <v>45</v>
      </c>
      <c r="C1155">
        <v>111</v>
      </c>
      <c r="D1155">
        <v>29</v>
      </c>
      <c r="E1155" t="s">
        <v>0</v>
      </c>
      <c r="F1155">
        <v>6</v>
      </c>
      <c r="G1155">
        <v>2018</v>
      </c>
      <c r="H1155" t="s">
        <v>64</v>
      </c>
      <c r="I1155">
        <f>IF(E1155="Dollar",VLOOKUP(F1155,Currency!$G$2:$H$14,2,0),1)</f>
        <v>1</v>
      </c>
      <c r="J1155" s="3">
        <f t="shared" ref="J1155:J1218" si="18">C1155*D1155*I1155</f>
        <v>3219</v>
      </c>
    </row>
    <row r="1156" spans="1:10" x14ac:dyDescent="0.25">
      <c r="A1156">
        <v>425</v>
      </c>
      <c r="B1156" t="s">
        <v>46</v>
      </c>
      <c r="C1156">
        <v>333</v>
      </c>
      <c r="D1156">
        <v>17</v>
      </c>
      <c r="E1156" t="s">
        <v>37</v>
      </c>
      <c r="F1156">
        <v>6</v>
      </c>
      <c r="G1156">
        <v>2018</v>
      </c>
      <c r="H1156" t="s">
        <v>53</v>
      </c>
      <c r="I1156">
        <f>IF(E1156="Dollar",VLOOKUP(F1156,Currency!$G$2:$H$14,2,0),1)</f>
        <v>0.85633569142857147</v>
      </c>
      <c r="J1156" s="3">
        <f t="shared" si="18"/>
        <v>4847.7163491771435</v>
      </c>
    </row>
    <row r="1157" spans="1:10" x14ac:dyDescent="0.25">
      <c r="A1157">
        <v>425</v>
      </c>
      <c r="B1157" t="s">
        <v>47</v>
      </c>
      <c r="C1157">
        <v>111</v>
      </c>
      <c r="D1157">
        <v>6</v>
      </c>
      <c r="E1157" t="s">
        <v>0</v>
      </c>
      <c r="F1157">
        <v>6</v>
      </c>
      <c r="G1157">
        <v>2018</v>
      </c>
      <c r="H1157" t="s">
        <v>55</v>
      </c>
      <c r="I1157">
        <f>IF(E1157="Dollar",VLOOKUP(F1157,Currency!$G$2:$H$14,2,0),1)</f>
        <v>1</v>
      </c>
      <c r="J1157" s="3">
        <f t="shared" si="18"/>
        <v>666</v>
      </c>
    </row>
    <row r="1158" spans="1:10" x14ac:dyDescent="0.25">
      <c r="A1158">
        <v>426</v>
      </c>
      <c r="B1158" t="s">
        <v>45</v>
      </c>
      <c r="C1158">
        <v>43</v>
      </c>
      <c r="D1158">
        <v>22</v>
      </c>
      <c r="E1158" t="s">
        <v>0</v>
      </c>
      <c r="F1158">
        <v>10</v>
      </c>
      <c r="G1158">
        <v>2018</v>
      </c>
      <c r="H1158" t="s">
        <v>63</v>
      </c>
      <c r="I1158">
        <f>IF(E1158="Dollar",VLOOKUP(F1158,Currency!$G$2:$H$14,2,0),1)</f>
        <v>1</v>
      </c>
      <c r="J1158" s="3">
        <f t="shared" si="18"/>
        <v>946</v>
      </c>
    </row>
    <row r="1159" spans="1:10" x14ac:dyDescent="0.25">
      <c r="A1159">
        <v>426</v>
      </c>
      <c r="B1159" t="s">
        <v>46</v>
      </c>
      <c r="C1159">
        <v>215</v>
      </c>
      <c r="D1159">
        <v>17</v>
      </c>
      <c r="E1159" t="s">
        <v>37</v>
      </c>
      <c r="F1159">
        <v>10</v>
      </c>
      <c r="G1159">
        <v>2018</v>
      </c>
      <c r="H1159" t="s">
        <v>53</v>
      </c>
      <c r="I1159">
        <f>IF(E1159="Dollar",VLOOKUP(F1159,Currency!$G$2:$H$14,2,0),1)</f>
        <v>0.87081632260869579</v>
      </c>
      <c r="J1159" s="3">
        <f t="shared" si="18"/>
        <v>3182.8336591347829</v>
      </c>
    </row>
    <row r="1160" spans="1:10" x14ac:dyDescent="0.25">
      <c r="A1160">
        <v>426</v>
      </c>
      <c r="B1160" t="s">
        <v>47</v>
      </c>
      <c r="C1160">
        <v>860</v>
      </c>
      <c r="D1160">
        <v>6</v>
      </c>
      <c r="E1160" t="s">
        <v>0</v>
      </c>
      <c r="F1160">
        <v>10</v>
      </c>
      <c r="G1160">
        <v>2018</v>
      </c>
      <c r="H1160" t="s">
        <v>55</v>
      </c>
      <c r="I1160">
        <f>IF(E1160="Dollar",VLOOKUP(F1160,Currency!$G$2:$H$14,2,0),1)</f>
        <v>1</v>
      </c>
      <c r="J1160" s="3">
        <f t="shared" si="18"/>
        <v>5160</v>
      </c>
    </row>
    <row r="1161" spans="1:10" x14ac:dyDescent="0.25">
      <c r="A1161">
        <v>427</v>
      </c>
      <c r="B1161" t="s">
        <v>45</v>
      </c>
      <c r="C1161">
        <v>106</v>
      </c>
      <c r="D1161">
        <v>21</v>
      </c>
      <c r="E1161" t="s">
        <v>0</v>
      </c>
      <c r="F1161">
        <v>6</v>
      </c>
      <c r="G1161">
        <v>2018</v>
      </c>
      <c r="H1161" t="s">
        <v>63</v>
      </c>
      <c r="I1161">
        <f>IF(E1161="Dollar",VLOOKUP(F1161,Currency!$G$2:$H$14,2,0),1)</f>
        <v>1</v>
      </c>
      <c r="J1161" s="3">
        <f t="shared" si="18"/>
        <v>2226</v>
      </c>
    </row>
    <row r="1162" spans="1:10" x14ac:dyDescent="0.25">
      <c r="A1162">
        <v>427</v>
      </c>
      <c r="B1162" t="s">
        <v>46</v>
      </c>
      <c r="C1162">
        <v>212</v>
      </c>
      <c r="D1162">
        <v>15</v>
      </c>
      <c r="E1162" t="s">
        <v>37</v>
      </c>
      <c r="F1162">
        <v>6</v>
      </c>
      <c r="G1162">
        <v>2018</v>
      </c>
      <c r="H1162" t="s">
        <v>53</v>
      </c>
      <c r="I1162">
        <f>IF(E1162="Dollar",VLOOKUP(F1162,Currency!$G$2:$H$14,2,0),1)</f>
        <v>0.85633569142857147</v>
      </c>
      <c r="J1162" s="3">
        <f t="shared" si="18"/>
        <v>2723.1474987428574</v>
      </c>
    </row>
    <row r="1163" spans="1:10" x14ac:dyDescent="0.25">
      <c r="A1163">
        <v>427</v>
      </c>
      <c r="B1163" t="s">
        <v>47</v>
      </c>
      <c r="C1163">
        <v>424</v>
      </c>
      <c r="D1163">
        <v>6</v>
      </c>
      <c r="E1163" t="s">
        <v>0</v>
      </c>
      <c r="F1163">
        <v>6</v>
      </c>
      <c r="G1163">
        <v>2018</v>
      </c>
      <c r="H1163" t="s">
        <v>55</v>
      </c>
      <c r="I1163">
        <f>IF(E1163="Dollar",VLOOKUP(F1163,Currency!$G$2:$H$14,2,0),1)</f>
        <v>1</v>
      </c>
      <c r="J1163" s="3">
        <f t="shared" si="18"/>
        <v>2544</v>
      </c>
    </row>
    <row r="1164" spans="1:10" x14ac:dyDescent="0.25">
      <c r="A1164">
        <v>428</v>
      </c>
      <c r="B1164" t="s">
        <v>45</v>
      </c>
      <c r="C1164">
        <v>174</v>
      </c>
      <c r="D1164">
        <v>20</v>
      </c>
      <c r="E1164" t="s">
        <v>0</v>
      </c>
      <c r="F1164">
        <v>7</v>
      </c>
      <c r="G1164">
        <v>2018</v>
      </c>
      <c r="H1164" t="s">
        <v>55</v>
      </c>
      <c r="I1164">
        <f>IF(E1164="Dollar",VLOOKUP(F1164,Currency!$G$2:$H$14,2,0),1)</f>
        <v>1</v>
      </c>
      <c r="J1164" s="3">
        <f t="shared" si="18"/>
        <v>3480</v>
      </c>
    </row>
    <row r="1165" spans="1:10" x14ac:dyDescent="0.25">
      <c r="A1165">
        <v>428</v>
      </c>
      <c r="B1165" t="s">
        <v>46</v>
      </c>
      <c r="C1165">
        <v>696</v>
      </c>
      <c r="D1165">
        <v>15</v>
      </c>
      <c r="E1165" t="s">
        <v>0</v>
      </c>
      <c r="F1165">
        <v>7</v>
      </c>
      <c r="G1165">
        <v>2018</v>
      </c>
      <c r="H1165" t="s">
        <v>55</v>
      </c>
      <c r="I1165">
        <f>IF(E1165="Dollar",VLOOKUP(F1165,Currency!$G$2:$H$14,2,0),1)</f>
        <v>1</v>
      </c>
      <c r="J1165" s="3">
        <f t="shared" si="18"/>
        <v>10440</v>
      </c>
    </row>
    <row r="1166" spans="1:10" x14ac:dyDescent="0.25">
      <c r="A1166">
        <v>429</v>
      </c>
      <c r="B1166" t="s">
        <v>45</v>
      </c>
      <c r="C1166">
        <v>119</v>
      </c>
      <c r="D1166">
        <v>24</v>
      </c>
      <c r="E1166" t="s">
        <v>0</v>
      </c>
      <c r="F1166">
        <v>11</v>
      </c>
      <c r="G1166">
        <v>2018</v>
      </c>
      <c r="H1166" t="s">
        <v>60</v>
      </c>
      <c r="I1166">
        <f>IF(E1166="Dollar",VLOOKUP(F1166,Currency!$G$2:$H$14,2,0),1)</f>
        <v>1</v>
      </c>
      <c r="J1166" s="3">
        <f t="shared" si="18"/>
        <v>2856</v>
      </c>
    </row>
    <row r="1167" spans="1:10" x14ac:dyDescent="0.25">
      <c r="A1167">
        <v>429</v>
      </c>
      <c r="B1167" t="s">
        <v>46</v>
      </c>
      <c r="C1167">
        <v>595</v>
      </c>
      <c r="D1167">
        <v>17</v>
      </c>
      <c r="E1167" t="s">
        <v>0</v>
      </c>
      <c r="F1167">
        <v>11</v>
      </c>
      <c r="G1167">
        <v>2018</v>
      </c>
      <c r="H1167" t="s">
        <v>52</v>
      </c>
      <c r="I1167">
        <f>IF(E1167="Dollar",VLOOKUP(F1167,Currency!$G$2:$H$14,2,0),1)</f>
        <v>1</v>
      </c>
      <c r="J1167" s="3">
        <f t="shared" si="18"/>
        <v>10115</v>
      </c>
    </row>
    <row r="1168" spans="1:10" x14ac:dyDescent="0.25">
      <c r="A1168">
        <v>429</v>
      </c>
      <c r="B1168" t="s">
        <v>47</v>
      </c>
      <c r="C1168">
        <v>833</v>
      </c>
      <c r="D1168">
        <v>6</v>
      </c>
      <c r="E1168" t="s">
        <v>0</v>
      </c>
      <c r="F1168">
        <v>11</v>
      </c>
      <c r="G1168">
        <v>2018</v>
      </c>
      <c r="H1168" t="s">
        <v>55</v>
      </c>
      <c r="I1168">
        <f>IF(E1168="Dollar",VLOOKUP(F1168,Currency!$G$2:$H$14,2,0),1)</f>
        <v>1</v>
      </c>
      <c r="J1168" s="3">
        <f t="shared" si="18"/>
        <v>4998</v>
      </c>
    </row>
    <row r="1169" spans="1:10" x14ac:dyDescent="0.25">
      <c r="A1169">
        <v>430</v>
      </c>
      <c r="B1169" t="s">
        <v>45</v>
      </c>
      <c r="C1169">
        <v>5</v>
      </c>
      <c r="D1169">
        <v>23</v>
      </c>
      <c r="E1169" t="s">
        <v>0</v>
      </c>
      <c r="F1169">
        <v>7</v>
      </c>
      <c r="G1169">
        <v>2018</v>
      </c>
      <c r="H1169" t="s">
        <v>62</v>
      </c>
      <c r="I1169">
        <f>IF(E1169="Dollar",VLOOKUP(F1169,Currency!$G$2:$H$14,2,0),1)</f>
        <v>1</v>
      </c>
      <c r="J1169" s="3">
        <f t="shared" si="18"/>
        <v>115</v>
      </c>
    </row>
    <row r="1170" spans="1:10" x14ac:dyDescent="0.25">
      <c r="A1170">
        <v>430</v>
      </c>
      <c r="B1170" t="s">
        <v>46</v>
      </c>
      <c r="C1170">
        <v>20</v>
      </c>
      <c r="D1170">
        <v>16</v>
      </c>
      <c r="E1170" t="s">
        <v>37</v>
      </c>
      <c r="F1170">
        <v>7</v>
      </c>
      <c r="G1170">
        <v>2018</v>
      </c>
      <c r="H1170" t="s">
        <v>53</v>
      </c>
      <c r="I1170">
        <f>IF(E1170="Dollar",VLOOKUP(F1170,Currency!$G$2:$H$14,2,0),1)</f>
        <v>0.85575857954545465</v>
      </c>
      <c r="J1170" s="3">
        <f t="shared" si="18"/>
        <v>273.84274545454548</v>
      </c>
    </row>
    <row r="1171" spans="1:10" x14ac:dyDescent="0.25">
      <c r="A1171">
        <v>431</v>
      </c>
      <c r="B1171" t="s">
        <v>45</v>
      </c>
      <c r="C1171">
        <v>108</v>
      </c>
      <c r="D1171">
        <v>21</v>
      </c>
      <c r="E1171" t="s">
        <v>0</v>
      </c>
      <c r="F1171">
        <v>10</v>
      </c>
      <c r="G1171">
        <v>2018</v>
      </c>
      <c r="H1171" t="s">
        <v>55</v>
      </c>
      <c r="I1171">
        <f>IF(E1171="Dollar",VLOOKUP(F1171,Currency!$G$2:$H$14,2,0),1)</f>
        <v>1</v>
      </c>
      <c r="J1171" s="3">
        <f t="shared" si="18"/>
        <v>2268</v>
      </c>
    </row>
    <row r="1172" spans="1:10" x14ac:dyDescent="0.25">
      <c r="A1172">
        <v>431</v>
      </c>
      <c r="B1172" t="s">
        <v>46</v>
      </c>
      <c r="C1172">
        <v>432</v>
      </c>
      <c r="D1172">
        <v>13</v>
      </c>
      <c r="E1172" t="s">
        <v>37</v>
      </c>
      <c r="F1172">
        <v>10</v>
      </c>
      <c r="G1172">
        <v>2018</v>
      </c>
      <c r="H1172" t="s">
        <v>53</v>
      </c>
      <c r="I1172">
        <f>IF(E1172="Dollar",VLOOKUP(F1172,Currency!$G$2:$H$14,2,0),1)</f>
        <v>0.87081632260869579</v>
      </c>
      <c r="J1172" s="3">
        <f t="shared" si="18"/>
        <v>4890.5044677704354</v>
      </c>
    </row>
    <row r="1173" spans="1:10" x14ac:dyDescent="0.25">
      <c r="A1173">
        <v>432</v>
      </c>
      <c r="B1173" t="s">
        <v>45</v>
      </c>
      <c r="C1173">
        <v>106</v>
      </c>
      <c r="D1173">
        <v>31</v>
      </c>
      <c r="E1173" t="s">
        <v>0</v>
      </c>
      <c r="F1173">
        <v>3</v>
      </c>
      <c r="G1173">
        <v>2018</v>
      </c>
      <c r="H1173" t="s">
        <v>64</v>
      </c>
      <c r="I1173">
        <f>IF(E1173="Dollar",VLOOKUP(F1173,Currency!$G$2:$H$14,2,0),1)</f>
        <v>1</v>
      </c>
      <c r="J1173" s="3">
        <f t="shared" si="18"/>
        <v>3286</v>
      </c>
    </row>
    <row r="1174" spans="1:10" x14ac:dyDescent="0.25">
      <c r="A1174">
        <v>432</v>
      </c>
      <c r="B1174" t="s">
        <v>46</v>
      </c>
      <c r="C1174">
        <v>318</v>
      </c>
      <c r="D1174">
        <v>15</v>
      </c>
      <c r="E1174" t="s">
        <v>0</v>
      </c>
      <c r="F1174">
        <v>3</v>
      </c>
      <c r="G1174">
        <v>2018</v>
      </c>
      <c r="H1174" t="s">
        <v>55</v>
      </c>
      <c r="I1174">
        <f>IF(E1174="Dollar",VLOOKUP(F1174,Currency!$G$2:$H$14,2,0),1)</f>
        <v>1</v>
      </c>
      <c r="J1174" s="3">
        <f t="shared" si="18"/>
        <v>4770</v>
      </c>
    </row>
    <row r="1175" spans="1:10" x14ac:dyDescent="0.25">
      <c r="A1175">
        <v>432</v>
      </c>
      <c r="B1175" t="s">
        <v>47</v>
      </c>
      <c r="C1175">
        <v>106</v>
      </c>
      <c r="D1175">
        <v>7</v>
      </c>
      <c r="E1175" t="s">
        <v>0</v>
      </c>
      <c r="F1175">
        <v>3</v>
      </c>
      <c r="G1175">
        <v>2018</v>
      </c>
      <c r="H1175" t="s">
        <v>56</v>
      </c>
      <c r="I1175">
        <f>IF(E1175="Dollar",VLOOKUP(F1175,Currency!$G$2:$H$14,2,0),1)</f>
        <v>1</v>
      </c>
      <c r="J1175" s="3">
        <f t="shared" si="18"/>
        <v>742</v>
      </c>
    </row>
    <row r="1176" spans="1:10" x14ac:dyDescent="0.25">
      <c r="A1176">
        <v>433</v>
      </c>
      <c r="B1176" t="s">
        <v>45</v>
      </c>
      <c r="C1176">
        <v>52</v>
      </c>
      <c r="D1176">
        <v>31</v>
      </c>
      <c r="E1176" t="s">
        <v>37</v>
      </c>
      <c r="F1176">
        <v>5</v>
      </c>
      <c r="G1176">
        <v>2018</v>
      </c>
      <c r="H1176" t="s">
        <v>58</v>
      </c>
      <c r="I1176">
        <f>IF(E1176="Dollar",VLOOKUP(F1176,Currency!$G$2:$H$14,2,0),1)</f>
        <v>0.84667593318181822</v>
      </c>
      <c r="J1176" s="3">
        <f t="shared" si="18"/>
        <v>1364.841604289091</v>
      </c>
    </row>
    <row r="1177" spans="1:10" x14ac:dyDescent="0.25">
      <c r="A1177">
        <v>433</v>
      </c>
      <c r="B1177" t="s">
        <v>46</v>
      </c>
      <c r="C1177">
        <v>104</v>
      </c>
      <c r="D1177">
        <v>14</v>
      </c>
      <c r="E1177" t="s">
        <v>0</v>
      </c>
      <c r="F1177">
        <v>5</v>
      </c>
      <c r="G1177">
        <v>2018</v>
      </c>
      <c r="H1177" t="s">
        <v>55</v>
      </c>
      <c r="I1177">
        <f>IF(E1177="Dollar",VLOOKUP(F1177,Currency!$G$2:$H$14,2,0),1)</f>
        <v>1</v>
      </c>
      <c r="J1177" s="3">
        <f t="shared" si="18"/>
        <v>1456</v>
      </c>
    </row>
    <row r="1178" spans="1:10" x14ac:dyDescent="0.25">
      <c r="A1178">
        <v>433</v>
      </c>
      <c r="B1178" t="s">
        <v>47</v>
      </c>
      <c r="C1178">
        <v>208</v>
      </c>
      <c r="D1178">
        <v>7</v>
      </c>
      <c r="E1178" t="s">
        <v>37</v>
      </c>
      <c r="F1178">
        <v>5</v>
      </c>
      <c r="G1178">
        <v>2018</v>
      </c>
      <c r="H1178" t="s">
        <v>53</v>
      </c>
      <c r="I1178">
        <f>IF(E1178="Dollar",VLOOKUP(F1178,Currency!$G$2:$H$14,2,0),1)</f>
        <v>0.84667593318181822</v>
      </c>
      <c r="J1178" s="3">
        <f t="shared" si="18"/>
        <v>1232.7601587127274</v>
      </c>
    </row>
    <row r="1179" spans="1:10" x14ac:dyDescent="0.25">
      <c r="A1179">
        <v>434</v>
      </c>
      <c r="B1179" t="s">
        <v>45</v>
      </c>
      <c r="C1179">
        <v>103</v>
      </c>
      <c r="D1179">
        <v>31</v>
      </c>
      <c r="E1179" t="s">
        <v>37</v>
      </c>
      <c r="F1179">
        <v>9</v>
      </c>
      <c r="G1179">
        <v>2018</v>
      </c>
      <c r="H1179" t="s">
        <v>58</v>
      </c>
      <c r="I1179">
        <f>IF(E1179="Dollar",VLOOKUP(F1179,Currency!$G$2:$H$14,2,0),1)</f>
        <v>0.85776296200000002</v>
      </c>
      <c r="J1179" s="3">
        <f t="shared" si="18"/>
        <v>2738.8371376660002</v>
      </c>
    </row>
    <row r="1180" spans="1:10" x14ac:dyDescent="0.25">
      <c r="A1180">
        <v>434</v>
      </c>
      <c r="B1180" t="s">
        <v>46</v>
      </c>
      <c r="C1180">
        <v>412</v>
      </c>
      <c r="D1180">
        <v>15</v>
      </c>
      <c r="E1180" t="s">
        <v>0</v>
      </c>
      <c r="F1180">
        <v>9</v>
      </c>
      <c r="G1180">
        <v>2018</v>
      </c>
      <c r="H1180" t="s">
        <v>55</v>
      </c>
      <c r="I1180">
        <f>IF(E1180="Dollar",VLOOKUP(F1180,Currency!$G$2:$H$14,2,0),1)</f>
        <v>1</v>
      </c>
      <c r="J1180" s="3">
        <f t="shared" si="18"/>
        <v>6180</v>
      </c>
    </row>
    <row r="1181" spans="1:10" x14ac:dyDescent="0.25">
      <c r="A1181">
        <v>435</v>
      </c>
      <c r="B1181" t="s">
        <v>45</v>
      </c>
      <c r="C1181">
        <v>121</v>
      </c>
      <c r="D1181">
        <v>24</v>
      </c>
      <c r="E1181" t="s">
        <v>0</v>
      </c>
      <c r="F1181">
        <v>4</v>
      </c>
      <c r="G1181">
        <v>2018</v>
      </c>
      <c r="H1181" t="s">
        <v>61</v>
      </c>
      <c r="I1181">
        <f>IF(E1181="Dollar",VLOOKUP(F1181,Currency!$G$2:$H$14,2,0),1)</f>
        <v>1</v>
      </c>
      <c r="J1181" s="3">
        <f t="shared" si="18"/>
        <v>2904</v>
      </c>
    </row>
    <row r="1182" spans="1:10" x14ac:dyDescent="0.25">
      <c r="A1182">
        <v>435</v>
      </c>
      <c r="B1182" t="s">
        <v>46</v>
      </c>
      <c r="C1182">
        <v>363</v>
      </c>
      <c r="D1182">
        <v>15</v>
      </c>
      <c r="E1182" t="s">
        <v>0</v>
      </c>
      <c r="F1182">
        <v>4</v>
      </c>
      <c r="G1182">
        <v>2018</v>
      </c>
      <c r="H1182" t="s">
        <v>55</v>
      </c>
      <c r="I1182">
        <f>IF(E1182="Dollar",VLOOKUP(F1182,Currency!$G$2:$H$14,2,0),1)</f>
        <v>1</v>
      </c>
      <c r="J1182" s="3">
        <f t="shared" si="18"/>
        <v>5445</v>
      </c>
    </row>
    <row r="1183" spans="1:10" x14ac:dyDescent="0.25">
      <c r="A1183">
        <v>435</v>
      </c>
      <c r="B1183" t="s">
        <v>47</v>
      </c>
      <c r="C1183">
        <v>121</v>
      </c>
      <c r="D1183">
        <v>6</v>
      </c>
      <c r="E1183" t="s">
        <v>0</v>
      </c>
      <c r="F1183">
        <v>4</v>
      </c>
      <c r="G1183">
        <v>2018</v>
      </c>
      <c r="H1183" t="s">
        <v>55</v>
      </c>
      <c r="I1183">
        <f>IF(E1183="Dollar",VLOOKUP(F1183,Currency!$G$2:$H$14,2,0),1)</f>
        <v>1</v>
      </c>
      <c r="J1183" s="3">
        <f t="shared" si="18"/>
        <v>726</v>
      </c>
    </row>
    <row r="1184" spans="1:10" x14ac:dyDescent="0.25">
      <c r="A1184">
        <v>436</v>
      </c>
      <c r="B1184" t="s">
        <v>45</v>
      </c>
      <c r="C1184">
        <v>101</v>
      </c>
      <c r="D1184">
        <v>23</v>
      </c>
      <c r="E1184" t="s">
        <v>0</v>
      </c>
      <c r="F1184">
        <v>5</v>
      </c>
      <c r="G1184">
        <v>2018</v>
      </c>
      <c r="H1184" t="s">
        <v>62</v>
      </c>
      <c r="I1184">
        <f>IF(E1184="Dollar",VLOOKUP(F1184,Currency!$G$2:$H$14,2,0),1)</f>
        <v>1</v>
      </c>
      <c r="J1184" s="3">
        <f t="shared" si="18"/>
        <v>2323</v>
      </c>
    </row>
    <row r="1185" spans="1:10" x14ac:dyDescent="0.25">
      <c r="A1185">
        <v>436</v>
      </c>
      <c r="B1185" t="s">
        <v>46</v>
      </c>
      <c r="C1185">
        <v>303</v>
      </c>
      <c r="D1185">
        <v>16</v>
      </c>
      <c r="E1185" t="s">
        <v>37</v>
      </c>
      <c r="F1185">
        <v>5</v>
      </c>
      <c r="G1185">
        <v>2018</v>
      </c>
      <c r="H1185" t="s">
        <v>53</v>
      </c>
      <c r="I1185">
        <f>IF(E1185="Dollar",VLOOKUP(F1185,Currency!$G$2:$H$14,2,0),1)</f>
        <v>0.84667593318181822</v>
      </c>
      <c r="J1185" s="3">
        <f t="shared" si="18"/>
        <v>4104.6849240654547</v>
      </c>
    </row>
    <row r="1186" spans="1:10" x14ac:dyDescent="0.25">
      <c r="A1186">
        <v>436</v>
      </c>
      <c r="B1186" t="s">
        <v>47</v>
      </c>
      <c r="C1186">
        <v>101</v>
      </c>
      <c r="D1186">
        <v>6</v>
      </c>
      <c r="E1186" t="s">
        <v>37</v>
      </c>
      <c r="F1186">
        <v>5</v>
      </c>
      <c r="G1186">
        <v>2018</v>
      </c>
      <c r="H1186" t="s">
        <v>53</v>
      </c>
      <c r="I1186">
        <f>IF(E1186="Dollar",VLOOKUP(F1186,Currency!$G$2:$H$14,2,0),1)</f>
        <v>0.84667593318181822</v>
      </c>
      <c r="J1186" s="3">
        <f t="shared" si="18"/>
        <v>513.08561550818183</v>
      </c>
    </row>
    <row r="1187" spans="1:10" x14ac:dyDescent="0.25">
      <c r="A1187">
        <v>437</v>
      </c>
      <c r="B1187" t="s">
        <v>45</v>
      </c>
      <c r="C1187">
        <v>59</v>
      </c>
      <c r="D1187">
        <v>20</v>
      </c>
      <c r="E1187" t="s">
        <v>0</v>
      </c>
      <c r="F1187">
        <v>5</v>
      </c>
      <c r="G1187">
        <v>2018</v>
      </c>
      <c r="H1187" t="s">
        <v>55</v>
      </c>
      <c r="I1187">
        <f>IF(E1187="Dollar",VLOOKUP(F1187,Currency!$G$2:$H$14,2,0),1)</f>
        <v>1</v>
      </c>
      <c r="J1187" s="3">
        <f t="shared" si="18"/>
        <v>1180</v>
      </c>
    </row>
    <row r="1188" spans="1:10" x14ac:dyDescent="0.25">
      <c r="A1188">
        <v>437</v>
      </c>
      <c r="B1188" t="s">
        <v>46</v>
      </c>
      <c r="C1188">
        <v>118</v>
      </c>
      <c r="D1188">
        <v>17</v>
      </c>
      <c r="E1188" t="s">
        <v>0</v>
      </c>
      <c r="F1188">
        <v>5</v>
      </c>
      <c r="G1188">
        <v>2018</v>
      </c>
      <c r="H1188" t="s">
        <v>63</v>
      </c>
      <c r="I1188">
        <f>IF(E1188="Dollar",VLOOKUP(F1188,Currency!$G$2:$H$14,2,0),1)</f>
        <v>1</v>
      </c>
      <c r="J1188" s="3">
        <f t="shared" si="18"/>
        <v>2006</v>
      </c>
    </row>
    <row r="1189" spans="1:10" x14ac:dyDescent="0.25">
      <c r="A1189">
        <v>437</v>
      </c>
      <c r="B1189" t="s">
        <v>47</v>
      </c>
      <c r="C1189">
        <v>236</v>
      </c>
      <c r="D1189">
        <v>7</v>
      </c>
      <c r="E1189" t="s">
        <v>0</v>
      </c>
      <c r="F1189">
        <v>5</v>
      </c>
      <c r="G1189">
        <v>2018</v>
      </c>
      <c r="H1189" t="s">
        <v>62</v>
      </c>
      <c r="I1189">
        <f>IF(E1189="Dollar",VLOOKUP(F1189,Currency!$G$2:$H$14,2,0),1)</f>
        <v>1</v>
      </c>
      <c r="J1189" s="3">
        <f t="shared" si="18"/>
        <v>1652</v>
      </c>
    </row>
    <row r="1190" spans="1:10" x14ac:dyDescent="0.25">
      <c r="A1190">
        <v>438</v>
      </c>
      <c r="B1190" t="s">
        <v>45</v>
      </c>
      <c r="C1190">
        <v>98</v>
      </c>
      <c r="D1190">
        <v>27</v>
      </c>
      <c r="E1190" t="s">
        <v>0</v>
      </c>
      <c r="F1190">
        <v>6</v>
      </c>
      <c r="G1190">
        <v>2018</v>
      </c>
      <c r="H1190" t="s">
        <v>65</v>
      </c>
      <c r="I1190">
        <f>IF(E1190="Dollar",VLOOKUP(F1190,Currency!$G$2:$H$14,2,0),1)</f>
        <v>1</v>
      </c>
      <c r="J1190" s="3">
        <f t="shared" si="18"/>
        <v>2646</v>
      </c>
    </row>
    <row r="1191" spans="1:10" x14ac:dyDescent="0.25">
      <c r="A1191">
        <v>438</v>
      </c>
      <c r="B1191" t="s">
        <v>46</v>
      </c>
      <c r="C1191">
        <v>392</v>
      </c>
      <c r="D1191">
        <v>19</v>
      </c>
      <c r="E1191" t="s">
        <v>0</v>
      </c>
      <c r="F1191">
        <v>6</v>
      </c>
      <c r="G1191">
        <v>2018</v>
      </c>
      <c r="H1191" t="s">
        <v>60</v>
      </c>
      <c r="I1191">
        <f>IF(E1191="Dollar",VLOOKUP(F1191,Currency!$G$2:$H$14,2,0),1)</f>
        <v>1</v>
      </c>
      <c r="J1191" s="3">
        <f t="shared" si="18"/>
        <v>7448</v>
      </c>
    </row>
    <row r="1192" spans="1:10" x14ac:dyDescent="0.25">
      <c r="A1192">
        <v>439</v>
      </c>
      <c r="B1192" t="s">
        <v>45</v>
      </c>
      <c r="C1192">
        <v>153</v>
      </c>
      <c r="D1192">
        <v>24</v>
      </c>
      <c r="E1192" t="s">
        <v>0</v>
      </c>
      <c r="F1192">
        <v>8</v>
      </c>
      <c r="G1192">
        <v>2018</v>
      </c>
      <c r="H1192" t="s">
        <v>56</v>
      </c>
      <c r="I1192">
        <f>IF(E1192="Dollar",VLOOKUP(F1192,Currency!$G$2:$H$14,2,0),1)</f>
        <v>1</v>
      </c>
      <c r="J1192" s="3">
        <f t="shared" si="18"/>
        <v>3672</v>
      </c>
    </row>
    <row r="1193" spans="1:10" x14ac:dyDescent="0.25">
      <c r="A1193">
        <v>439</v>
      </c>
      <c r="B1193" t="s">
        <v>46</v>
      </c>
      <c r="C1193">
        <v>459</v>
      </c>
      <c r="D1193">
        <v>18</v>
      </c>
      <c r="E1193" t="s">
        <v>0</v>
      </c>
      <c r="F1193">
        <v>8</v>
      </c>
      <c r="G1193">
        <v>2018</v>
      </c>
      <c r="H1193" t="s">
        <v>56</v>
      </c>
      <c r="I1193">
        <f>IF(E1193="Dollar",VLOOKUP(F1193,Currency!$G$2:$H$14,2,0),1)</f>
        <v>1</v>
      </c>
      <c r="J1193" s="3">
        <f t="shared" si="18"/>
        <v>8262</v>
      </c>
    </row>
    <row r="1194" spans="1:10" x14ac:dyDescent="0.25">
      <c r="A1194">
        <v>439</v>
      </c>
      <c r="B1194" t="s">
        <v>47</v>
      </c>
      <c r="C1194">
        <v>153</v>
      </c>
      <c r="D1194">
        <v>6</v>
      </c>
      <c r="E1194" t="s">
        <v>0</v>
      </c>
      <c r="F1194">
        <v>8</v>
      </c>
      <c r="G1194">
        <v>2018</v>
      </c>
      <c r="H1194" t="s">
        <v>55</v>
      </c>
      <c r="I1194">
        <f>IF(E1194="Dollar",VLOOKUP(F1194,Currency!$G$2:$H$14,2,0),1)</f>
        <v>1</v>
      </c>
      <c r="J1194" s="3">
        <f t="shared" si="18"/>
        <v>918</v>
      </c>
    </row>
    <row r="1195" spans="1:10" x14ac:dyDescent="0.25">
      <c r="A1195">
        <v>440</v>
      </c>
      <c r="B1195" t="s">
        <v>45</v>
      </c>
      <c r="C1195">
        <v>112</v>
      </c>
      <c r="D1195">
        <v>23</v>
      </c>
      <c r="E1195" t="s">
        <v>0</v>
      </c>
      <c r="F1195">
        <v>8</v>
      </c>
      <c r="G1195">
        <v>2018</v>
      </c>
      <c r="H1195" t="s">
        <v>62</v>
      </c>
      <c r="I1195">
        <f>IF(E1195="Dollar",VLOOKUP(F1195,Currency!$G$2:$H$14,2,0),1)</f>
        <v>1</v>
      </c>
      <c r="J1195" s="3">
        <f t="shared" si="18"/>
        <v>2576</v>
      </c>
    </row>
    <row r="1196" spans="1:10" x14ac:dyDescent="0.25">
      <c r="A1196">
        <v>440</v>
      </c>
      <c r="B1196" t="s">
        <v>46</v>
      </c>
      <c r="C1196">
        <v>336</v>
      </c>
      <c r="D1196">
        <v>17</v>
      </c>
      <c r="E1196" t="s">
        <v>37</v>
      </c>
      <c r="F1196">
        <v>8</v>
      </c>
      <c r="G1196">
        <v>2018</v>
      </c>
      <c r="H1196" t="s">
        <v>53</v>
      </c>
      <c r="I1196">
        <f>IF(E1196="Dollar",VLOOKUP(F1196,Currency!$G$2:$H$14,2,0),1)</f>
        <v>0.86596289695652162</v>
      </c>
      <c r="J1196" s="3">
        <f t="shared" si="18"/>
        <v>4946.3800674156519</v>
      </c>
    </row>
    <row r="1197" spans="1:10" x14ac:dyDescent="0.25">
      <c r="A1197">
        <v>440</v>
      </c>
      <c r="B1197" t="s">
        <v>47</v>
      </c>
      <c r="C1197">
        <v>112</v>
      </c>
      <c r="D1197">
        <v>6</v>
      </c>
      <c r="E1197" t="s">
        <v>0</v>
      </c>
      <c r="F1197">
        <v>8</v>
      </c>
      <c r="G1197">
        <v>2018</v>
      </c>
      <c r="H1197" t="s">
        <v>55</v>
      </c>
      <c r="I1197">
        <f>IF(E1197="Dollar",VLOOKUP(F1197,Currency!$G$2:$H$14,2,0),1)</f>
        <v>1</v>
      </c>
      <c r="J1197" s="3">
        <f t="shared" si="18"/>
        <v>672</v>
      </c>
    </row>
    <row r="1198" spans="1:10" x14ac:dyDescent="0.25">
      <c r="A1198">
        <v>441</v>
      </c>
      <c r="B1198" t="s">
        <v>45</v>
      </c>
      <c r="C1198">
        <v>133</v>
      </c>
      <c r="D1198">
        <v>27</v>
      </c>
      <c r="E1198" t="s">
        <v>0</v>
      </c>
      <c r="F1198">
        <v>5</v>
      </c>
      <c r="G1198">
        <v>2018</v>
      </c>
      <c r="H1198" t="s">
        <v>65</v>
      </c>
      <c r="I1198">
        <f>IF(E1198="Dollar",VLOOKUP(F1198,Currency!$G$2:$H$14,2,0),1)</f>
        <v>1</v>
      </c>
      <c r="J1198" s="3">
        <f t="shared" si="18"/>
        <v>3591</v>
      </c>
    </row>
    <row r="1199" spans="1:10" x14ac:dyDescent="0.25">
      <c r="A1199">
        <v>441</v>
      </c>
      <c r="B1199" t="s">
        <v>46</v>
      </c>
      <c r="C1199">
        <v>266</v>
      </c>
      <c r="D1199">
        <v>14</v>
      </c>
      <c r="E1199" t="s">
        <v>37</v>
      </c>
      <c r="F1199">
        <v>5</v>
      </c>
      <c r="G1199">
        <v>2018</v>
      </c>
      <c r="H1199" t="s">
        <v>53</v>
      </c>
      <c r="I1199">
        <f>IF(E1199="Dollar",VLOOKUP(F1199,Currency!$G$2:$H$14,2,0),1)</f>
        <v>0.84667593318181822</v>
      </c>
      <c r="J1199" s="3">
        <f t="shared" si="18"/>
        <v>3153.0211751690908</v>
      </c>
    </row>
    <row r="1200" spans="1:10" x14ac:dyDescent="0.25">
      <c r="A1200">
        <v>441</v>
      </c>
      <c r="B1200" t="s">
        <v>47</v>
      </c>
      <c r="C1200">
        <v>532</v>
      </c>
      <c r="D1200">
        <v>7</v>
      </c>
      <c r="E1200" t="s">
        <v>37</v>
      </c>
      <c r="F1200">
        <v>5</v>
      </c>
      <c r="G1200">
        <v>2018</v>
      </c>
      <c r="H1200" t="s">
        <v>53</v>
      </c>
      <c r="I1200">
        <f>IF(E1200="Dollar",VLOOKUP(F1200,Currency!$G$2:$H$14,2,0),1)</f>
        <v>0.84667593318181822</v>
      </c>
      <c r="J1200" s="3">
        <f t="shared" si="18"/>
        <v>3153.0211751690908</v>
      </c>
    </row>
    <row r="1201" spans="1:10" x14ac:dyDescent="0.25">
      <c r="A1201">
        <v>442</v>
      </c>
      <c r="B1201" t="s">
        <v>45</v>
      </c>
      <c r="C1201">
        <v>77</v>
      </c>
      <c r="D1201">
        <v>24</v>
      </c>
      <c r="E1201" t="s">
        <v>0</v>
      </c>
      <c r="F1201">
        <v>7</v>
      </c>
      <c r="G1201">
        <v>2018</v>
      </c>
      <c r="H1201" t="s">
        <v>60</v>
      </c>
      <c r="I1201">
        <f>IF(E1201="Dollar",VLOOKUP(F1201,Currency!$G$2:$H$14,2,0),1)</f>
        <v>1</v>
      </c>
      <c r="J1201" s="3">
        <f t="shared" si="18"/>
        <v>1848</v>
      </c>
    </row>
    <row r="1202" spans="1:10" x14ac:dyDescent="0.25">
      <c r="A1202">
        <v>442</v>
      </c>
      <c r="B1202" t="s">
        <v>46</v>
      </c>
      <c r="C1202">
        <v>308</v>
      </c>
      <c r="D1202">
        <v>14</v>
      </c>
      <c r="E1202" t="s">
        <v>37</v>
      </c>
      <c r="F1202">
        <v>7</v>
      </c>
      <c r="G1202">
        <v>2018</v>
      </c>
      <c r="H1202" t="s">
        <v>53</v>
      </c>
      <c r="I1202">
        <f>IF(E1202="Dollar",VLOOKUP(F1202,Currency!$G$2:$H$14,2,0),1)</f>
        <v>0.85575857954545465</v>
      </c>
      <c r="J1202" s="3">
        <f t="shared" si="18"/>
        <v>3690.0309950000005</v>
      </c>
    </row>
    <row r="1203" spans="1:10" x14ac:dyDescent="0.25">
      <c r="A1203">
        <v>443</v>
      </c>
      <c r="B1203" t="s">
        <v>45</v>
      </c>
      <c r="C1203">
        <v>109</v>
      </c>
      <c r="D1203">
        <v>27</v>
      </c>
      <c r="E1203" t="s">
        <v>0</v>
      </c>
      <c r="F1203">
        <v>10</v>
      </c>
      <c r="G1203">
        <v>2018</v>
      </c>
      <c r="H1203" t="s">
        <v>65</v>
      </c>
      <c r="I1203">
        <f>IF(E1203="Dollar",VLOOKUP(F1203,Currency!$G$2:$H$14,2,0),1)</f>
        <v>1</v>
      </c>
      <c r="J1203" s="3">
        <f t="shared" si="18"/>
        <v>2943</v>
      </c>
    </row>
    <row r="1204" spans="1:10" x14ac:dyDescent="0.25">
      <c r="A1204">
        <v>443</v>
      </c>
      <c r="B1204" t="s">
        <v>46</v>
      </c>
      <c r="C1204">
        <v>436</v>
      </c>
      <c r="D1204">
        <v>17</v>
      </c>
      <c r="E1204" t="s">
        <v>0</v>
      </c>
      <c r="F1204">
        <v>10</v>
      </c>
      <c r="G1204">
        <v>2018</v>
      </c>
      <c r="H1204" t="s">
        <v>52</v>
      </c>
      <c r="I1204">
        <f>IF(E1204="Dollar",VLOOKUP(F1204,Currency!$G$2:$H$14,2,0),1)</f>
        <v>1</v>
      </c>
      <c r="J1204" s="3">
        <f t="shared" si="18"/>
        <v>7412</v>
      </c>
    </row>
    <row r="1205" spans="1:10" x14ac:dyDescent="0.25">
      <c r="A1205">
        <v>444</v>
      </c>
      <c r="B1205" t="s">
        <v>45</v>
      </c>
      <c r="C1205">
        <v>85</v>
      </c>
      <c r="D1205">
        <v>24</v>
      </c>
      <c r="E1205" t="s">
        <v>0</v>
      </c>
      <c r="F1205">
        <v>4</v>
      </c>
      <c r="G1205">
        <v>2018</v>
      </c>
      <c r="H1205" t="s">
        <v>60</v>
      </c>
      <c r="I1205">
        <f>IF(E1205="Dollar",VLOOKUP(F1205,Currency!$G$2:$H$14,2,0),1)</f>
        <v>1</v>
      </c>
      <c r="J1205" s="3">
        <f t="shared" si="18"/>
        <v>2040</v>
      </c>
    </row>
    <row r="1206" spans="1:10" x14ac:dyDescent="0.25">
      <c r="A1206">
        <v>444</v>
      </c>
      <c r="B1206" t="s">
        <v>46</v>
      </c>
      <c r="C1206">
        <v>340</v>
      </c>
      <c r="D1206">
        <v>17</v>
      </c>
      <c r="E1206" t="s">
        <v>37</v>
      </c>
      <c r="F1206">
        <v>4</v>
      </c>
      <c r="G1206">
        <v>2018</v>
      </c>
      <c r="H1206" t="s">
        <v>53</v>
      </c>
      <c r="I1206">
        <f>IF(E1206="Dollar",VLOOKUP(F1206,Currency!$G$2:$H$14,2,0),1)</f>
        <v>0.81462485449999988</v>
      </c>
      <c r="J1206" s="3">
        <f t="shared" si="18"/>
        <v>4708.5316590099992</v>
      </c>
    </row>
    <row r="1207" spans="1:10" x14ac:dyDescent="0.25">
      <c r="A1207">
        <v>445</v>
      </c>
      <c r="B1207" t="s">
        <v>45</v>
      </c>
      <c r="C1207">
        <v>23</v>
      </c>
      <c r="D1207">
        <v>23</v>
      </c>
      <c r="E1207" t="s">
        <v>0</v>
      </c>
      <c r="F1207">
        <v>10</v>
      </c>
      <c r="G1207">
        <v>2018</v>
      </c>
      <c r="H1207" t="s">
        <v>62</v>
      </c>
      <c r="I1207">
        <f>IF(E1207="Dollar",VLOOKUP(F1207,Currency!$G$2:$H$14,2,0),1)</f>
        <v>1</v>
      </c>
      <c r="J1207" s="3">
        <f t="shared" si="18"/>
        <v>529</v>
      </c>
    </row>
    <row r="1208" spans="1:10" x14ac:dyDescent="0.25">
      <c r="A1208">
        <v>445</v>
      </c>
      <c r="B1208" t="s">
        <v>46</v>
      </c>
      <c r="C1208">
        <v>115</v>
      </c>
      <c r="D1208">
        <v>17</v>
      </c>
      <c r="E1208" t="s">
        <v>0</v>
      </c>
      <c r="F1208">
        <v>10</v>
      </c>
      <c r="G1208">
        <v>2018</v>
      </c>
      <c r="H1208" t="s">
        <v>57</v>
      </c>
      <c r="I1208">
        <f>IF(E1208="Dollar",VLOOKUP(F1208,Currency!$G$2:$H$14,2,0),1)</f>
        <v>1</v>
      </c>
      <c r="J1208" s="3">
        <f t="shared" si="18"/>
        <v>1955</v>
      </c>
    </row>
    <row r="1209" spans="1:10" x14ac:dyDescent="0.25">
      <c r="A1209">
        <v>445</v>
      </c>
      <c r="B1209" t="s">
        <v>47</v>
      </c>
      <c r="C1209">
        <v>460</v>
      </c>
      <c r="D1209">
        <v>6</v>
      </c>
      <c r="E1209" t="s">
        <v>0</v>
      </c>
      <c r="F1209">
        <v>10</v>
      </c>
      <c r="G1209">
        <v>2018</v>
      </c>
      <c r="H1209" t="s">
        <v>57</v>
      </c>
      <c r="I1209">
        <f>IF(E1209="Dollar",VLOOKUP(F1209,Currency!$G$2:$H$14,2,0),1)</f>
        <v>1</v>
      </c>
      <c r="J1209" s="3">
        <f t="shared" si="18"/>
        <v>2760</v>
      </c>
    </row>
    <row r="1210" spans="1:10" x14ac:dyDescent="0.25">
      <c r="A1210">
        <v>446</v>
      </c>
      <c r="B1210" t="s">
        <v>45</v>
      </c>
      <c r="C1210">
        <v>102</v>
      </c>
      <c r="D1210">
        <v>31</v>
      </c>
      <c r="E1210" t="s">
        <v>37</v>
      </c>
      <c r="F1210">
        <v>10</v>
      </c>
      <c r="G1210">
        <v>2018</v>
      </c>
      <c r="H1210" t="s">
        <v>58</v>
      </c>
      <c r="I1210">
        <f>IF(E1210="Dollar",VLOOKUP(F1210,Currency!$G$2:$H$14,2,0),1)</f>
        <v>0.87081632260869579</v>
      </c>
      <c r="J1210" s="3">
        <f t="shared" si="18"/>
        <v>2753.5212120886963</v>
      </c>
    </row>
    <row r="1211" spans="1:10" x14ac:dyDescent="0.25">
      <c r="A1211">
        <v>446</v>
      </c>
      <c r="B1211" t="s">
        <v>46</v>
      </c>
      <c r="C1211">
        <v>408</v>
      </c>
      <c r="D1211">
        <v>16</v>
      </c>
      <c r="E1211" t="s">
        <v>37</v>
      </c>
      <c r="F1211">
        <v>10</v>
      </c>
      <c r="G1211">
        <v>2018</v>
      </c>
      <c r="H1211" t="s">
        <v>53</v>
      </c>
      <c r="I1211">
        <f>IF(E1211="Dollar",VLOOKUP(F1211,Currency!$G$2:$H$14,2,0),1)</f>
        <v>0.87081632260869579</v>
      </c>
      <c r="J1211" s="3">
        <f t="shared" si="18"/>
        <v>5684.6889539895665</v>
      </c>
    </row>
    <row r="1212" spans="1:10" x14ac:dyDescent="0.25">
      <c r="A1212">
        <v>447</v>
      </c>
      <c r="B1212" t="s">
        <v>45</v>
      </c>
      <c r="C1212">
        <v>156</v>
      </c>
      <c r="D1212">
        <v>23</v>
      </c>
      <c r="E1212" t="s">
        <v>0</v>
      </c>
      <c r="F1212">
        <v>8</v>
      </c>
      <c r="G1212">
        <v>2018</v>
      </c>
      <c r="H1212" t="s">
        <v>62</v>
      </c>
      <c r="I1212">
        <f>IF(E1212="Dollar",VLOOKUP(F1212,Currency!$G$2:$H$14,2,0),1)</f>
        <v>1</v>
      </c>
      <c r="J1212" s="3">
        <f t="shared" si="18"/>
        <v>3588</v>
      </c>
    </row>
    <row r="1213" spans="1:10" x14ac:dyDescent="0.25">
      <c r="A1213">
        <v>447</v>
      </c>
      <c r="B1213" t="s">
        <v>46</v>
      </c>
      <c r="C1213">
        <v>312</v>
      </c>
      <c r="D1213">
        <v>18</v>
      </c>
      <c r="E1213" t="s">
        <v>0</v>
      </c>
      <c r="F1213">
        <v>8</v>
      </c>
      <c r="G1213">
        <v>2018</v>
      </c>
      <c r="H1213" t="s">
        <v>56</v>
      </c>
      <c r="I1213">
        <f>IF(E1213="Dollar",VLOOKUP(F1213,Currency!$G$2:$H$14,2,0),1)</f>
        <v>1</v>
      </c>
      <c r="J1213" s="3">
        <f t="shared" si="18"/>
        <v>5616</v>
      </c>
    </row>
    <row r="1214" spans="1:10" x14ac:dyDescent="0.25">
      <c r="A1214">
        <v>447</v>
      </c>
      <c r="B1214" t="s">
        <v>47</v>
      </c>
      <c r="C1214">
        <v>624</v>
      </c>
      <c r="D1214">
        <v>6</v>
      </c>
      <c r="E1214" t="s">
        <v>0</v>
      </c>
      <c r="F1214">
        <v>8</v>
      </c>
      <c r="G1214">
        <v>2018</v>
      </c>
      <c r="H1214" t="s">
        <v>57</v>
      </c>
      <c r="I1214">
        <f>IF(E1214="Dollar",VLOOKUP(F1214,Currency!$G$2:$H$14,2,0),1)</f>
        <v>1</v>
      </c>
      <c r="J1214" s="3">
        <f t="shared" si="18"/>
        <v>3744</v>
      </c>
    </row>
    <row r="1215" spans="1:10" x14ac:dyDescent="0.25">
      <c r="A1215">
        <v>448</v>
      </c>
      <c r="B1215" t="s">
        <v>45</v>
      </c>
      <c r="C1215">
        <v>1</v>
      </c>
      <c r="D1215">
        <v>25</v>
      </c>
      <c r="E1215" t="s">
        <v>0</v>
      </c>
      <c r="F1215">
        <v>9</v>
      </c>
      <c r="G1215">
        <v>2018</v>
      </c>
      <c r="H1215" t="s">
        <v>51</v>
      </c>
      <c r="I1215">
        <f>IF(E1215="Dollar",VLOOKUP(F1215,Currency!$G$2:$H$14,2,0),1)</f>
        <v>1</v>
      </c>
      <c r="J1215" s="3">
        <f t="shared" si="18"/>
        <v>25</v>
      </c>
    </row>
    <row r="1216" spans="1:10" x14ac:dyDescent="0.25">
      <c r="A1216">
        <v>448</v>
      </c>
      <c r="B1216" t="s">
        <v>46</v>
      </c>
      <c r="C1216">
        <v>4</v>
      </c>
      <c r="D1216">
        <v>15</v>
      </c>
      <c r="E1216" t="s">
        <v>37</v>
      </c>
      <c r="F1216">
        <v>9</v>
      </c>
      <c r="G1216">
        <v>2018</v>
      </c>
      <c r="H1216" t="s">
        <v>53</v>
      </c>
      <c r="I1216">
        <f>IF(E1216="Dollar",VLOOKUP(F1216,Currency!$G$2:$H$14,2,0),1)</f>
        <v>0.85776296200000002</v>
      </c>
      <c r="J1216" s="3">
        <f t="shared" si="18"/>
        <v>51.465777719999998</v>
      </c>
    </row>
    <row r="1217" spans="1:10" x14ac:dyDescent="0.25">
      <c r="A1217">
        <v>449</v>
      </c>
      <c r="B1217" t="s">
        <v>45</v>
      </c>
      <c r="C1217">
        <v>110</v>
      </c>
      <c r="D1217">
        <v>24</v>
      </c>
      <c r="E1217" t="s">
        <v>0</v>
      </c>
      <c r="F1217">
        <v>6</v>
      </c>
      <c r="G1217">
        <v>2018</v>
      </c>
      <c r="H1217" t="s">
        <v>56</v>
      </c>
      <c r="I1217">
        <f>IF(E1217="Dollar",VLOOKUP(F1217,Currency!$G$2:$H$14,2,0),1)</f>
        <v>1</v>
      </c>
      <c r="J1217" s="3">
        <f t="shared" si="18"/>
        <v>2640</v>
      </c>
    </row>
    <row r="1218" spans="1:10" x14ac:dyDescent="0.25">
      <c r="A1218">
        <v>449</v>
      </c>
      <c r="B1218" t="s">
        <v>46</v>
      </c>
      <c r="C1218">
        <v>330</v>
      </c>
      <c r="D1218">
        <v>17</v>
      </c>
      <c r="E1218" t="s">
        <v>0</v>
      </c>
      <c r="F1218">
        <v>6</v>
      </c>
      <c r="G1218">
        <v>2018</v>
      </c>
      <c r="H1218" t="s">
        <v>57</v>
      </c>
      <c r="I1218">
        <f>IF(E1218="Dollar",VLOOKUP(F1218,Currency!$G$2:$H$14,2,0),1)</f>
        <v>1</v>
      </c>
      <c r="J1218" s="3">
        <f t="shared" si="18"/>
        <v>5610</v>
      </c>
    </row>
    <row r="1219" spans="1:10" x14ac:dyDescent="0.25">
      <c r="A1219">
        <v>449</v>
      </c>
      <c r="B1219" t="s">
        <v>47</v>
      </c>
      <c r="C1219">
        <v>110</v>
      </c>
      <c r="D1219">
        <v>7</v>
      </c>
      <c r="E1219" t="s">
        <v>37</v>
      </c>
      <c r="F1219">
        <v>6</v>
      </c>
      <c r="G1219">
        <v>2018</v>
      </c>
      <c r="H1219" t="s">
        <v>53</v>
      </c>
      <c r="I1219">
        <f>IF(E1219="Dollar",VLOOKUP(F1219,Currency!$G$2:$H$14,2,0),1)</f>
        <v>0.85633569142857147</v>
      </c>
      <c r="J1219" s="3">
        <f t="shared" ref="J1219:J1282" si="19">C1219*D1219*I1219</f>
        <v>659.37848240000005</v>
      </c>
    </row>
    <row r="1220" spans="1:10" x14ac:dyDescent="0.25">
      <c r="A1220">
        <v>450</v>
      </c>
      <c r="B1220" t="s">
        <v>45</v>
      </c>
      <c r="C1220">
        <v>120</v>
      </c>
      <c r="D1220">
        <v>20</v>
      </c>
      <c r="E1220" t="s">
        <v>0</v>
      </c>
      <c r="F1220">
        <v>8</v>
      </c>
      <c r="G1220">
        <v>2018</v>
      </c>
      <c r="H1220" t="s">
        <v>55</v>
      </c>
      <c r="I1220">
        <f>IF(E1220="Dollar",VLOOKUP(F1220,Currency!$G$2:$H$14,2,0),1)</f>
        <v>1</v>
      </c>
      <c r="J1220" s="3">
        <f t="shared" si="19"/>
        <v>2400</v>
      </c>
    </row>
    <row r="1221" spans="1:10" x14ac:dyDescent="0.25">
      <c r="A1221">
        <v>450</v>
      </c>
      <c r="B1221" t="s">
        <v>46</v>
      </c>
      <c r="C1221">
        <v>360</v>
      </c>
      <c r="D1221">
        <v>17</v>
      </c>
      <c r="E1221" t="s">
        <v>37</v>
      </c>
      <c r="F1221">
        <v>8</v>
      </c>
      <c r="G1221">
        <v>2018</v>
      </c>
      <c r="H1221" t="s">
        <v>53</v>
      </c>
      <c r="I1221">
        <f>IF(E1221="Dollar",VLOOKUP(F1221,Currency!$G$2:$H$14,2,0),1)</f>
        <v>0.86596289695652162</v>
      </c>
      <c r="J1221" s="3">
        <f t="shared" si="19"/>
        <v>5299.6929293739122</v>
      </c>
    </row>
    <row r="1222" spans="1:10" x14ac:dyDescent="0.25">
      <c r="A1222">
        <v>450</v>
      </c>
      <c r="B1222" t="s">
        <v>47</v>
      </c>
      <c r="C1222">
        <v>120</v>
      </c>
      <c r="D1222">
        <v>7</v>
      </c>
      <c r="E1222" t="s">
        <v>37</v>
      </c>
      <c r="F1222">
        <v>8</v>
      </c>
      <c r="G1222">
        <v>2018</v>
      </c>
      <c r="H1222" t="s">
        <v>53</v>
      </c>
      <c r="I1222">
        <f>IF(E1222="Dollar",VLOOKUP(F1222,Currency!$G$2:$H$14,2,0),1)</f>
        <v>0.86596289695652162</v>
      </c>
      <c r="J1222" s="3">
        <f t="shared" si="19"/>
        <v>727.40883344347822</v>
      </c>
    </row>
    <row r="1223" spans="1:10" x14ac:dyDescent="0.25">
      <c r="A1223">
        <v>451</v>
      </c>
      <c r="B1223" t="s">
        <v>45</v>
      </c>
      <c r="C1223">
        <v>35</v>
      </c>
      <c r="D1223">
        <v>33</v>
      </c>
      <c r="E1223" t="s">
        <v>0</v>
      </c>
      <c r="F1223">
        <v>12</v>
      </c>
      <c r="G1223">
        <v>2018</v>
      </c>
      <c r="H1223" t="s">
        <v>64</v>
      </c>
      <c r="I1223">
        <f>IF(E1223="Dollar",VLOOKUP(F1223,Currency!$G$2:$H$14,2,0),1)</f>
        <v>1</v>
      </c>
      <c r="J1223" s="3">
        <f t="shared" si="19"/>
        <v>1155</v>
      </c>
    </row>
    <row r="1224" spans="1:10" x14ac:dyDescent="0.25">
      <c r="A1224">
        <v>451</v>
      </c>
      <c r="B1224" t="s">
        <v>46</v>
      </c>
      <c r="C1224">
        <v>175</v>
      </c>
      <c r="D1224">
        <v>14</v>
      </c>
      <c r="E1224" t="s">
        <v>37</v>
      </c>
      <c r="F1224">
        <v>12</v>
      </c>
      <c r="G1224">
        <v>2018</v>
      </c>
      <c r="H1224" t="s">
        <v>53</v>
      </c>
      <c r="I1224">
        <f>IF(E1224="Dollar",VLOOKUP(F1224,Currency!$G$2:$H$14,2,0),1)</f>
        <v>0.87842254526315788</v>
      </c>
      <c r="J1224" s="3">
        <f t="shared" si="19"/>
        <v>2152.135235894737</v>
      </c>
    </row>
    <row r="1225" spans="1:10" x14ac:dyDescent="0.25">
      <c r="A1225">
        <v>451</v>
      </c>
      <c r="B1225" t="s">
        <v>47</v>
      </c>
      <c r="C1225">
        <v>245</v>
      </c>
      <c r="D1225">
        <v>6</v>
      </c>
      <c r="E1225" t="s">
        <v>0</v>
      </c>
      <c r="F1225">
        <v>12</v>
      </c>
      <c r="G1225">
        <v>2018</v>
      </c>
      <c r="H1225" t="s">
        <v>55</v>
      </c>
      <c r="I1225">
        <f>IF(E1225="Dollar",VLOOKUP(F1225,Currency!$G$2:$H$14,2,0),1)</f>
        <v>1</v>
      </c>
      <c r="J1225" s="3">
        <f t="shared" si="19"/>
        <v>1470</v>
      </c>
    </row>
    <row r="1226" spans="1:10" x14ac:dyDescent="0.25">
      <c r="A1226">
        <v>452</v>
      </c>
      <c r="B1226" t="s">
        <v>45</v>
      </c>
      <c r="C1226">
        <v>127</v>
      </c>
      <c r="D1226">
        <v>28</v>
      </c>
      <c r="E1226" t="s">
        <v>0</v>
      </c>
      <c r="F1226">
        <v>6</v>
      </c>
      <c r="G1226">
        <v>2018</v>
      </c>
      <c r="H1226" t="s">
        <v>54</v>
      </c>
      <c r="I1226">
        <f>IF(E1226="Dollar",VLOOKUP(F1226,Currency!$G$2:$H$14,2,0),1)</f>
        <v>1</v>
      </c>
      <c r="J1226" s="3">
        <f t="shared" si="19"/>
        <v>3556</v>
      </c>
    </row>
    <row r="1227" spans="1:10" x14ac:dyDescent="0.25">
      <c r="A1227">
        <v>452</v>
      </c>
      <c r="B1227" t="s">
        <v>46</v>
      </c>
      <c r="C1227">
        <v>381</v>
      </c>
      <c r="D1227">
        <v>15</v>
      </c>
      <c r="E1227" t="s">
        <v>37</v>
      </c>
      <c r="F1227">
        <v>6</v>
      </c>
      <c r="G1227">
        <v>2018</v>
      </c>
      <c r="H1227" t="s">
        <v>53</v>
      </c>
      <c r="I1227">
        <f>IF(E1227="Dollar",VLOOKUP(F1227,Currency!$G$2:$H$14,2,0),1)</f>
        <v>0.85633569142857147</v>
      </c>
      <c r="J1227" s="3">
        <f t="shared" si="19"/>
        <v>4893.9584765142863</v>
      </c>
    </row>
    <row r="1228" spans="1:10" x14ac:dyDescent="0.25">
      <c r="A1228">
        <v>452</v>
      </c>
      <c r="B1228" t="s">
        <v>47</v>
      </c>
      <c r="C1228">
        <v>127</v>
      </c>
      <c r="D1228">
        <v>7</v>
      </c>
      <c r="E1228" t="s">
        <v>0</v>
      </c>
      <c r="F1228">
        <v>6</v>
      </c>
      <c r="G1228">
        <v>2018</v>
      </c>
      <c r="H1228" t="s">
        <v>56</v>
      </c>
      <c r="I1228">
        <f>IF(E1228="Dollar",VLOOKUP(F1228,Currency!$G$2:$H$14,2,0),1)</f>
        <v>1</v>
      </c>
      <c r="J1228" s="3">
        <f t="shared" si="19"/>
        <v>889</v>
      </c>
    </row>
    <row r="1229" spans="1:10" x14ac:dyDescent="0.25">
      <c r="A1229">
        <v>453</v>
      </c>
      <c r="B1229" t="s">
        <v>45</v>
      </c>
      <c r="C1229">
        <v>127</v>
      </c>
      <c r="D1229">
        <v>22</v>
      </c>
      <c r="E1229" t="s">
        <v>0</v>
      </c>
      <c r="F1229">
        <v>12</v>
      </c>
      <c r="G1229">
        <v>2018</v>
      </c>
      <c r="H1229" t="s">
        <v>63</v>
      </c>
      <c r="I1229">
        <f>IF(E1229="Dollar",VLOOKUP(F1229,Currency!$G$2:$H$14,2,0),1)</f>
        <v>1</v>
      </c>
      <c r="J1229" s="3">
        <f t="shared" si="19"/>
        <v>2794</v>
      </c>
    </row>
    <row r="1230" spans="1:10" x14ac:dyDescent="0.25">
      <c r="A1230">
        <v>453</v>
      </c>
      <c r="B1230" t="s">
        <v>46</v>
      </c>
      <c r="C1230">
        <v>508</v>
      </c>
      <c r="D1230">
        <v>16</v>
      </c>
      <c r="E1230" t="s">
        <v>37</v>
      </c>
      <c r="F1230">
        <v>12</v>
      </c>
      <c r="G1230">
        <v>2018</v>
      </c>
      <c r="H1230" t="s">
        <v>53</v>
      </c>
      <c r="I1230">
        <f>IF(E1230="Dollar",VLOOKUP(F1230,Currency!$G$2:$H$14,2,0),1)</f>
        <v>0.87842254526315788</v>
      </c>
      <c r="J1230" s="3">
        <f t="shared" si="19"/>
        <v>7139.8184478989469</v>
      </c>
    </row>
    <row r="1231" spans="1:10" x14ac:dyDescent="0.25">
      <c r="A1231">
        <v>454</v>
      </c>
      <c r="B1231" t="s">
        <v>45</v>
      </c>
      <c r="C1231">
        <v>94</v>
      </c>
      <c r="D1231">
        <v>24</v>
      </c>
      <c r="E1231" t="s">
        <v>0</v>
      </c>
      <c r="F1231">
        <v>6</v>
      </c>
      <c r="G1231">
        <v>2018</v>
      </c>
      <c r="H1231" t="s">
        <v>60</v>
      </c>
      <c r="I1231">
        <f>IF(E1231="Dollar",VLOOKUP(F1231,Currency!$G$2:$H$14,2,0),1)</f>
        <v>1</v>
      </c>
      <c r="J1231" s="3">
        <f t="shared" si="19"/>
        <v>2256</v>
      </c>
    </row>
    <row r="1232" spans="1:10" x14ac:dyDescent="0.25">
      <c r="A1232">
        <v>454</v>
      </c>
      <c r="B1232" t="s">
        <v>46</v>
      </c>
      <c r="C1232">
        <v>282</v>
      </c>
      <c r="D1232">
        <v>15</v>
      </c>
      <c r="E1232" t="s">
        <v>0</v>
      </c>
      <c r="F1232">
        <v>6</v>
      </c>
      <c r="G1232">
        <v>2018</v>
      </c>
      <c r="H1232" t="s">
        <v>55</v>
      </c>
      <c r="I1232">
        <f>IF(E1232="Dollar",VLOOKUP(F1232,Currency!$G$2:$H$14,2,0),1)</f>
        <v>1</v>
      </c>
      <c r="J1232" s="3">
        <f t="shared" si="19"/>
        <v>4230</v>
      </c>
    </row>
    <row r="1233" spans="1:10" x14ac:dyDescent="0.25">
      <c r="A1233">
        <v>454</v>
      </c>
      <c r="B1233" t="s">
        <v>47</v>
      </c>
      <c r="C1233">
        <v>94</v>
      </c>
      <c r="D1233">
        <v>6</v>
      </c>
      <c r="E1233" t="s">
        <v>0</v>
      </c>
      <c r="F1233">
        <v>6</v>
      </c>
      <c r="G1233">
        <v>2018</v>
      </c>
      <c r="H1233" t="s">
        <v>55</v>
      </c>
      <c r="I1233">
        <f>IF(E1233="Dollar",VLOOKUP(F1233,Currency!$G$2:$H$14,2,0),1)</f>
        <v>1</v>
      </c>
      <c r="J1233" s="3">
        <f t="shared" si="19"/>
        <v>564</v>
      </c>
    </row>
    <row r="1234" spans="1:10" x14ac:dyDescent="0.25">
      <c r="A1234">
        <v>455</v>
      </c>
      <c r="B1234" t="s">
        <v>45</v>
      </c>
      <c r="C1234">
        <v>91</v>
      </c>
      <c r="D1234">
        <v>21</v>
      </c>
      <c r="E1234" t="s">
        <v>37</v>
      </c>
      <c r="F1234">
        <v>5</v>
      </c>
      <c r="G1234">
        <v>2018</v>
      </c>
      <c r="H1234" t="s">
        <v>53</v>
      </c>
      <c r="I1234">
        <f>IF(E1234="Dollar",VLOOKUP(F1234,Currency!$G$2:$H$14,2,0),1)</f>
        <v>0.84667593318181822</v>
      </c>
      <c r="J1234" s="3">
        <f t="shared" si="19"/>
        <v>1617.9977083104545</v>
      </c>
    </row>
    <row r="1235" spans="1:10" x14ac:dyDescent="0.25">
      <c r="A1235">
        <v>455</v>
      </c>
      <c r="B1235" t="s">
        <v>46</v>
      </c>
      <c r="C1235">
        <v>273</v>
      </c>
      <c r="D1235">
        <v>16</v>
      </c>
      <c r="E1235" t="s">
        <v>37</v>
      </c>
      <c r="F1235">
        <v>5</v>
      </c>
      <c r="G1235">
        <v>2018</v>
      </c>
      <c r="H1235" t="s">
        <v>53</v>
      </c>
      <c r="I1235">
        <f>IF(E1235="Dollar",VLOOKUP(F1235,Currency!$G$2:$H$14,2,0),1)</f>
        <v>0.84667593318181822</v>
      </c>
      <c r="J1235" s="3">
        <f t="shared" si="19"/>
        <v>3698.2804761381822</v>
      </c>
    </row>
    <row r="1236" spans="1:10" x14ac:dyDescent="0.25">
      <c r="A1236">
        <v>455</v>
      </c>
      <c r="B1236" t="s">
        <v>47</v>
      </c>
      <c r="C1236">
        <v>91</v>
      </c>
      <c r="D1236">
        <v>6</v>
      </c>
      <c r="E1236" t="s">
        <v>37</v>
      </c>
      <c r="F1236">
        <v>5</v>
      </c>
      <c r="G1236">
        <v>2018</v>
      </c>
      <c r="H1236" t="s">
        <v>53</v>
      </c>
      <c r="I1236">
        <f>IF(E1236="Dollar",VLOOKUP(F1236,Currency!$G$2:$H$14,2,0),1)</f>
        <v>0.84667593318181822</v>
      </c>
      <c r="J1236" s="3">
        <f t="shared" si="19"/>
        <v>462.28505951727277</v>
      </c>
    </row>
    <row r="1237" spans="1:10" x14ac:dyDescent="0.25">
      <c r="A1237">
        <v>456</v>
      </c>
      <c r="B1237" t="s">
        <v>45</v>
      </c>
      <c r="C1237">
        <v>42</v>
      </c>
      <c r="D1237">
        <v>27</v>
      </c>
      <c r="E1237" t="s">
        <v>0</v>
      </c>
      <c r="F1237">
        <v>5</v>
      </c>
      <c r="G1237">
        <v>2018</v>
      </c>
      <c r="H1237" t="s">
        <v>65</v>
      </c>
      <c r="I1237">
        <f>IF(E1237="Dollar",VLOOKUP(F1237,Currency!$G$2:$H$14,2,0),1)</f>
        <v>1</v>
      </c>
      <c r="J1237" s="3">
        <f t="shared" si="19"/>
        <v>1134</v>
      </c>
    </row>
    <row r="1238" spans="1:10" x14ac:dyDescent="0.25">
      <c r="A1238">
        <v>456</v>
      </c>
      <c r="B1238" t="s">
        <v>46</v>
      </c>
      <c r="C1238">
        <v>84</v>
      </c>
      <c r="D1238">
        <v>15</v>
      </c>
      <c r="E1238" t="s">
        <v>0</v>
      </c>
      <c r="F1238">
        <v>5</v>
      </c>
      <c r="G1238">
        <v>2018</v>
      </c>
      <c r="H1238" t="s">
        <v>55</v>
      </c>
      <c r="I1238">
        <f>IF(E1238="Dollar",VLOOKUP(F1238,Currency!$G$2:$H$14,2,0),1)</f>
        <v>1</v>
      </c>
      <c r="J1238" s="3">
        <f t="shared" si="19"/>
        <v>1260</v>
      </c>
    </row>
    <row r="1239" spans="1:10" x14ac:dyDescent="0.25">
      <c r="A1239">
        <v>456</v>
      </c>
      <c r="B1239" t="s">
        <v>47</v>
      </c>
      <c r="C1239">
        <v>168</v>
      </c>
      <c r="D1239">
        <v>6</v>
      </c>
      <c r="E1239" t="s">
        <v>0</v>
      </c>
      <c r="F1239">
        <v>5</v>
      </c>
      <c r="G1239">
        <v>2018</v>
      </c>
      <c r="H1239" t="s">
        <v>57</v>
      </c>
      <c r="I1239">
        <f>IF(E1239="Dollar",VLOOKUP(F1239,Currency!$G$2:$H$14,2,0),1)</f>
        <v>1</v>
      </c>
      <c r="J1239" s="3">
        <f t="shared" si="19"/>
        <v>1008</v>
      </c>
    </row>
    <row r="1240" spans="1:10" x14ac:dyDescent="0.25">
      <c r="A1240">
        <v>457</v>
      </c>
      <c r="B1240" t="s">
        <v>45</v>
      </c>
      <c r="C1240">
        <v>103</v>
      </c>
      <c r="D1240">
        <v>22</v>
      </c>
      <c r="E1240" t="s">
        <v>0</v>
      </c>
      <c r="F1240">
        <v>11</v>
      </c>
      <c r="G1240">
        <v>2018</v>
      </c>
      <c r="H1240" t="s">
        <v>63</v>
      </c>
      <c r="I1240">
        <f>IF(E1240="Dollar",VLOOKUP(F1240,Currency!$G$2:$H$14,2,0),1)</f>
        <v>1</v>
      </c>
      <c r="J1240" s="3">
        <f t="shared" si="19"/>
        <v>2266</v>
      </c>
    </row>
    <row r="1241" spans="1:10" x14ac:dyDescent="0.25">
      <c r="A1241">
        <v>457</v>
      </c>
      <c r="B1241" t="s">
        <v>46</v>
      </c>
      <c r="C1241">
        <v>515</v>
      </c>
      <c r="D1241">
        <v>15</v>
      </c>
      <c r="E1241" t="s">
        <v>0</v>
      </c>
      <c r="F1241">
        <v>11</v>
      </c>
      <c r="G1241">
        <v>2018</v>
      </c>
      <c r="H1241" t="s">
        <v>55</v>
      </c>
      <c r="I1241">
        <f>IF(E1241="Dollar",VLOOKUP(F1241,Currency!$G$2:$H$14,2,0),1)</f>
        <v>1</v>
      </c>
      <c r="J1241" s="3">
        <f t="shared" si="19"/>
        <v>7725</v>
      </c>
    </row>
    <row r="1242" spans="1:10" x14ac:dyDescent="0.25">
      <c r="A1242">
        <v>457</v>
      </c>
      <c r="B1242" t="s">
        <v>47</v>
      </c>
      <c r="C1242">
        <v>721</v>
      </c>
      <c r="D1242">
        <v>7</v>
      </c>
      <c r="E1242" t="s">
        <v>0</v>
      </c>
      <c r="F1242">
        <v>11</v>
      </c>
      <c r="G1242">
        <v>2018</v>
      </c>
      <c r="H1242" t="s">
        <v>57</v>
      </c>
      <c r="I1242">
        <f>IF(E1242="Dollar",VLOOKUP(F1242,Currency!$G$2:$H$14,2,0),1)</f>
        <v>1</v>
      </c>
      <c r="J1242" s="3">
        <f t="shared" si="19"/>
        <v>5047</v>
      </c>
    </row>
    <row r="1243" spans="1:10" x14ac:dyDescent="0.25">
      <c r="A1243">
        <v>458</v>
      </c>
      <c r="B1243" t="s">
        <v>45</v>
      </c>
      <c r="C1243">
        <v>56</v>
      </c>
      <c r="D1243">
        <v>20</v>
      </c>
      <c r="E1243" t="s">
        <v>0</v>
      </c>
      <c r="F1243">
        <v>12</v>
      </c>
      <c r="G1243">
        <v>2018</v>
      </c>
      <c r="H1243" t="s">
        <v>55</v>
      </c>
      <c r="I1243">
        <f>IF(E1243="Dollar",VLOOKUP(F1243,Currency!$G$2:$H$14,2,0),1)</f>
        <v>1</v>
      </c>
      <c r="J1243" s="3">
        <f t="shared" si="19"/>
        <v>1120</v>
      </c>
    </row>
    <row r="1244" spans="1:10" x14ac:dyDescent="0.25">
      <c r="A1244">
        <v>458</v>
      </c>
      <c r="B1244" t="s">
        <v>46</v>
      </c>
      <c r="C1244">
        <v>224</v>
      </c>
      <c r="D1244">
        <v>15</v>
      </c>
      <c r="E1244" t="s">
        <v>37</v>
      </c>
      <c r="F1244">
        <v>12</v>
      </c>
      <c r="G1244">
        <v>2018</v>
      </c>
      <c r="H1244" t="s">
        <v>53</v>
      </c>
      <c r="I1244">
        <f>IF(E1244="Dollar",VLOOKUP(F1244,Currency!$G$2:$H$14,2,0),1)</f>
        <v>0.87842254526315788</v>
      </c>
      <c r="J1244" s="3">
        <f t="shared" si="19"/>
        <v>2951.4997520842103</v>
      </c>
    </row>
    <row r="1245" spans="1:10" x14ac:dyDescent="0.25">
      <c r="A1245">
        <v>459</v>
      </c>
      <c r="B1245" t="s">
        <v>45</v>
      </c>
      <c r="C1245">
        <v>25</v>
      </c>
      <c r="D1245">
        <v>27</v>
      </c>
      <c r="E1245" t="s">
        <v>0</v>
      </c>
      <c r="F1245">
        <v>10</v>
      </c>
      <c r="G1245">
        <v>2018</v>
      </c>
      <c r="H1245" t="s">
        <v>65</v>
      </c>
      <c r="I1245">
        <f>IF(E1245="Dollar",VLOOKUP(F1245,Currency!$G$2:$H$14,2,0),1)</f>
        <v>1</v>
      </c>
      <c r="J1245" s="3">
        <f t="shared" si="19"/>
        <v>675</v>
      </c>
    </row>
    <row r="1246" spans="1:10" x14ac:dyDescent="0.25">
      <c r="A1246">
        <v>459</v>
      </c>
      <c r="B1246" t="s">
        <v>46</v>
      </c>
      <c r="C1246">
        <v>125</v>
      </c>
      <c r="D1246">
        <v>15</v>
      </c>
      <c r="E1246" t="s">
        <v>0</v>
      </c>
      <c r="F1246">
        <v>10</v>
      </c>
      <c r="G1246">
        <v>2018</v>
      </c>
      <c r="H1246" t="s">
        <v>55</v>
      </c>
      <c r="I1246">
        <f>IF(E1246="Dollar",VLOOKUP(F1246,Currency!$G$2:$H$14,2,0),1)</f>
        <v>1</v>
      </c>
      <c r="J1246" s="3">
        <f t="shared" si="19"/>
        <v>1875</v>
      </c>
    </row>
    <row r="1247" spans="1:10" x14ac:dyDescent="0.25">
      <c r="A1247">
        <v>459</v>
      </c>
      <c r="B1247" t="s">
        <v>47</v>
      </c>
      <c r="C1247">
        <v>500</v>
      </c>
      <c r="D1247">
        <v>6</v>
      </c>
      <c r="E1247" t="s">
        <v>0</v>
      </c>
      <c r="F1247">
        <v>10</v>
      </c>
      <c r="G1247">
        <v>2018</v>
      </c>
      <c r="H1247" t="s">
        <v>55</v>
      </c>
      <c r="I1247">
        <f>IF(E1247="Dollar",VLOOKUP(F1247,Currency!$G$2:$H$14,2,0),1)</f>
        <v>1</v>
      </c>
      <c r="J1247" s="3">
        <f t="shared" si="19"/>
        <v>3000</v>
      </c>
    </row>
    <row r="1248" spans="1:10" x14ac:dyDescent="0.25">
      <c r="A1248">
        <v>460</v>
      </c>
      <c r="B1248" t="s">
        <v>45</v>
      </c>
      <c r="C1248">
        <v>164</v>
      </c>
      <c r="D1248">
        <v>24</v>
      </c>
      <c r="E1248" t="s">
        <v>0</v>
      </c>
      <c r="F1248">
        <v>8</v>
      </c>
      <c r="G1248">
        <v>2018</v>
      </c>
      <c r="H1248" t="s">
        <v>60</v>
      </c>
      <c r="I1248">
        <f>IF(E1248="Dollar",VLOOKUP(F1248,Currency!$G$2:$H$14,2,0),1)</f>
        <v>1</v>
      </c>
      <c r="J1248" s="3">
        <f t="shared" si="19"/>
        <v>3936</v>
      </c>
    </row>
    <row r="1249" spans="1:10" x14ac:dyDescent="0.25">
      <c r="A1249">
        <v>460</v>
      </c>
      <c r="B1249" t="s">
        <v>46</v>
      </c>
      <c r="C1249">
        <v>656</v>
      </c>
      <c r="D1249">
        <v>13</v>
      </c>
      <c r="E1249" t="s">
        <v>37</v>
      </c>
      <c r="F1249">
        <v>8</v>
      </c>
      <c r="G1249">
        <v>2018</v>
      </c>
      <c r="H1249" t="s">
        <v>53</v>
      </c>
      <c r="I1249">
        <f>IF(E1249="Dollar",VLOOKUP(F1249,Currency!$G$2:$H$14,2,0),1)</f>
        <v>0.86596289695652162</v>
      </c>
      <c r="J1249" s="3">
        <f t="shared" si="19"/>
        <v>7384.9315852452164</v>
      </c>
    </row>
    <row r="1250" spans="1:10" x14ac:dyDescent="0.25">
      <c r="A1250">
        <v>461</v>
      </c>
      <c r="B1250" t="s">
        <v>45</v>
      </c>
      <c r="C1250">
        <v>96</v>
      </c>
      <c r="D1250">
        <v>23</v>
      </c>
      <c r="E1250" t="s">
        <v>0</v>
      </c>
      <c r="F1250">
        <v>4</v>
      </c>
      <c r="G1250">
        <v>2018</v>
      </c>
      <c r="H1250" t="s">
        <v>62</v>
      </c>
      <c r="I1250">
        <f>IF(E1250="Dollar",VLOOKUP(F1250,Currency!$G$2:$H$14,2,0),1)</f>
        <v>1</v>
      </c>
      <c r="J1250" s="3">
        <f t="shared" si="19"/>
        <v>2208</v>
      </c>
    </row>
    <row r="1251" spans="1:10" x14ac:dyDescent="0.25">
      <c r="A1251">
        <v>461</v>
      </c>
      <c r="B1251" t="s">
        <v>46</v>
      </c>
      <c r="C1251">
        <v>288</v>
      </c>
      <c r="D1251">
        <v>15</v>
      </c>
      <c r="E1251" t="s">
        <v>0</v>
      </c>
      <c r="F1251">
        <v>4</v>
      </c>
      <c r="G1251">
        <v>2018</v>
      </c>
      <c r="H1251" t="s">
        <v>55</v>
      </c>
      <c r="I1251">
        <f>IF(E1251="Dollar",VLOOKUP(F1251,Currency!$G$2:$H$14,2,0),1)</f>
        <v>1</v>
      </c>
      <c r="J1251" s="3">
        <f t="shared" si="19"/>
        <v>4320</v>
      </c>
    </row>
    <row r="1252" spans="1:10" x14ac:dyDescent="0.25">
      <c r="A1252">
        <v>461</v>
      </c>
      <c r="B1252" t="s">
        <v>47</v>
      </c>
      <c r="C1252">
        <v>96</v>
      </c>
      <c r="D1252">
        <v>6</v>
      </c>
      <c r="E1252" t="s">
        <v>0</v>
      </c>
      <c r="F1252">
        <v>4</v>
      </c>
      <c r="G1252">
        <v>2018</v>
      </c>
      <c r="H1252" t="s">
        <v>57</v>
      </c>
      <c r="I1252">
        <f>IF(E1252="Dollar",VLOOKUP(F1252,Currency!$G$2:$H$14,2,0),1)</f>
        <v>1</v>
      </c>
      <c r="J1252" s="3">
        <f t="shared" si="19"/>
        <v>576</v>
      </c>
    </row>
    <row r="1253" spans="1:10" x14ac:dyDescent="0.25">
      <c r="A1253">
        <v>462</v>
      </c>
      <c r="B1253" t="s">
        <v>45</v>
      </c>
      <c r="C1253">
        <v>139</v>
      </c>
      <c r="D1253">
        <v>22</v>
      </c>
      <c r="E1253" t="s">
        <v>0</v>
      </c>
      <c r="F1253">
        <v>5</v>
      </c>
      <c r="G1253">
        <v>2018</v>
      </c>
      <c r="H1253" t="s">
        <v>63</v>
      </c>
      <c r="I1253">
        <f>IF(E1253="Dollar",VLOOKUP(F1253,Currency!$G$2:$H$14,2,0),1)</f>
        <v>1</v>
      </c>
      <c r="J1253" s="3">
        <f t="shared" si="19"/>
        <v>3058</v>
      </c>
    </row>
    <row r="1254" spans="1:10" x14ac:dyDescent="0.25">
      <c r="A1254">
        <v>462</v>
      </c>
      <c r="B1254" t="s">
        <v>46</v>
      </c>
      <c r="C1254">
        <v>278</v>
      </c>
      <c r="D1254">
        <v>15</v>
      </c>
      <c r="E1254" t="s">
        <v>0</v>
      </c>
      <c r="F1254">
        <v>5</v>
      </c>
      <c r="G1254">
        <v>2018</v>
      </c>
      <c r="H1254" t="s">
        <v>55</v>
      </c>
      <c r="I1254">
        <f>IF(E1254="Dollar",VLOOKUP(F1254,Currency!$G$2:$H$14,2,0),1)</f>
        <v>1</v>
      </c>
      <c r="J1254" s="3">
        <f t="shared" si="19"/>
        <v>4170</v>
      </c>
    </row>
    <row r="1255" spans="1:10" x14ac:dyDescent="0.25">
      <c r="A1255">
        <v>462</v>
      </c>
      <c r="B1255" t="s">
        <v>47</v>
      </c>
      <c r="C1255">
        <v>556</v>
      </c>
      <c r="D1255">
        <v>6</v>
      </c>
      <c r="E1255" t="s">
        <v>0</v>
      </c>
      <c r="F1255">
        <v>5</v>
      </c>
      <c r="G1255">
        <v>2018</v>
      </c>
      <c r="H1255" t="s">
        <v>55</v>
      </c>
      <c r="I1255">
        <f>IF(E1255="Dollar",VLOOKUP(F1255,Currency!$G$2:$H$14,2,0),1)</f>
        <v>1</v>
      </c>
      <c r="J1255" s="3">
        <f t="shared" si="19"/>
        <v>3336</v>
      </c>
    </row>
    <row r="1256" spans="1:10" x14ac:dyDescent="0.25">
      <c r="A1256">
        <v>463</v>
      </c>
      <c r="B1256" t="s">
        <v>45</v>
      </c>
      <c r="C1256">
        <v>107</v>
      </c>
      <c r="D1256">
        <v>24</v>
      </c>
      <c r="E1256" t="s">
        <v>0</v>
      </c>
      <c r="F1256">
        <v>6</v>
      </c>
      <c r="G1256">
        <v>2018</v>
      </c>
      <c r="H1256" t="s">
        <v>61</v>
      </c>
      <c r="I1256">
        <f>IF(E1256="Dollar",VLOOKUP(F1256,Currency!$G$2:$H$14,2,0),1)</f>
        <v>1</v>
      </c>
      <c r="J1256" s="3">
        <f t="shared" si="19"/>
        <v>2568</v>
      </c>
    </row>
    <row r="1257" spans="1:10" x14ac:dyDescent="0.25">
      <c r="A1257">
        <v>463</v>
      </c>
      <c r="B1257" t="s">
        <v>46</v>
      </c>
      <c r="C1257">
        <v>321</v>
      </c>
      <c r="D1257">
        <v>14</v>
      </c>
      <c r="E1257" t="s">
        <v>0</v>
      </c>
      <c r="F1257">
        <v>6</v>
      </c>
      <c r="G1257">
        <v>2018</v>
      </c>
      <c r="H1257" t="s">
        <v>55</v>
      </c>
      <c r="I1257">
        <f>IF(E1257="Dollar",VLOOKUP(F1257,Currency!$G$2:$H$14,2,0),1)</f>
        <v>1</v>
      </c>
      <c r="J1257" s="3">
        <f t="shared" si="19"/>
        <v>4494</v>
      </c>
    </row>
    <row r="1258" spans="1:10" x14ac:dyDescent="0.25">
      <c r="A1258">
        <v>463</v>
      </c>
      <c r="B1258" t="s">
        <v>47</v>
      </c>
      <c r="C1258">
        <v>107</v>
      </c>
      <c r="D1258">
        <v>6</v>
      </c>
      <c r="E1258" t="s">
        <v>0</v>
      </c>
      <c r="F1258">
        <v>6</v>
      </c>
      <c r="G1258">
        <v>2018</v>
      </c>
      <c r="H1258" t="s">
        <v>61</v>
      </c>
      <c r="I1258">
        <f>IF(E1258="Dollar",VLOOKUP(F1258,Currency!$G$2:$H$14,2,0),1)</f>
        <v>1</v>
      </c>
      <c r="J1258" s="3">
        <f t="shared" si="19"/>
        <v>642</v>
      </c>
    </row>
    <row r="1259" spans="1:10" x14ac:dyDescent="0.25">
      <c r="A1259">
        <v>464</v>
      </c>
      <c r="B1259" t="s">
        <v>45</v>
      </c>
      <c r="C1259">
        <v>133</v>
      </c>
      <c r="D1259">
        <v>28</v>
      </c>
      <c r="E1259" t="s">
        <v>0</v>
      </c>
      <c r="F1259">
        <v>6</v>
      </c>
      <c r="G1259">
        <v>2018</v>
      </c>
      <c r="H1259" t="s">
        <v>64</v>
      </c>
      <c r="I1259">
        <f>IF(E1259="Dollar",VLOOKUP(F1259,Currency!$G$2:$H$14,2,0),1)</f>
        <v>1</v>
      </c>
      <c r="J1259" s="3">
        <f t="shared" si="19"/>
        <v>3724</v>
      </c>
    </row>
    <row r="1260" spans="1:10" x14ac:dyDescent="0.25">
      <c r="A1260">
        <v>464</v>
      </c>
      <c r="B1260" t="s">
        <v>46</v>
      </c>
      <c r="C1260">
        <v>266</v>
      </c>
      <c r="D1260">
        <v>14</v>
      </c>
      <c r="E1260" t="s">
        <v>37</v>
      </c>
      <c r="F1260">
        <v>6</v>
      </c>
      <c r="G1260">
        <v>2018</v>
      </c>
      <c r="H1260" t="s">
        <v>53</v>
      </c>
      <c r="I1260">
        <f>IF(E1260="Dollar",VLOOKUP(F1260,Currency!$G$2:$H$14,2,0),1)</f>
        <v>0.85633569142857147</v>
      </c>
      <c r="J1260" s="3">
        <f t="shared" si="19"/>
        <v>3188.9941148800003</v>
      </c>
    </row>
    <row r="1261" spans="1:10" x14ac:dyDescent="0.25">
      <c r="A1261">
        <v>464</v>
      </c>
      <c r="B1261" t="s">
        <v>47</v>
      </c>
      <c r="C1261">
        <v>532</v>
      </c>
      <c r="D1261">
        <v>7</v>
      </c>
      <c r="E1261" t="s">
        <v>37</v>
      </c>
      <c r="F1261">
        <v>6</v>
      </c>
      <c r="G1261">
        <v>2018</v>
      </c>
      <c r="H1261" t="s">
        <v>53</v>
      </c>
      <c r="I1261">
        <f>IF(E1261="Dollar",VLOOKUP(F1261,Currency!$G$2:$H$14,2,0),1)</f>
        <v>0.85633569142857147</v>
      </c>
      <c r="J1261" s="3">
        <f t="shared" si="19"/>
        <v>3188.9941148800003</v>
      </c>
    </row>
    <row r="1262" spans="1:10" x14ac:dyDescent="0.25">
      <c r="A1262">
        <v>465</v>
      </c>
      <c r="B1262" t="s">
        <v>45</v>
      </c>
      <c r="C1262">
        <v>171</v>
      </c>
      <c r="D1262">
        <v>27</v>
      </c>
      <c r="E1262" t="s">
        <v>0</v>
      </c>
      <c r="F1262">
        <v>5</v>
      </c>
      <c r="G1262">
        <v>2018</v>
      </c>
      <c r="H1262" t="s">
        <v>65</v>
      </c>
      <c r="I1262">
        <f>IF(E1262="Dollar",VLOOKUP(F1262,Currency!$G$2:$H$14,2,0),1)</f>
        <v>1</v>
      </c>
      <c r="J1262" s="3">
        <f t="shared" si="19"/>
        <v>4617</v>
      </c>
    </row>
    <row r="1263" spans="1:10" x14ac:dyDescent="0.25">
      <c r="A1263">
        <v>465</v>
      </c>
      <c r="B1263" t="s">
        <v>46</v>
      </c>
      <c r="C1263">
        <v>342</v>
      </c>
      <c r="D1263">
        <v>15</v>
      </c>
      <c r="E1263" t="s">
        <v>0</v>
      </c>
      <c r="F1263">
        <v>5</v>
      </c>
      <c r="G1263">
        <v>2018</v>
      </c>
      <c r="H1263" t="s">
        <v>55</v>
      </c>
      <c r="I1263">
        <f>IF(E1263="Dollar",VLOOKUP(F1263,Currency!$G$2:$H$14,2,0),1)</f>
        <v>1</v>
      </c>
      <c r="J1263" s="3">
        <f t="shared" si="19"/>
        <v>5130</v>
      </c>
    </row>
    <row r="1264" spans="1:10" x14ac:dyDescent="0.25">
      <c r="A1264">
        <v>465</v>
      </c>
      <c r="B1264" t="s">
        <v>47</v>
      </c>
      <c r="C1264">
        <v>684</v>
      </c>
      <c r="D1264">
        <v>7</v>
      </c>
      <c r="E1264" t="s">
        <v>37</v>
      </c>
      <c r="F1264">
        <v>5</v>
      </c>
      <c r="G1264">
        <v>2018</v>
      </c>
      <c r="H1264" t="s">
        <v>53</v>
      </c>
      <c r="I1264">
        <f>IF(E1264="Dollar",VLOOKUP(F1264,Currency!$G$2:$H$14,2,0),1)</f>
        <v>0.84667593318181822</v>
      </c>
      <c r="J1264" s="3">
        <f t="shared" si="19"/>
        <v>4053.8843680745458</v>
      </c>
    </row>
    <row r="1265" spans="1:10" x14ac:dyDescent="0.25">
      <c r="A1265">
        <v>466</v>
      </c>
      <c r="B1265" t="s">
        <v>45</v>
      </c>
      <c r="C1265">
        <v>107</v>
      </c>
      <c r="D1265">
        <v>24</v>
      </c>
      <c r="E1265" t="s">
        <v>0</v>
      </c>
      <c r="F1265">
        <v>10</v>
      </c>
      <c r="G1265">
        <v>2018</v>
      </c>
      <c r="H1265" t="s">
        <v>61</v>
      </c>
      <c r="I1265">
        <f>IF(E1265="Dollar",VLOOKUP(F1265,Currency!$G$2:$H$14,2,0),1)</f>
        <v>1</v>
      </c>
      <c r="J1265" s="3">
        <f t="shared" si="19"/>
        <v>2568</v>
      </c>
    </row>
    <row r="1266" spans="1:10" x14ac:dyDescent="0.25">
      <c r="A1266">
        <v>466</v>
      </c>
      <c r="B1266" t="s">
        <v>46</v>
      </c>
      <c r="C1266">
        <v>428</v>
      </c>
      <c r="D1266">
        <v>17</v>
      </c>
      <c r="E1266" t="s">
        <v>37</v>
      </c>
      <c r="F1266">
        <v>10</v>
      </c>
      <c r="G1266">
        <v>2018</v>
      </c>
      <c r="H1266" t="s">
        <v>53</v>
      </c>
      <c r="I1266">
        <f>IF(E1266="Dollar",VLOOKUP(F1266,Currency!$G$2:$H$14,2,0),1)</f>
        <v>0.87081632260869579</v>
      </c>
      <c r="J1266" s="3">
        <f t="shared" si="19"/>
        <v>6336.0595633008706</v>
      </c>
    </row>
    <row r="1267" spans="1:10" x14ac:dyDescent="0.25">
      <c r="A1267">
        <v>467</v>
      </c>
      <c r="B1267" t="s">
        <v>45</v>
      </c>
      <c r="C1267">
        <v>131</v>
      </c>
      <c r="D1267">
        <v>24</v>
      </c>
      <c r="E1267" t="s">
        <v>0</v>
      </c>
      <c r="F1267">
        <v>3</v>
      </c>
      <c r="G1267">
        <v>2018</v>
      </c>
      <c r="H1267" t="s">
        <v>56</v>
      </c>
      <c r="I1267">
        <f>IF(E1267="Dollar",VLOOKUP(F1267,Currency!$G$2:$H$14,2,0),1)</f>
        <v>1</v>
      </c>
      <c r="J1267" s="3">
        <f t="shared" si="19"/>
        <v>3144</v>
      </c>
    </row>
    <row r="1268" spans="1:10" x14ac:dyDescent="0.25">
      <c r="A1268">
        <v>467</v>
      </c>
      <c r="B1268" t="s">
        <v>46</v>
      </c>
      <c r="C1268">
        <v>524</v>
      </c>
      <c r="D1268">
        <v>16</v>
      </c>
      <c r="E1268" t="s">
        <v>37</v>
      </c>
      <c r="F1268">
        <v>3</v>
      </c>
      <c r="G1268">
        <v>2018</v>
      </c>
      <c r="H1268" t="s">
        <v>53</v>
      </c>
      <c r="I1268">
        <f>IF(E1268="Dollar",VLOOKUP(F1268,Currency!$G$2:$H$14,2,0),1)</f>
        <v>0.81064183952380953</v>
      </c>
      <c r="J1268" s="3">
        <f t="shared" si="19"/>
        <v>6796.4211825676193</v>
      </c>
    </row>
    <row r="1269" spans="1:10" x14ac:dyDescent="0.25">
      <c r="A1269">
        <v>468</v>
      </c>
      <c r="B1269" t="s">
        <v>45</v>
      </c>
      <c r="C1269">
        <v>255</v>
      </c>
      <c r="D1269">
        <v>23</v>
      </c>
      <c r="E1269" t="s">
        <v>37</v>
      </c>
      <c r="F1269">
        <v>3</v>
      </c>
      <c r="G1269">
        <v>2018</v>
      </c>
      <c r="H1269" t="s">
        <v>53</v>
      </c>
      <c r="I1269">
        <f>IF(E1269="Dollar",VLOOKUP(F1269,Currency!$G$2:$H$14,2,0),1)</f>
        <v>0.81064183952380953</v>
      </c>
      <c r="J1269" s="3">
        <f t="shared" si="19"/>
        <v>4754.414388807143</v>
      </c>
    </row>
    <row r="1270" spans="1:10" x14ac:dyDescent="0.25">
      <c r="A1270">
        <v>468</v>
      </c>
      <c r="B1270" t="s">
        <v>46</v>
      </c>
      <c r="C1270">
        <v>1020</v>
      </c>
      <c r="D1270">
        <v>17</v>
      </c>
      <c r="E1270" t="s">
        <v>37</v>
      </c>
      <c r="F1270">
        <v>3</v>
      </c>
      <c r="G1270">
        <v>2018</v>
      </c>
      <c r="H1270" t="s">
        <v>53</v>
      </c>
      <c r="I1270">
        <f>IF(E1270="Dollar",VLOOKUP(F1270,Currency!$G$2:$H$14,2,0),1)</f>
        <v>0.81064183952380953</v>
      </c>
      <c r="J1270" s="3">
        <f t="shared" si="19"/>
        <v>14056.529497342857</v>
      </c>
    </row>
    <row r="1271" spans="1:10" x14ac:dyDescent="0.25">
      <c r="A1271">
        <v>469</v>
      </c>
      <c r="B1271" t="s">
        <v>45</v>
      </c>
      <c r="C1271">
        <v>104</v>
      </c>
      <c r="D1271">
        <v>24</v>
      </c>
      <c r="E1271" t="s">
        <v>0</v>
      </c>
      <c r="F1271">
        <v>12</v>
      </c>
      <c r="G1271">
        <v>2018</v>
      </c>
      <c r="H1271" t="s">
        <v>61</v>
      </c>
      <c r="I1271">
        <f>IF(E1271="Dollar",VLOOKUP(F1271,Currency!$G$2:$H$14,2,0),1)</f>
        <v>1</v>
      </c>
      <c r="J1271" s="3">
        <f t="shared" si="19"/>
        <v>2496</v>
      </c>
    </row>
    <row r="1272" spans="1:10" x14ac:dyDescent="0.25">
      <c r="A1272">
        <v>469</v>
      </c>
      <c r="B1272" t="s">
        <v>46</v>
      </c>
      <c r="C1272">
        <v>416</v>
      </c>
      <c r="D1272">
        <v>15</v>
      </c>
      <c r="E1272" t="s">
        <v>37</v>
      </c>
      <c r="F1272">
        <v>12</v>
      </c>
      <c r="G1272">
        <v>2018</v>
      </c>
      <c r="H1272" t="s">
        <v>53</v>
      </c>
      <c r="I1272">
        <f>IF(E1272="Dollar",VLOOKUP(F1272,Currency!$G$2:$H$14,2,0),1)</f>
        <v>0.87842254526315788</v>
      </c>
      <c r="J1272" s="3">
        <f t="shared" si="19"/>
        <v>5481.356682442105</v>
      </c>
    </row>
    <row r="1273" spans="1:10" x14ac:dyDescent="0.25">
      <c r="A1273">
        <v>470</v>
      </c>
      <c r="B1273" t="s">
        <v>45</v>
      </c>
      <c r="C1273">
        <v>189</v>
      </c>
      <c r="D1273">
        <v>24</v>
      </c>
      <c r="E1273" t="s">
        <v>0</v>
      </c>
      <c r="F1273">
        <v>11</v>
      </c>
      <c r="G1273">
        <v>2018</v>
      </c>
      <c r="H1273" t="s">
        <v>56</v>
      </c>
      <c r="I1273">
        <f>IF(E1273="Dollar",VLOOKUP(F1273,Currency!$G$2:$H$14,2,0),1)</f>
        <v>1</v>
      </c>
      <c r="J1273" s="3">
        <f t="shared" si="19"/>
        <v>4536</v>
      </c>
    </row>
    <row r="1274" spans="1:10" x14ac:dyDescent="0.25">
      <c r="A1274">
        <v>470</v>
      </c>
      <c r="B1274" t="s">
        <v>46</v>
      </c>
      <c r="C1274">
        <v>756</v>
      </c>
      <c r="D1274">
        <v>15</v>
      </c>
      <c r="E1274" t="s">
        <v>0</v>
      </c>
      <c r="F1274">
        <v>11</v>
      </c>
      <c r="G1274">
        <v>2018</v>
      </c>
      <c r="H1274" t="s">
        <v>55</v>
      </c>
      <c r="I1274">
        <f>IF(E1274="Dollar",VLOOKUP(F1274,Currency!$G$2:$H$14,2,0),1)</f>
        <v>1</v>
      </c>
      <c r="J1274" s="3">
        <f t="shared" si="19"/>
        <v>11340</v>
      </c>
    </row>
    <row r="1275" spans="1:10" x14ac:dyDescent="0.25">
      <c r="A1275">
        <v>471</v>
      </c>
      <c r="B1275" t="s">
        <v>45</v>
      </c>
      <c r="C1275">
        <v>92</v>
      </c>
      <c r="D1275">
        <v>25</v>
      </c>
      <c r="E1275" t="s">
        <v>0</v>
      </c>
      <c r="F1275">
        <v>8</v>
      </c>
      <c r="G1275">
        <v>2018</v>
      </c>
      <c r="H1275" t="s">
        <v>51</v>
      </c>
      <c r="I1275">
        <f>IF(E1275="Dollar",VLOOKUP(F1275,Currency!$G$2:$H$14,2,0),1)</f>
        <v>1</v>
      </c>
      <c r="J1275" s="3">
        <f t="shared" si="19"/>
        <v>2300</v>
      </c>
    </row>
    <row r="1276" spans="1:10" x14ac:dyDescent="0.25">
      <c r="A1276">
        <v>471</v>
      </c>
      <c r="B1276" t="s">
        <v>46</v>
      </c>
      <c r="C1276">
        <v>276</v>
      </c>
      <c r="D1276">
        <v>20</v>
      </c>
      <c r="E1276" t="s">
        <v>0</v>
      </c>
      <c r="F1276">
        <v>8</v>
      </c>
      <c r="G1276">
        <v>2018</v>
      </c>
      <c r="H1276" t="s">
        <v>60</v>
      </c>
      <c r="I1276">
        <f>IF(E1276="Dollar",VLOOKUP(F1276,Currency!$G$2:$H$14,2,0),1)</f>
        <v>1</v>
      </c>
      <c r="J1276" s="3">
        <f t="shared" si="19"/>
        <v>5520</v>
      </c>
    </row>
    <row r="1277" spans="1:10" x14ac:dyDescent="0.25">
      <c r="A1277">
        <v>471</v>
      </c>
      <c r="B1277" t="s">
        <v>47</v>
      </c>
      <c r="C1277">
        <v>92</v>
      </c>
      <c r="D1277">
        <v>6</v>
      </c>
      <c r="E1277" t="s">
        <v>0</v>
      </c>
      <c r="F1277">
        <v>8</v>
      </c>
      <c r="G1277">
        <v>2018</v>
      </c>
      <c r="H1277" t="s">
        <v>55</v>
      </c>
      <c r="I1277">
        <f>IF(E1277="Dollar",VLOOKUP(F1277,Currency!$G$2:$H$14,2,0),1)</f>
        <v>1</v>
      </c>
      <c r="J1277" s="3">
        <f t="shared" si="19"/>
        <v>552</v>
      </c>
    </row>
    <row r="1278" spans="1:10" x14ac:dyDescent="0.25">
      <c r="A1278">
        <v>472</v>
      </c>
      <c r="B1278" t="s">
        <v>45</v>
      </c>
      <c r="C1278">
        <v>85</v>
      </c>
      <c r="D1278">
        <v>23</v>
      </c>
      <c r="E1278" t="s">
        <v>0</v>
      </c>
      <c r="F1278">
        <v>11</v>
      </c>
      <c r="G1278">
        <v>2018</v>
      </c>
      <c r="H1278" t="s">
        <v>56</v>
      </c>
      <c r="I1278">
        <f>IF(E1278="Dollar",VLOOKUP(F1278,Currency!$G$2:$H$14,2,0),1)</f>
        <v>1</v>
      </c>
      <c r="J1278" s="3">
        <f t="shared" si="19"/>
        <v>1955</v>
      </c>
    </row>
    <row r="1279" spans="1:10" x14ac:dyDescent="0.25">
      <c r="A1279">
        <v>472</v>
      </c>
      <c r="B1279" t="s">
        <v>46</v>
      </c>
      <c r="C1279">
        <v>425</v>
      </c>
      <c r="D1279">
        <v>17</v>
      </c>
      <c r="E1279" t="s">
        <v>37</v>
      </c>
      <c r="F1279">
        <v>11</v>
      </c>
      <c r="G1279">
        <v>2018</v>
      </c>
      <c r="H1279" t="s">
        <v>53</v>
      </c>
      <c r="I1279">
        <f>IF(E1279="Dollar",VLOOKUP(F1279,Currency!$G$2:$H$14,2,0),1)</f>
        <v>0.87977327500000013</v>
      </c>
      <c r="J1279" s="3">
        <f t="shared" si="19"/>
        <v>6356.3619118750012</v>
      </c>
    </row>
    <row r="1280" spans="1:10" x14ac:dyDescent="0.25">
      <c r="A1280">
        <v>472</v>
      </c>
      <c r="B1280" t="s">
        <v>47</v>
      </c>
      <c r="C1280">
        <v>595</v>
      </c>
      <c r="D1280">
        <v>6</v>
      </c>
      <c r="E1280" t="s">
        <v>0</v>
      </c>
      <c r="F1280">
        <v>11</v>
      </c>
      <c r="G1280">
        <v>2018</v>
      </c>
      <c r="H1280" t="s">
        <v>57</v>
      </c>
      <c r="I1280">
        <f>IF(E1280="Dollar",VLOOKUP(F1280,Currency!$G$2:$H$14,2,0),1)</f>
        <v>1</v>
      </c>
      <c r="J1280" s="3">
        <f t="shared" si="19"/>
        <v>3570</v>
      </c>
    </row>
    <row r="1281" spans="1:10" x14ac:dyDescent="0.25">
      <c r="A1281">
        <v>473</v>
      </c>
      <c r="B1281" t="s">
        <v>45</v>
      </c>
      <c r="C1281">
        <v>78</v>
      </c>
      <c r="D1281">
        <v>22</v>
      </c>
      <c r="E1281" t="s">
        <v>0</v>
      </c>
      <c r="F1281">
        <v>7</v>
      </c>
      <c r="G1281">
        <v>2018</v>
      </c>
      <c r="H1281" t="s">
        <v>63</v>
      </c>
      <c r="I1281">
        <f>IF(E1281="Dollar",VLOOKUP(F1281,Currency!$G$2:$H$14,2,0),1)</f>
        <v>1</v>
      </c>
      <c r="J1281" s="3">
        <f t="shared" si="19"/>
        <v>1716</v>
      </c>
    </row>
    <row r="1282" spans="1:10" x14ac:dyDescent="0.25">
      <c r="A1282">
        <v>473</v>
      </c>
      <c r="B1282" t="s">
        <v>46</v>
      </c>
      <c r="C1282">
        <v>234</v>
      </c>
      <c r="D1282">
        <v>18</v>
      </c>
      <c r="E1282" t="s">
        <v>0</v>
      </c>
      <c r="F1282">
        <v>7</v>
      </c>
      <c r="G1282">
        <v>2018</v>
      </c>
      <c r="H1282" t="s">
        <v>56</v>
      </c>
      <c r="I1282">
        <f>IF(E1282="Dollar",VLOOKUP(F1282,Currency!$G$2:$H$14,2,0),1)</f>
        <v>1</v>
      </c>
      <c r="J1282" s="3">
        <f t="shared" si="19"/>
        <v>4212</v>
      </c>
    </row>
    <row r="1283" spans="1:10" x14ac:dyDescent="0.25">
      <c r="A1283">
        <v>473</v>
      </c>
      <c r="B1283" t="s">
        <v>47</v>
      </c>
      <c r="C1283">
        <v>78</v>
      </c>
      <c r="D1283">
        <v>6</v>
      </c>
      <c r="E1283" t="s">
        <v>0</v>
      </c>
      <c r="F1283">
        <v>7</v>
      </c>
      <c r="G1283">
        <v>2018</v>
      </c>
      <c r="H1283" t="s">
        <v>55</v>
      </c>
      <c r="I1283">
        <f>IF(E1283="Dollar",VLOOKUP(F1283,Currency!$G$2:$H$14,2,0),1)</f>
        <v>1</v>
      </c>
      <c r="J1283" s="3">
        <f t="shared" ref="J1283:J1346" si="20">C1283*D1283*I1283</f>
        <v>468</v>
      </c>
    </row>
    <row r="1284" spans="1:10" x14ac:dyDescent="0.25">
      <c r="A1284">
        <v>474</v>
      </c>
      <c r="B1284" t="s">
        <v>45</v>
      </c>
      <c r="C1284">
        <v>1</v>
      </c>
      <c r="D1284">
        <v>28</v>
      </c>
      <c r="E1284" t="s">
        <v>0</v>
      </c>
      <c r="F1284">
        <v>10</v>
      </c>
      <c r="G1284">
        <v>2018</v>
      </c>
      <c r="H1284" t="s">
        <v>59</v>
      </c>
      <c r="I1284">
        <f>IF(E1284="Dollar",VLOOKUP(F1284,Currency!$G$2:$H$14,2,0),1)</f>
        <v>1</v>
      </c>
      <c r="J1284" s="3">
        <f t="shared" si="20"/>
        <v>28</v>
      </c>
    </row>
    <row r="1285" spans="1:10" x14ac:dyDescent="0.25">
      <c r="A1285">
        <v>474</v>
      </c>
      <c r="B1285" t="s">
        <v>46</v>
      </c>
      <c r="C1285">
        <v>5</v>
      </c>
      <c r="D1285">
        <v>15</v>
      </c>
      <c r="E1285" t="s">
        <v>0</v>
      </c>
      <c r="F1285">
        <v>10</v>
      </c>
      <c r="G1285">
        <v>2018</v>
      </c>
      <c r="H1285" t="s">
        <v>55</v>
      </c>
      <c r="I1285">
        <f>IF(E1285="Dollar",VLOOKUP(F1285,Currency!$G$2:$H$14,2,0),1)</f>
        <v>1</v>
      </c>
      <c r="J1285" s="3">
        <f t="shared" si="20"/>
        <v>75</v>
      </c>
    </row>
    <row r="1286" spans="1:10" x14ac:dyDescent="0.25">
      <c r="A1286">
        <v>474</v>
      </c>
      <c r="B1286" t="s">
        <v>47</v>
      </c>
      <c r="C1286">
        <v>20</v>
      </c>
      <c r="D1286">
        <v>6</v>
      </c>
      <c r="E1286" t="s">
        <v>37</v>
      </c>
      <c r="F1286">
        <v>10</v>
      </c>
      <c r="G1286">
        <v>2018</v>
      </c>
      <c r="H1286" t="s">
        <v>53</v>
      </c>
      <c r="I1286">
        <f>IF(E1286="Dollar",VLOOKUP(F1286,Currency!$G$2:$H$14,2,0),1)</f>
        <v>0.87081632260869579</v>
      </c>
      <c r="J1286" s="3">
        <f t="shared" si="20"/>
        <v>104.49795871304349</v>
      </c>
    </row>
    <row r="1287" spans="1:10" x14ac:dyDescent="0.25">
      <c r="A1287">
        <v>475</v>
      </c>
      <c r="B1287" t="s">
        <v>45</v>
      </c>
      <c r="C1287">
        <v>91</v>
      </c>
      <c r="D1287">
        <v>22</v>
      </c>
      <c r="E1287" t="s">
        <v>0</v>
      </c>
      <c r="F1287">
        <v>11</v>
      </c>
      <c r="G1287">
        <v>2018</v>
      </c>
      <c r="H1287" t="s">
        <v>63</v>
      </c>
      <c r="I1287">
        <f>IF(E1287="Dollar",VLOOKUP(F1287,Currency!$G$2:$H$14,2,0),1)</f>
        <v>1</v>
      </c>
      <c r="J1287" s="3">
        <f t="shared" si="20"/>
        <v>2002</v>
      </c>
    </row>
    <row r="1288" spans="1:10" x14ac:dyDescent="0.25">
      <c r="A1288">
        <v>475</v>
      </c>
      <c r="B1288" t="s">
        <v>46</v>
      </c>
      <c r="C1288">
        <v>455</v>
      </c>
      <c r="D1288">
        <v>16</v>
      </c>
      <c r="E1288" t="s">
        <v>37</v>
      </c>
      <c r="F1288">
        <v>11</v>
      </c>
      <c r="G1288">
        <v>2018</v>
      </c>
      <c r="H1288" t="s">
        <v>53</v>
      </c>
      <c r="I1288">
        <f>IF(E1288="Dollar",VLOOKUP(F1288,Currency!$G$2:$H$14,2,0),1)</f>
        <v>0.87977327500000013</v>
      </c>
      <c r="J1288" s="3">
        <f t="shared" si="20"/>
        <v>6404.7494420000012</v>
      </c>
    </row>
    <row r="1289" spans="1:10" x14ac:dyDescent="0.25">
      <c r="A1289">
        <v>475</v>
      </c>
      <c r="B1289" t="s">
        <v>47</v>
      </c>
      <c r="C1289">
        <v>637</v>
      </c>
      <c r="D1289">
        <v>7</v>
      </c>
      <c r="E1289" t="s">
        <v>0</v>
      </c>
      <c r="F1289">
        <v>11</v>
      </c>
      <c r="G1289">
        <v>2018</v>
      </c>
      <c r="H1289" t="s">
        <v>56</v>
      </c>
      <c r="I1289">
        <f>IF(E1289="Dollar",VLOOKUP(F1289,Currency!$G$2:$H$14,2,0),1)</f>
        <v>1</v>
      </c>
      <c r="J1289" s="3">
        <f t="shared" si="20"/>
        <v>4459</v>
      </c>
    </row>
    <row r="1290" spans="1:10" x14ac:dyDescent="0.25">
      <c r="A1290">
        <v>476</v>
      </c>
      <c r="B1290" t="s">
        <v>45</v>
      </c>
      <c r="C1290">
        <v>107</v>
      </c>
      <c r="D1290">
        <v>27</v>
      </c>
      <c r="E1290" t="s">
        <v>0</v>
      </c>
      <c r="F1290">
        <v>4</v>
      </c>
      <c r="G1290">
        <v>2018</v>
      </c>
      <c r="H1290" t="s">
        <v>54</v>
      </c>
      <c r="I1290">
        <f>IF(E1290="Dollar",VLOOKUP(F1290,Currency!$G$2:$H$14,2,0),1)</f>
        <v>1</v>
      </c>
      <c r="J1290" s="3">
        <f t="shared" si="20"/>
        <v>2889</v>
      </c>
    </row>
    <row r="1291" spans="1:10" x14ac:dyDescent="0.25">
      <c r="A1291">
        <v>476</v>
      </c>
      <c r="B1291" t="s">
        <v>46</v>
      </c>
      <c r="C1291">
        <v>428</v>
      </c>
      <c r="D1291">
        <v>15</v>
      </c>
      <c r="E1291" t="s">
        <v>37</v>
      </c>
      <c r="F1291">
        <v>4</v>
      </c>
      <c r="G1291">
        <v>2018</v>
      </c>
      <c r="H1291" t="s">
        <v>53</v>
      </c>
      <c r="I1291">
        <f>IF(E1291="Dollar",VLOOKUP(F1291,Currency!$G$2:$H$14,2,0),1)</f>
        <v>0.81462485449999988</v>
      </c>
      <c r="J1291" s="3">
        <f t="shared" si="20"/>
        <v>5229.8915658899996</v>
      </c>
    </row>
    <row r="1292" spans="1:10" x14ac:dyDescent="0.25">
      <c r="A1292">
        <v>477</v>
      </c>
      <c r="B1292" t="s">
        <v>45</v>
      </c>
      <c r="C1292">
        <v>109</v>
      </c>
      <c r="D1292">
        <v>21</v>
      </c>
      <c r="E1292" t="s">
        <v>37</v>
      </c>
      <c r="F1292">
        <v>3</v>
      </c>
      <c r="G1292">
        <v>2018</v>
      </c>
      <c r="H1292" t="s">
        <v>53</v>
      </c>
      <c r="I1292">
        <f>IF(E1292="Dollar",VLOOKUP(F1292,Currency!$G$2:$H$14,2,0),1)</f>
        <v>0.81064183952380953</v>
      </c>
      <c r="J1292" s="3">
        <f t="shared" si="20"/>
        <v>1855.55917067</v>
      </c>
    </row>
    <row r="1293" spans="1:10" x14ac:dyDescent="0.25">
      <c r="A1293">
        <v>477</v>
      </c>
      <c r="B1293" t="s">
        <v>46</v>
      </c>
      <c r="C1293">
        <v>327</v>
      </c>
      <c r="D1293">
        <v>17</v>
      </c>
      <c r="E1293" t="s">
        <v>37</v>
      </c>
      <c r="F1293">
        <v>3</v>
      </c>
      <c r="G1293">
        <v>2018</v>
      </c>
      <c r="H1293" t="s">
        <v>53</v>
      </c>
      <c r="I1293">
        <f>IF(E1293="Dollar",VLOOKUP(F1293,Currency!$G$2:$H$14,2,0),1)</f>
        <v>0.81064183952380953</v>
      </c>
      <c r="J1293" s="3">
        <f t="shared" si="20"/>
        <v>4506.3579859128567</v>
      </c>
    </row>
    <row r="1294" spans="1:10" x14ac:dyDescent="0.25">
      <c r="A1294">
        <v>477</v>
      </c>
      <c r="B1294" t="s">
        <v>47</v>
      </c>
      <c r="C1294">
        <v>109</v>
      </c>
      <c r="D1294">
        <v>5</v>
      </c>
      <c r="E1294" t="s">
        <v>37</v>
      </c>
      <c r="F1294">
        <v>3</v>
      </c>
      <c r="G1294">
        <v>2018</v>
      </c>
      <c r="H1294" t="s">
        <v>53</v>
      </c>
      <c r="I1294">
        <f>IF(E1294="Dollar",VLOOKUP(F1294,Currency!$G$2:$H$14,2,0),1)</f>
        <v>0.81064183952380953</v>
      </c>
      <c r="J1294" s="3">
        <f t="shared" si="20"/>
        <v>441.79980254047621</v>
      </c>
    </row>
    <row r="1295" spans="1:10" x14ac:dyDescent="0.25">
      <c r="A1295">
        <v>478</v>
      </c>
      <c r="B1295" t="s">
        <v>45</v>
      </c>
      <c r="C1295">
        <v>148</v>
      </c>
      <c r="D1295">
        <v>22</v>
      </c>
      <c r="E1295" t="s">
        <v>0</v>
      </c>
      <c r="F1295">
        <v>6</v>
      </c>
      <c r="G1295">
        <v>2018</v>
      </c>
      <c r="H1295" t="s">
        <v>63</v>
      </c>
      <c r="I1295">
        <f>IF(E1295="Dollar",VLOOKUP(F1295,Currency!$G$2:$H$14,2,0),1)</f>
        <v>1</v>
      </c>
      <c r="J1295" s="3">
        <f t="shared" si="20"/>
        <v>3256</v>
      </c>
    </row>
    <row r="1296" spans="1:10" x14ac:dyDescent="0.25">
      <c r="A1296">
        <v>478</v>
      </c>
      <c r="B1296" t="s">
        <v>46</v>
      </c>
      <c r="C1296">
        <v>444</v>
      </c>
      <c r="D1296">
        <v>17</v>
      </c>
      <c r="E1296" t="s">
        <v>37</v>
      </c>
      <c r="F1296">
        <v>6</v>
      </c>
      <c r="G1296">
        <v>2018</v>
      </c>
      <c r="H1296" t="s">
        <v>53</v>
      </c>
      <c r="I1296">
        <f>IF(E1296="Dollar",VLOOKUP(F1296,Currency!$G$2:$H$14,2,0),1)</f>
        <v>0.85633569142857147</v>
      </c>
      <c r="J1296" s="3">
        <f t="shared" si="20"/>
        <v>6463.6217989028573</v>
      </c>
    </row>
    <row r="1297" spans="1:10" x14ac:dyDescent="0.25">
      <c r="A1297">
        <v>478</v>
      </c>
      <c r="B1297" t="s">
        <v>47</v>
      </c>
      <c r="C1297">
        <v>148</v>
      </c>
      <c r="D1297">
        <v>6</v>
      </c>
      <c r="E1297" t="s">
        <v>0</v>
      </c>
      <c r="F1297">
        <v>6</v>
      </c>
      <c r="G1297">
        <v>2018</v>
      </c>
      <c r="H1297" t="s">
        <v>57</v>
      </c>
      <c r="I1297">
        <f>IF(E1297="Dollar",VLOOKUP(F1297,Currency!$G$2:$H$14,2,0),1)</f>
        <v>1</v>
      </c>
      <c r="J1297" s="3">
        <f t="shared" si="20"/>
        <v>888</v>
      </c>
    </row>
    <row r="1298" spans="1:10" x14ac:dyDescent="0.25">
      <c r="A1298">
        <v>479</v>
      </c>
      <c r="B1298" t="s">
        <v>45</v>
      </c>
      <c r="C1298">
        <v>36</v>
      </c>
      <c r="D1298">
        <v>24</v>
      </c>
      <c r="E1298" t="s">
        <v>0</v>
      </c>
      <c r="F1298">
        <v>10</v>
      </c>
      <c r="G1298">
        <v>2018</v>
      </c>
      <c r="H1298" t="s">
        <v>61</v>
      </c>
      <c r="I1298">
        <f>IF(E1298="Dollar",VLOOKUP(F1298,Currency!$G$2:$H$14,2,0),1)</f>
        <v>1</v>
      </c>
      <c r="J1298" s="3">
        <f t="shared" si="20"/>
        <v>864</v>
      </c>
    </row>
    <row r="1299" spans="1:10" x14ac:dyDescent="0.25">
      <c r="A1299">
        <v>479</v>
      </c>
      <c r="B1299" t="s">
        <v>46</v>
      </c>
      <c r="C1299">
        <v>180</v>
      </c>
      <c r="D1299">
        <v>17</v>
      </c>
      <c r="E1299" t="s">
        <v>0</v>
      </c>
      <c r="F1299">
        <v>10</v>
      </c>
      <c r="G1299">
        <v>2018</v>
      </c>
      <c r="H1299" t="s">
        <v>57</v>
      </c>
      <c r="I1299">
        <f>IF(E1299="Dollar",VLOOKUP(F1299,Currency!$G$2:$H$14,2,0),1)</f>
        <v>1</v>
      </c>
      <c r="J1299" s="3">
        <f t="shared" si="20"/>
        <v>3060</v>
      </c>
    </row>
    <row r="1300" spans="1:10" x14ac:dyDescent="0.25">
      <c r="A1300">
        <v>479</v>
      </c>
      <c r="B1300" t="s">
        <v>47</v>
      </c>
      <c r="C1300">
        <v>720</v>
      </c>
      <c r="D1300">
        <v>6</v>
      </c>
      <c r="E1300" t="s">
        <v>0</v>
      </c>
      <c r="F1300">
        <v>10</v>
      </c>
      <c r="G1300">
        <v>2018</v>
      </c>
      <c r="H1300" t="s">
        <v>55</v>
      </c>
      <c r="I1300">
        <f>IF(E1300="Dollar",VLOOKUP(F1300,Currency!$G$2:$H$14,2,0),1)</f>
        <v>1</v>
      </c>
      <c r="J1300" s="3">
        <f t="shared" si="20"/>
        <v>4320</v>
      </c>
    </row>
    <row r="1301" spans="1:10" x14ac:dyDescent="0.25">
      <c r="A1301">
        <v>480</v>
      </c>
      <c r="B1301" t="s">
        <v>45</v>
      </c>
      <c r="C1301">
        <v>114</v>
      </c>
      <c r="D1301">
        <v>24</v>
      </c>
      <c r="E1301" t="s">
        <v>0</v>
      </c>
      <c r="F1301">
        <v>11</v>
      </c>
      <c r="G1301">
        <v>2018</v>
      </c>
      <c r="H1301" t="s">
        <v>61</v>
      </c>
      <c r="I1301">
        <f>IF(E1301="Dollar",VLOOKUP(F1301,Currency!$G$2:$H$14,2,0),1)</f>
        <v>1</v>
      </c>
      <c r="J1301" s="3">
        <f t="shared" si="20"/>
        <v>2736</v>
      </c>
    </row>
    <row r="1302" spans="1:10" x14ac:dyDescent="0.25">
      <c r="A1302">
        <v>480</v>
      </c>
      <c r="B1302" t="s">
        <v>46</v>
      </c>
      <c r="C1302">
        <v>570</v>
      </c>
      <c r="D1302">
        <v>14</v>
      </c>
      <c r="E1302" t="s">
        <v>37</v>
      </c>
      <c r="F1302">
        <v>11</v>
      </c>
      <c r="G1302">
        <v>2018</v>
      </c>
      <c r="H1302" t="s">
        <v>53</v>
      </c>
      <c r="I1302">
        <f>IF(E1302="Dollar",VLOOKUP(F1302,Currency!$G$2:$H$14,2,0),1)</f>
        <v>0.87977327500000013</v>
      </c>
      <c r="J1302" s="3">
        <f t="shared" si="20"/>
        <v>7020.5907345000014</v>
      </c>
    </row>
    <row r="1303" spans="1:10" x14ac:dyDescent="0.25">
      <c r="A1303">
        <v>480</v>
      </c>
      <c r="B1303" t="s">
        <v>47</v>
      </c>
      <c r="C1303">
        <v>798</v>
      </c>
      <c r="D1303">
        <v>6</v>
      </c>
      <c r="E1303" t="s">
        <v>0</v>
      </c>
      <c r="F1303">
        <v>11</v>
      </c>
      <c r="G1303">
        <v>2018</v>
      </c>
      <c r="H1303" t="s">
        <v>57</v>
      </c>
      <c r="I1303">
        <f>IF(E1303="Dollar",VLOOKUP(F1303,Currency!$G$2:$H$14,2,0),1)</f>
        <v>1</v>
      </c>
      <c r="J1303" s="3">
        <f t="shared" si="20"/>
        <v>4788</v>
      </c>
    </row>
    <row r="1304" spans="1:10" x14ac:dyDescent="0.25">
      <c r="A1304">
        <v>481</v>
      </c>
      <c r="B1304" t="s">
        <v>45</v>
      </c>
      <c r="C1304">
        <v>12</v>
      </c>
      <c r="D1304">
        <v>27</v>
      </c>
      <c r="E1304" t="s">
        <v>0</v>
      </c>
      <c r="F1304">
        <v>5</v>
      </c>
      <c r="G1304">
        <v>2018</v>
      </c>
      <c r="H1304" t="s">
        <v>65</v>
      </c>
      <c r="I1304">
        <f>IF(E1304="Dollar",VLOOKUP(F1304,Currency!$G$2:$H$14,2,0),1)</f>
        <v>1</v>
      </c>
      <c r="J1304" s="3">
        <f t="shared" si="20"/>
        <v>324</v>
      </c>
    </row>
    <row r="1305" spans="1:10" x14ac:dyDescent="0.25">
      <c r="A1305">
        <v>481</v>
      </c>
      <c r="B1305" t="s">
        <v>46</v>
      </c>
      <c r="C1305">
        <v>48</v>
      </c>
      <c r="D1305">
        <v>16</v>
      </c>
      <c r="E1305" t="s">
        <v>37</v>
      </c>
      <c r="F1305">
        <v>5</v>
      </c>
      <c r="G1305">
        <v>2018</v>
      </c>
      <c r="H1305" t="s">
        <v>53</v>
      </c>
      <c r="I1305">
        <f>IF(E1305="Dollar",VLOOKUP(F1305,Currency!$G$2:$H$14,2,0),1)</f>
        <v>0.84667593318181822</v>
      </c>
      <c r="J1305" s="3">
        <f t="shared" si="20"/>
        <v>650.24711668363636</v>
      </c>
    </row>
    <row r="1306" spans="1:10" x14ac:dyDescent="0.25">
      <c r="A1306">
        <v>482</v>
      </c>
      <c r="B1306" t="s">
        <v>45</v>
      </c>
      <c r="C1306">
        <v>63</v>
      </c>
      <c r="D1306">
        <v>24</v>
      </c>
      <c r="E1306" t="s">
        <v>0</v>
      </c>
      <c r="F1306">
        <v>11</v>
      </c>
      <c r="G1306">
        <v>2018</v>
      </c>
      <c r="H1306" t="s">
        <v>61</v>
      </c>
      <c r="I1306">
        <f>IF(E1306="Dollar",VLOOKUP(F1306,Currency!$G$2:$H$14,2,0),1)</f>
        <v>1</v>
      </c>
      <c r="J1306" s="3">
        <f t="shared" si="20"/>
        <v>1512</v>
      </c>
    </row>
    <row r="1307" spans="1:10" x14ac:dyDescent="0.25">
      <c r="A1307">
        <v>482</v>
      </c>
      <c r="B1307" t="s">
        <v>46</v>
      </c>
      <c r="C1307">
        <v>252</v>
      </c>
      <c r="D1307">
        <v>16</v>
      </c>
      <c r="E1307" t="s">
        <v>37</v>
      </c>
      <c r="F1307">
        <v>11</v>
      </c>
      <c r="G1307">
        <v>2018</v>
      </c>
      <c r="H1307" t="s">
        <v>53</v>
      </c>
      <c r="I1307">
        <f>IF(E1307="Dollar",VLOOKUP(F1307,Currency!$G$2:$H$14,2,0),1)</f>
        <v>0.87977327500000013</v>
      </c>
      <c r="J1307" s="3">
        <f t="shared" si="20"/>
        <v>3547.2458448000007</v>
      </c>
    </row>
    <row r="1308" spans="1:10" x14ac:dyDescent="0.25">
      <c r="A1308">
        <v>483</v>
      </c>
      <c r="B1308" t="s">
        <v>45</v>
      </c>
      <c r="C1308">
        <v>104</v>
      </c>
      <c r="D1308">
        <v>20</v>
      </c>
      <c r="E1308" t="s">
        <v>0</v>
      </c>
      <c r="F1308">
        <v>6</v>
      </c>
      <c r="G1308">
        <v>2018</v>
      </c>
      <c r="H1308" t="s">
        <v>57</v>
      </c>
      <c r="I1308">
        <f>IF(E1308="Dollar",VLOOKUP(F1308,Currency!$G$2:$H$14,2,0),1)</f>
        <v>1</v>
      </c>
      <c r="J1308" s="3">
        <f t="shared" si="20"/>
        <v>2080</v>
      </c>
    </row>
    <row r="1309" spans="1:10" x14ac:dyDescent="0.25">
      <c r="A1309">
        <v>483</v>
      </c>
      <c r="B1309" t="s">
        <v>46</v>
      </c>
      <c r="C1309">
        <v>208</v>
      </c>
      <c r="D1309">
        <v>16</v>
      </c>
      <c r="E1309" t="s">
        <v>37</v>
      </c>
      <c r="F1309">
        <v>6</v>
      </c>
      <c r="G1309">
        <v>2018</v>
      </c>
      <c r="H1309" t="s">
        <v>53</v>
      </c>
      <c r="I1309">
        <f>IF(E1309="Dollar",VLOOKUP(F1309,Currency!$G$2:$H$14,2,0),1)</f>
        <v>0.85633569142857147</v>
      </c>
      <c r="J1309" s="3">
        <f t="shared" si="20"/>
        <v>2849.8851810742858</v>
      </c>
    </row>
    <row r="1310" spans="1:10" x14ac:dyDescent="0.25">
      <c r="A1310">
        <v>483</v>
      </c>
      <c r="B1310" t="s">
        <v>47</v>
      </c>
      <c r="C1310">
        <v>416</v>
      </c>
      <c r="D1310">
        <v>7</v>
      </c>
      <c r="E1310" t="s">
        <v>37</v>
      </c>
      <c r="F1310">
        <v>6</v>
      </c>
      <c r="G1310">
        <v>2018</v>
      </c>
      <c r="H1310" t="s">
        <v>53</v>
      </c>
      <c r="I1310">
        <f>IF(E1310="Dollar",VLOOKUP(F1310,Currency!$G$2:$H$14,2,0),1)</f>
        <v>0.85633569142857147</v>
      </c>
      <c r="J1310" s="3">
        <f t="shared" si="20"/>
        <v>2493.6495334400001</v>
      </c>
    </row>
    <row r="1311" spans="1:10" x14ac:dyDescent="0.25">
      <c r="A1311">
        <v>484</v>
      </c>
      <c r="B1311" t="s">
        <v>45</v>
      </c>
      <c r="C1311">
        <v>105</v>
      </c>
      <c r="D1311">
        <v>26</v>
      </c>
      <c r="E1311" t="s">
        <v>0</v>
      </c>
      <c r="F1311">
        <v>5</v>
      </c>
      <c r="G1311">
        <v>2018</v>
      </c>
      <c r="H1311" t="s">
        <v>51</v>
      </c>
      <c r="I1311">
        <f>IF(E1311="Dollar",VLOOKUP(F1311,Currency!$G$2:$H$14,2,0),1)</f>
        <v>1</v>
      </c>
      <c r="J1311" s="3">
        <f t="shared" si="20"/>
        <v>2730</v>
      </c>
    </row>
    <row r="1312" spans="1:10" x14ac:dyDescent="0.25">
      <c r="A1312">
        <v>484</v>
      </c>
      <c r="B1312" t="s">
        <v>46</v>
      </c>
      <c r="C1312">
        <v>210</v>
      </c>
      <c r="D1312">
        <v>15</v>
      </c>
      <c r="E1312" t="s">
        <v>37</v>
      </c>
      <c r="F1312">
        <v>5</v>
      </c>
      <c r="G1312">
        <v>2018</v>
      </c>
      <c r="H1312" t="s">
        <v>53</v>
      </c>
      <c r="I1312">
        <f>IF(E1312="Dollar",VLOOKUP(F1312,Currency!$G$2:$H$14,2,0),1)</f>
        <v>0.84667593318181822</v>
      </c>
      <c r="J1312" s="3">
        <f t="shared" si="20"/>
        <v>2667.0291895227274</v>
      </c>
    </row>
    <row r="1313" spans="1:10" x14ac:dyDescent="0.25">
      <c r="A1313">
        <v>484</v>
      </c>
      <c r="B1313" t="s">
        <v>47</v>
      </c>
      <c r="C1313">
        <v>420</v>
      </c>
      <c r="D1313">
        <v>6</v>
      </c>
      <c r="E1313" t="s">
        <v>0</v>
      </c>
      <c r="F1313">
        <v>5</v>
      </c>
      <c r="G1313">
        <v>2018</v>
      </c>
      <c r="H1313" t="s">
        <v>55</v>
      </c>
      <c r="I1313">
        <f>IF(E1313="Dollar",VLOOKUP(F1313,Currency!$G$2:$H$14,2,0),1)</f>
        <v>1</v>
      </c>
      <c r="J1313" s="3">
        <f t="shared" si="20"/>
        <v>2520</v>
      </c>
    </row>
    <row r="1314" spans="1:10" x14ac:dyDescent="0.25">
      <c r="A1314">
        <v>485</v>
      </c>
      <c r="B1314" t="s">
        <v>45</v>
      </c>
      <c r="C1314">
        <v>131</v>
      </c>
      <c r="D1314">
        <v>27</v>
      </c>
      <c r="E1314" t="s">
        <v>0</v>
      </c>
      <c r="F1314">
        <v>6</v>
      </c>
      <c r="G1314">
        <v>2018</v>
      </c>
      <c r="H1314" t="s">
        <v>65</v>
      </c>
      <c r="I1314">
        <f>IF(E1314="Dollar",VLOOKUP(F1314,Currency!$G$2:$H$14,2,0),1)</f>
        <v>1</v>
      </c>
      <c r="J1314" s="3">
        <f t="shared" si="20"/>
        <v>3537</v>
      </c>
    </row>
    <row r="1315" spans="1:10" x14ac:dyDescent="0.25">
      <c r="A1315">
        <v>485</v>
      </c>
      <c r="B1315" t="s">
        <v>46</v>
      </c>
      <c r="C1315">
        <v>393</v>
      </c>
      <c r="D1315">
        <v>15</v>
      </c>
      <c r="E1315" t="s">
        <v>37</v>
      </c>
      <c r="F1315">
        <v>6</v>
      </c>
      <c r="G1315">
        <v>2018</v>
      </c>
      <c r="H1315" t="s">
        <v>53</v>
      </c>
      <c r="I1315">
        <f>IF(E1315="Dollar",VLOOKUP(F1315,Currency!$G$2:$H$14,2,0),1)</f>
        <v>0.85633569142857147</v>
      </c>
      <c r="J1315" s="3">
        <f t="shared" si="20"/>
        <v>5048.0989009714285</v>
      </c>
    </row>
    <row r="1316" spans="1:10" x14ac:dyDescent="0.25">
      <c r="A1316">
        <v>485</v>
      </c>
      <c r="B1316" t="s">
        <v>47</v>
      </c>
      <c r="C1316">
        <v>131</v>
      </c>
      <c r="D1316">
        <v>6</v>
      </c>
      <c r="E1316" t="s">
        <v>0</v>
      </c>
      <c r="F1316">
        <v>6</v>
      </c>
      <c r="G1316">
        <v>2018</v>
      </c>
      <c r="H1316" t="s">
        <v>57</v>
      </c>
      <c r="I1316">
        <f>IF(E1316="Dollar",VLOOKUP(F1316,Currency!$G$2:$H$14,2,0),1)</f>
        <v>1</v>
      </c>
      <c r="J1316" s="3">
        <f t="shared" si="20"/>
        <v>786</v>
      </c>
    </row>
    <row r="1317" spans="1:10" x14ac:dyDescent="0.25">
      <c r="A1317">
        <v>486</v>
      </c>
      <c r="B1317" t="s">
        <v>45</v>
      </c>
      <c r="C1317">
        <v>118</v>
      </c>
      <c r="D1317">
        <v>28</v>
      </c>
      <c r="E1317" t="s">
        <v>0</v>
      </c>
      <c r="F1317">
        <v>6</v>
      </c>
      <c r="G1317">
        <v>2018</v>
      </c>
      <c r="H1317" t="s">
        <v>59</v>
      </c>
      <c r="I1317">
        <f>IF(E1317="Dollar",VLOOKUP(F1317,Currency!$G$2:$H$14,2,0),1)</f>
        <v>1</v>
      </c>
      <c r="J1317" s="3">
        <f t="shared" si="20"/>
        <v>3304</v>
      </c>
    </row>
    <row r="1318" spans="1:10" x14ac:dyDescent="0.25">
      <c r="A1318">
        <v>486</v>
      </c>
      <c r="B1318" t="s">
        <v>46</v>
      </c>
      <c r="C1318">
        <v>472</v>
      </c>
      <c r="D1318">
        <v>14</v>
      </c>
      <c r="E1318" t="s">
        <v>37</v>
      </c>
      <c r="F1318">
        <v>6</v>
      </c>
      <c r="G1318">
        <v>2018</v>
      </c>
      <c r="H1318" t="s">
        <v>53</v>
      </c>
      <c r="I1318">
        <f>IF(E1318="Dollar",VLOOKUP(F1318,Currency!$G$2:$H$14,2,0),1)</f>
        <v>0.85633569142857147</v>
      </c>
      <c r="J1318" s="3">
        <f t="shared" si="20"/>
        <v>5658.6662489600003</v>
      </c>
    </row>
    <row r="1319" spans="1:10" x14ac:dyDescent="0.25">
      <c r="A1319">
        <v>487</v>
      </c>
      <c r="B1319" t="s">
        <v>45</v>
      </c>
      <c r="C1319">
        <v>1</v>
      </c>
      <c r="D1319">
        <v>20</v>
      </c>
      <c r="E1319" t="s">
        <v>37</v>
      </c>
      <c r="F1319">
        <v>10</v>
      </c>
      <c r="G1319">
        <v>2018</v>
      </c>
      <c r="H1319" t="s">
        <v>53</v>
      </c>
      <c r="I1319">
        <f>IF(E1319="Dollar",VLOOKUP(F1319,Currency!$G$2:$H$14,2,0),1)</f>
        <v>0.87081632260869579</v>
      </c>
      <c r="J1319" s="3">
        <f t="shared" si="20"/>
        <v>17.416326452173916</v>
      </c>
    </row>
    <row r="1320" spans="1:10" x14ac:dyDescent="0.25">
      <c r="A1320">
        <v>487</v>
      </c>
      <c r="B1320" t="s">
        <v>46</v>
      </c>
      <c r="C1320">
        <v>5</v>
      </c>
      <c r="D1320">
        <v>16</v>
      </c>
      <c r="E1320" t="s">
        <v>37</v>
      </c>
      <c r="F1320">
        <v>10</v>
      </c>
      <c r="G1320">
        <v>2018</v>
      </c>
      <c r="H1320" t="s">
        <v>53</v>
      </c>
      <c r="I1320">
        <f>IF(E1320="Dollar",VLOOKUP(F1320,Currency!$G$2:$H$14,2,0),1)</f>
        <v>0.87081632260869579</v>
      </c>
      <c r="J1320" s="3">
        <f t="shared" si="20"/>
        <v>69.665305808695663</v>
      </c>
    </row>
    <row r="1321" spans="1:10" x14ac:dyDescent="0.25">
      <c r="A1321">
        <v>487</v>
      </c>
      <c r="B1321" t="s">
        <v>47</v>
      </c>
      <c r="C1321">
        <v>20</v>
      </c>
      <c r="D1321">
        <v>6</v>
      </c>
      <c r="E1321" t="s">
        <v>37</v>
      </c>
      <c r="F1321">
        <v>10</v>
      </c>
      <c r="G1321">
        <v>2018</v>
      </c>
      <c r="H1321" t="s">
        <v>53</v>
      </c>
      <c r="I1321">
        <f>IF(E1321="Dollar",VLOOKUP(F1321,Currency!$G$2:$H$14,2,0),1)</f>
        <v>0.87081632260869579</v>
      </c>
      <c r="J1321" s="3">
        <f t="shared" si="20"/>
        <v>104.49795871304349</v>
      </c>
    </row>
    <row r="1322" spans="1:10" x14ac:dyDescent="0.25">
      <c r="A1322">
        <v>488</v>
      </c>
      <c r="B1322" t="s">
        <v>45</v>
      </c>
      <c r="C1322">
        <v>65</v>
      </c>
      <c r="D1322">
        <v>28</v>
      </c>
      <c r="E1322" t="s">
        <v>0</v>
      </c>
      <c r="F1322">
        <v>5</v>
      </c>
      <c r="G1322">
        <v>2018</v>
      </c>
      <c r="H1322" t="s">
        <v>59</v>
      </c>
      <c r="I1322">
        <f>IF(E1322="Dollar",VLOOKUP(F1322,Currency!$G$2:$H$14,2,0),1)</f>
        <v>1</v>
      </c>
      <c r="J1322" s="3">
        <f t="shared" si="20"/>
        <v>1820</v>
      </c>
    </row>
    <row r="1323" spans="1:10" x14ac:dyDescent="0.25">
      <c r="A1323">
        <v>488</v>
      </c>
      <c r="B1323" t="s">
        <v>46</v>
      </c>
      <c r="C1323">
        <v>195</v>
      </c>
      <c r="D1323">
        <v>17</v>
      </c>
      <c r="E1323" t="s">
        <v>0</v>
      </c>
      <c r="F1323">
        <v>5</v>
      </c>
      <c r="G1323">
        <v>2018</v>
      </c>
      <c r="H1323" t="s">
        <v>57</v>
      </c>
      <c r="I1323">
        <f>IF(E1323="Dollar",VLOOKUP(F1323,Currency!$G$2:$H$14,2,0),1)</f>
        <v>1</v>
      </c>
      <c r="J1323" s="3">
        <f t="shared" si="20"/>
        <v>3315</v>
      </c>
    </row>
    <row r="1324" spans="1:10" x14ac:dyDescent="0.25">
      <c r="A1324">
        <v>488</v>
      </c>
      <c r="B1324" t="s">
        <v>47</v>
      </c>
      <c r="C1324">
        <v>65</v>
      </c>
      <c r="D1324">
        <v>6</v>
      </c>
      <c r="E1324" t="s">
        <v>37</v>
      </c>
      <c r="F1324">
        <v>5</v>
      </c>
      <c r="G1324">
        <v>2018</v>
      </c>
      <c r="H1324" t="s">
        <v>53</v>
      </c>
      <c r="I1324">
        <f>IF(E1324="Dollar",VLOOKUP(F1324,Currency!$G$2:$H$14,2,0),1)</f>
        <v>0.84667593318181822</v>
      </c>
      <c r="J1324" s="3">
        <f t="shared" si="20"/>
        <v>330.20361394090912</v>
      </c>
    </row>
    <row r="1325" spans="1:10" x14ac:dyDescent="0.25">
      <c r="A1325">
        <v>489</v>
      </c>
      <c r="B1325" t="s">
        <v>45</v>
      </c>
      <c r="C1325">
        <v>1</v>
      </c>
      <c r="D1325">
        <v>24</v>
      </c>
      <c r="E1325" t="s">
        <v>0</v>
      </c>
      <c r="F1325">
        <v>10</v>
      </c>
      <c r="G1325">
        <v>2018</v>
      </c>
      <c r="H1325" t="s">
        <v>56</v>
      </c>
      <c r="I1325">
        <f>IF(E1325="Dollar",VLOOKUP(F1325,Currency!$G$2:$H$14,2,0),1)</f>
        <v>1</v>
      </c>
      <c r="J1325" s="3">
        <f t="shared" si="20"/>
        <v>24</v>
      </c>
    </row>
    <row r="1326" spans="1:10" x14ac:dyDescent="0.25">
      <c r="A1326">
        <v>489</v>
      </c>
      <c r="B1326" t="s">
        <v>46</v>
      </c>
      <c r="C1326">
        <v>5</v>
      </c>
      <c r="D1326">
        <v>18</v>
      </c>
      <c r="E1326" t="s">
        <v>0</v>
      </c>
      <c r="F1326">
        <v>10</v>
      </c>
      <c r="G1326">
        <v>2018</v>
      </c>
      <c r="H1326" t="s">
        <v>56</v>
      </c>
      <c r="I1326">
        <f>IF(E1326="Dollar",VLOOKUP(F1326,Currency!$G$2:$H$14,2,0),1)</f>
        <v>1</v>
      </c>
      <c r="J1326" s="3">
        <f t="shared" si="20"/>
        <v>90</v>
      </c>
    </row>
    <row r="1327" spans="1:10" x14ac:dyDescent="0.25">
      <c r="A1327">
        <v>489</v>
      </c>
      <c r="B1327" t="s">
        <v>47</v>
      </c>
      <c r="C1327">
        <v>20</v>
      </c>
      <c r="D1327">
        <v>7</v>
      </c>
      <c r="E1327" t="s">
        <v>0</v>
      </c>
      <c r="F1327">
        <v>10</v>
      </c>
      <c r="G1327">
        <v>2018</v>
      </c>
      <c r="H1327" t="s">
        <v>62</v>
      </c>
      <c r="I1327">
        <f>IF(E1327="Dollar",VLOOKUP(F1327,Currency!$G$2:$H$14,2,0),1)</f>
        <v>1</v>
      </c>
      <c r="J1327" s="3">
        <f t="shared" si="20"/>
        <v>140</v>
      </c>
    </row>
    <row r="1328" spans="1:10" x14ac:dyDescent="0.25">
      <c r="A1328">
        <v>490</v>
      </c>
      <c r="B1328" t="s">
        <v>45</v>
      </c>
      <c r="C1328">
        <v>85</v>
      </c>
      <c r="D1328">
        <v>20</v>
      </c>
      <c r="E1328" t="s">
        <v>0</v>
      </c>
      <c r="F1328">
        <v>9</v>
      </c>
      <c r="G1328">
        <v>2018</v>
      </c>
      <c r="H1328" t="s">
        <v>57</v>
      </c>
      <c r="I1328">
        <f>IF(E1328="Dollar",VLOOKUP(F1328,Currency!$G$2:$H$14,2,0),1)</f>
        <v>1</v>
      </c>
      <c r="J1328" s="3">
        <f t="shared" si="20"/>
        <v>1700</v>
      </c>
    </row>
    <row r="1329" spans="1:10" x14ac:dyDescent="0.25">
      <c r="A1329">
        <v>490</v>
      </c>
      <c r="B1329" t="s">
        <v>46</v>
      </c>
      <c r="C1329">
        <v>340</v>
      </c>
      <c r="D1329">
        <v>15</v>
      </c>
      <c r="E1329" t="s">
        <v>0</v>
      </c>
      <c r="F1329">
        <v>9</v>
      </c>
      <c r="G1329">
        <v>2018</v>
      </c>
      <c r="H1329" t="s">
        <v>55</v>
      </c>
      <c r="I1329">
        <f>IF(E1329="Dollar",VLOOKUP(F1329,Currency!$G$2:$H$14,2,0),1)</f>
        <v>1</v>
      </c>
      <c r="J1329" s="3">
        <f t="shared" si="20"/>
        <v>5100</v>
      </c>
    </row>
    <row r="1330" spans="1:10" x14ac:dyDescent="0.25">
      <c r="A1330">
        <v>491</v>
      </c>
      <c r="B1330" t="s">
        <v>45</v>
      </c>
      <c r="C1330">
        <v>86</v>
      </c>
      <c r="D1330">
        <v>24</v>
      </c>
      <c r="E1330" t="s">
        <v>0</v>
      </c>
      <c r="F1330">
        <v>12</v>
      </c>
      <c r="G1330">
        <v>2018</v>
      </c>
      <c r="H1330" t="s">
        <v>61</v>
      </c>
      <c r="I1330">
        <f>IF(E1330="Dollar",VLOOKUP(F1330,Currency!$G$2:$H$14,2,0),1)</f>
        <v>1</v>
      </c>
      <c r="J1330" s="3">
        <f t="shared" si="20"/>
        <v>2064</v>
      </c>
    </row>
    <row r="1331" spans="1:10" x14ac:dyDescent="0.25">
      <c r="A1331">
        <v>491</v>
      </c>
      <c r="B1331" t="s">
        <v>46</v>
      </c>
      <c r="C1331">
        <v>430</v>
      </c>
      <c r="D1331">
        <v>15</v>
      </c>
      <c r="E1331" t="s">
        <v>0</v>
      </c>
      <c r="F1331">
        <v>12</v>
      </c>
      <c r="G1331">
        <v>2018</v>
      </c>
      <c r="H1331" t="s">
        <v>55</v>
      </c>
      <c r="I1331">
        <f>IF(E1331="Dollar",VLOOKUP(F1331,Currency!$G$2:$H$14,2,0),1)</f>
        <v>1</v>
      </c>
      <c r="J1331" s="3">
        <f t="shared" si="20"/>
        <v>6450</v>
      </c>
    </row>
    <row r="1332" spans="1:10" x14ac:dyDescent="0.25">
      <c r="A1332">
        <v>491</v>
      </c>
      <c r="B1332" t="s">
        <v>47</v>
      </c>
      <c r="C1332">
        <v>602</v>
      </c>
      <c r="D1332">
        <v>7</v>
      </c>
      <c r="E1332" t="s">
        <v>37</v>
      </c>
      <c r="F1332">
        <v>12</v>
      </c>
      <c r="G1332">
        <v>2018</v>
      </c>
      <c r="H1332" t="s">
        <v>53</v>
      </c>
      <c r="I1332">
        <f>IF(E1332="Dollar",VLOOKUP(F1332,Currency!$G$2:$H$14,2,0),1)</f>
        <v>0.87842254526315788</v>
      </c>
      <c r="J1332" s="3">
        <f t="shared" si="20"/>
        <v>3701.6726057389474</v>
      </c>
    </row>
    <row r="1333" spans="1:10" x14ac:dyDescent="0.25">
      <c r="A1333">
        <v>492</v>
      </c>
      <c r="B1333" t="s">
        <v>45</v>
      </c>
      <c r="C1333">
        <v>64</v>
      </c>
      <c r="D1333">
        <v>23</v>
      </c>
      <c r="E1333" t="s">
        <v>0</v>
      </c>
      <c r="F1333">
        <v>4</v>
      </c>
      <c r="G1333">
        <v>2018</v>
      </c>
      <c r="H1333" t="s">
        <v>62</v>
      </c>
      <c r="I1333">
        <f>IF(E1333="Dollar",VLOOKUP(F1333,Currency!$G$2:$H$14,2,0),1)</f>
        <v>1</v>
      </c>
      <c r="J1333" s="3">
        <f t="shared" si="20"/>
        <v>1472</v>
      </c>
    </row>
    <row r="1334" spans="1:10" x14ac:dyDescent="0.25">
      <c r="A1334">
        <v>492</v>
      </c>
      <c r="B1334" t="s">
        <v>46</v>
      </c>
      <c r="C1334">
        <v>192</v>
      </c>
      <c r="D1334">
        <v>17</v>
      </c>
      <c r="E1334" t="s">
        <v>0</v>
      </c>
      <c r="F1334">
        <v>4</v>
      </c>
      <c r="G1334">
        <v>2018</v>
      </c>
      <c r="H1334" t="s">
        <v>52</v>
      </c>
      <c r="I1334">
        <f>IF(E1334="Dollar",VLOOKUP(F1334,Currency!$G$2:$H$14,2,0),1)</f>
        <v>1</v>
      </c>
      <c r="J1334" s="3">
        <f t="shared" si="20"/>
        <v>3264</v>
      </c>
    </row>
    <row r="1335" spans="1:10" x14ac:dyDescent="0.25">
      <c r="A1335">
        <v>492</v>
      </c>
      <c r="B1335" t="s">
        <v>47</v>
      </c>
      <c r="C1335">
        <v>64</v>
      </c>
      <c r="D1335">
        <v>6</v>
      </c>
      <c r="E1335" t="s">
        <v>0</v>
      </c>
      <c r="F1335">
        <v>4</v>
      </c>
      <c r="G1335">
        <v>2018</v>
      </c>
      <c r="H1335" t="s">
        <v>57</v>
      </c>
      <c r="I1335">
        <f>IF(E1335="Dollar",VLOOKUP(F1335,Currency!$G$2:$H$14,2,0),1)</f>
        <v>1</v>
      </c>
      <c r="J1335" s="3">
        <f t="shared" si="20"/>
        <v>384</v>
      </c>
    </row>
    <row r="1336" spans="1:10" x14ac:dyDescent="0.25">
      <c r="A1336">
        <v>493</v>
      </c>
      <c r="B1336" t="s">
        <v>45</v>
      </c>
      <c r="C1336">
        <v>72</v>
      </c>
      <c r="D1336">
        <v>27</v>
      </c>
      <c r="E1336" t="s">
        <v>0</v>
      </c>
      <c r="F1336">
        <v>2</v>
      </c>
      <c r="G1336">
        <v>2018</v>
      </c>
      <c r="H1336" t="s">
        <v>54</v>
      </c>
      <c r="I1336">
        <f>IF(E1336="Dollar",VLOOKUP(F1336,Currency!$G$2:$H$14,2,0),1)</f>
        <v>1</v>
      </c>
      <c r="J1336" s="3">
        <f t="shared" si="20"/>
        <v>1944</v>
      </c>
    </row>
    <row r="1337" spans="1:10" x14ac:dyDescent="0.25">
      <c r="A1337">
        <v>493</v>
      </c>
      <c r="B1337" t="s">
        <v>46</v>
      </c>
      <c r="C1337">
        <v>288</v>
      </c>
      <c r="D1337">
        <v>15</v>
      </c>
      <c r="E1337" t="s">
        <v>0</v>
      </c>
      <c r="F1337">
        <v>2</v>
      </c>
      <c r="G1337">
        <v>2018</v>
      </c>
      <c r="H1337" t="s">
        <v>55</v>
      </c>
      <c r="I1337">
        <f>IF(E1337="Dollar",VLOOKUP(F1337,Currency!$G$2:$H$14,2,0),1)</f>
        <v>1</v>
      </c>
      <c r="J1337" s="3">
        <f t="shared" si="20"/>
        <v>4320</v>
      </c>
    </row>
    <row r="1338" spans="1:10" x14ac:dyDescent="0.25">
      <c r="A1338">
        <v>494</v>
      </c>
      <c r="B1338" t="s">
        <v>45</v>
      </c>
      <c r="C1338">
        <v>187</v>
      </c>
      <c r="D1338">
        <v>25</v>
      </c>
      <c r="E1338" t="s">
        <v>0</v>
      </c>
      <c r="F1338">
        <v>7</v>
      </c>
      <c r="G1338">
        <v>2018</v>
      </c>
      <c r="H1338" t="s">
        <v>60</v>
      </c>
      <c r="I1338">
        <f>IF(E1338="Dollar",VLOOKUP(F1338,Currency!$G$2:$H$14,2,0),1)</f>
        <v>1</v>
      </c>
      <c r="J1338" s="3">
        <f t="shared" si="20"/>
        <v>4675</v>
      </c>
    </row>
    <row r="1339" spans="1:10" x14ac:dyDescent="0.25">
      <c r="A1339">
        <v>494</v>
      </c>
      <c r="B1339" t="s">
        <v>46</v>
      </c>
      <c r="C1339">
        <v>748</v>
      </c>
      <c r="D1339">
        <v>18</v>
      </c>
      <c r="E1339" t="s">
        <v>0</v>
      </c>
      <c r="F1339">
        <v>7</v>
      </c>
      <c r="G1339">
        <v>2018</v>
      </c>
      <c r="H1339" t="s">
        <v>56</v>
      </c>
      <c r="I1339">
        <f>IF(E1339="Dollar",VLOOKUP(F1339,Currency!$G$2:$H$14,2,0),1)</f>
        <v>1</v>
      </c>
      <c r="J1339" s="3">
        <f t="shared" si="20"/>
        <v>13464</v>
      </c>
    </row>
    <row r="1340" spans="1:10" x14ac:dyDescent="0.25">
      <c r="A1340">
        <v>495</v>
      </c>
      <c r="B1340" t="s">
        <v>45</v>
      </c>
      <c r="C1340">
        <v>101</v>
      </c>
      <c r="D1340">
        <v>23</v>
      </c>
      <c r="E1340" t="s">
        <v>0</v>
      </c>
      <c r="F1340">
        <v>3</v>
      </c>
      <c r="G1340">
        <v>2018</v>
      </c>
      <c r="H1340" t="s">
        <v>62</v>
      </c>
      <c r="I1340">
        <f>IF(E1340="Dollar",VLOOKUP(F1340,Currency!$G$2:$H$14,2,0),1)</f>
        <v>1</v>
      </c>
      <c r="J1340" s="3">
        <f t="shared" si="20"/>
        <v>2323</v>
      </c>
    </row>
    <row r="1341" spans="1:10" x14ac:dyDescent="0.25">
      <c r="A1341">
        <v>495</v>
      </c>
      <c r="B1341" t="s">
        <v>46</v>
      </c>
      <c r="C1341">
        <v>303</v>
      </c>
      <c r="D1341">
        <v>16</v>
      </c>
      <c r="E1341" t="s">
        <v>37</v>
      </c>
      <c r="F1341">
        <v>3</v>
      </c>
      <c r="G1341">
        <v>2018</v>
      </c>
      <c r="H1341" t="s">
        <v>53</v>
      </c>
      <c r="I1341">
        <f>IF(E1341="Dollar",VLOOKUP(F1341,Currency!$G$2:$H$14,2,0),1)</f>
        <v>0.81064183952380953</v>
      </c>
      <c r="J1341" s="3">
        <f t="shared" si="20"/>
        <v>3929.9916380114287</v>
      </c>
    </row>
    <row r="1342" spans="1:10" x14ac:dyDescent="0.25">
      <c r="A1342">
        <v>495</v>
      </c>
      <c r="B1342" t="s">
        <v>47</v>
      </c>
      <c r="C1342">
        <v>101</v>
      </c>
      <c r="D1342">
        <v>6</v>
      </c>
      <c r="E1342" t="s">
        <v>0</v>
      </c>
      <c r="F1342">
        <v>3</v>
      </c>
      <c r="G1342">
        <v>2018</v>
      </c>
      <c r="H1342" t="s">
        <v>55</v>
      </c>
      <c r="I1342">
        <f>IF(E1342="Dollar",VLOOKUP(F1342,Currency!$G$2:$H$14,2,0),1)</f>
        <v>1</v>
      </c>
      <c r="J1342" s="3">
        <f t="shared" si="20"/>
        <v>606</v>
      </c>
    </row>
    <row r="1343" spans="1:10" x14ac:dyDescent="0.25">
      <c r="A1343">
        <v>496</v>
      </c>
      <c r="B1343" t="s">
        <v>45</v>
      </c>
      <c r="C1343">
        <v>99</v>
      </c>
      <c r="D1343">
        <v>25</v>
      </c>
      <c r="E1343" t="s">
        <v>0</v>
      </c>
      <c r="F1343">
        <v>6</v>
      </c>
      <c r="G1343">
        <v>2018</v>
      </c>
      <c r="H1343" t="s">
        <v>60</v>
      </c>
      <c r="I1343">
        <f>IF(E1343="Dollar",VLOOKUP(F1343,Currency!$G$2:$H$14,2,0),1)</f>
        <v>1</v>
      </c>
      <c r="J1343" s="3">
        <f t="shared" si="20"/>
        <v>2475</v>
      </c>
    </row>
    <row r="1344" spans="1:10" x14ac:dyDescent="0.25">
      <c r="A1344">
        <v>496</v>
      </c>
      <c r="B1344" t="s">
        <v>46</v>
      </c>
      <c r="C1344">
        <v>198</v>
      </c>
      <c r="D1344">
        <v>18</v>
      </c>
      <c r="E1344" t="s">
        <v>0</v>
      </c>
      <c r="F1344">
        <v>6</v>
      </c>
      <c r="G1344">
        <v>2018</v>
      </c>
      <c r="H1344" t="s">
        <v>62</v>
      </c>
      <c r="I1344">
        <f>IF(E1344="Dollar",VLOOKUP(F1344,Currency!$G$2:$H$14,2,0),1)</f>
        <v>1</v>
      </c>
      <c r="J1344" s="3">
        <f t="shared" si="20"/>
        <v>3564</v>
      </c>
    </row>
    <row r="1345" spans="1:10" x14ac:dyDescent="0.25">
      <c r="A1345">
        <v>496</v>
      </c>
      <c r="B1345" t="s">
        <v>47</v>
      </c>
      <c r="C1345">
        <v>396</v>
      </c>
      <c r="D1345">
        <v>6</v>
      </c>
      <c r="E1345" t="s">
        <v>0</v>
      </c>
      <c r="F1345">
        <v>6</v>
      </c>
      <c r="G1345">
        <v>2018</v>
      </c>
      <c r="H1345" t="s">
        <v>57</v>
      </c>
      <c r="I1345">
        <f>IF(E1345="Dollar",VLOOKUP(F1345,Currency!$G$2:$H$14,2,0),1)</f>
        <v>1</v>
      </c>
      <c r="J1345" s="3">
        <f t="shared" si="20"/>
        <v>2376</v>
      </c>
    </row>
    <row r="1346" spans="1:10" x14ac:dyDescent="0.25">
      <c r="A1346">
        <v>497</v>
      </c>
      <c r="B1346" t="s">
        <v>45</v>
      </c>
      <c r="C1346">
        <v>56</v>
      </c>
      <c r="D1346">
        <v>20</v>
      </c>
      <c r="E1346" t="s">
        <v>0</v>
      </c>
      <c r="F1346">
        <v>6</v>
      </c>
      <c r="G1346">
        <v>2018</v>
      </c>
      <c r="H1346" t="s">
        <v>57</v>
      </c>
      <c r="I1346">
        <f>IF(E1346="Dollar",VLOOKUP(F1346,Currency!$G$2:$H$14,2,0),1)</f>
        <v>1</v>
      </c>
      <c r="J1346" s="3">
        <f t="shared" si="20"/>
        <v>1120</v>
      </c>
    </row>
    <row r="1347" spans="1:10" x14ac:dyDescent="0.25">
      <c r="A1347">
        <v>497</v>
      </c>
      <c r="B1347" t="s">
        <v>46</v>
      </c>
      <c r="C1347">
        <v>224</v>
      </c>
      <c r="D1347">
        <v>17</v>
      </c>
      <c r="E1347" t="s">
        <v>0</v>
      </c>
      <c r="F1347">
        <v>6</v>
      </c>
      <c r="G1347">
        <v>2018</v>
      </c>
      <c r="H1347" t="s">
        <v>57</v>
      </c>
      <c r="I1347">
        <f>IF(E1347="Dollar",VLOOKUP(F1347,Currency!$G$2:$H$14,2,0),1)</f>
        <v>1</v>
      </c>
      <c r="J1347" s="3">
        <f t="shared" ref="J1347:J1410" si="21">C1347*D1347*I1347</f>
        <v>3808</v>
      </c>
    </row>
    <row r="1348" spans="1:10" x14ac:dyDescent="0.25">
      <c r="A1348">
        <v>498</v>
      </c>
      <c r="B1348" t="s">
        <v>45</v>
      </c>
      <c r="C1348">
        <v>140</v>
      </c>
      <c r="D1348">
        <v>25</v>
      </c>
      <c r="E1348" t="s">
        <v>0</v>
      </c>
      <c r="F1348">
        <v>11</v>
      </c>
      <c r="G1348">
        <v>2018</v>
      </c>
      <c r="H1348" t="s">
        <v>51</v>
      </c>
      <c r="I1348">
        <f>IF(E1348="Dollar",VLOOKUP(F1348,Currency!$G$2:$H$14,2,0),1)</f>
        <v>1</v>
      </c>
      <c r="J1348" s="3">
        <f t="shared" si="21"/>
        <v>3500</v>
      </c>
    </row>
    <row r="1349" spans="1:10" x14ac:dyDescent="0.25">
      <c r="A1349">
        <v>498</v>
      </c>
      <c r="B1349" t="s">
        <v>46</v>
      </c>
      <c r="C1349">
        <v>700</v>
      </c>
      <c r="D1349">
        <v>16</v>
      </c>
      <c r="E1349" t="s">
        <v>37</v>
      </c>
      <c r="F1349">
        <v>11</v>
      </c>
      <c r="G1349">
        <v>2018</v>
      </c>
      <c r="H1349" t="s">
        <v>53</v>
      </c>
      <c r="I1349">
        <f>IF(E1349="Dollar",VLOOKUP(F1349,Currency!$G$2:$H$14,2,0),1)</f>
        <v>0.87977327500000013</v>
      </c>
      <c r="J1349" s="3">
        <f t="shared" si="21"/>
        <v>9853.460680000002</v>
      </c>
    </row>
    <row r="1350" spans="1:10" x14ac:dyDescent="0.25">
      <c r="A1350">
        <v>498</v>
      </c>
      <c r="B1350" t="s">
        <v>47</v>
      </c>
      <c r="C1350">
        <v>980</v>
      </c>
      <c r="D1350">
        <v>6</v>
      </c>
      <c r="E1350" t="s">
        <v>0</v>
      </c>
      <c r="F1350">
        <v>11</v>
      </c>
      <c r="G1350">
        <v>2018</v>
      </c>
      <c r="H1350" t="s">
        <v>57</v>
      </c>
      <c r="I1350">
        <f>IF(E1350="Dollar",VLOOKUP(F1350,Currency!$G$2:$H$14,2,0),1)</f>
        <v>1</v>
      </c>
      <c r="J1350" s="3">
        <f t="shared" si="21"/>
        <v>5880</v>
      </c>
    </row>
    <row r="1351" spans="1:10" x14ac:dyDescent="0.25">
      <c r="A1351">
        <v>499</v>
      </c>
      <c r="B1351" t="s">
        <v>45</v>
      </c>
      <c r="C1351">
        <v>152</v>
      </c>
      <c r="D1351">
        <v>21</v>
      </c>
      <c r="E1351" t="s">
        <v>0</v>
      </c>
      <c r="F1351">
        <v>2</v>
      </c>
      <c r="G1351">
        <v>2018</v>
      </c>
      <c r="H1351" t="s">
        <v>52</v>
      </c>
      <c r="I1351">
        <f>IF(E1351="Dollar",VLOOKUP(F1351,Currency!$G$2:$H$14,2,0),1)</f>
        <v>1</v>
      </c>
      <c r="J1351" s="3">
        <f t="shared" si="21"/>
        <v>3192</v>
      </c>
    </row>
    <row r="1352" spans="1:10" x14ac:dyDescent="0.25">
      <c r="A1352">
        <v>499</v>
      </c>
      <c r="B1352" t="s">
        <v>46</v>
      </c>
      <c r="C1352">
        <v>608</v>
      </c>
      <c r="D1352">
        <v>13</v>
      </c>
      <c r="E1352" t="s">
        <v>37</v>
      </c>
      <c r="F1352">
        <v>2</v>
      </c>
      <c r="G1352">
        <v>2018</v>
      </c>
      <c r="H1352" t="s">
        <v>53</v>
      </c>
      <c r="I1352">
        <f>IF(E1352="Dollar",VLOOKUP(F1352,Currency!$G$2:$H$14,2,0),1)</f>
        <v>0.80989594699999989</v>
      </c>
      <c r="J1352" s="3">
        <f t="shared" si="21"/>
        <v>6401.4175650879988</v>
      </c>
    </row>
    <row r="1353" spans="1:10" x14ac:dyDescent="0.25">
      <c r="A1353">
        <v>500</v>
      </c>
      <c r="B1353" t="s">
        <v>45</v>
      </c>
      <c r="C1353">
        <v>27</v>
      </c>
      <c r="D1353">
        <v>21</v>
      </c>
      <c r="E1353" t="s">
        <v>0</v>
      </c>
      <c r="F1353">
        <v>12</v>
      </c>
      <c r="G1353">
        <v>2018</v>
      </c>
      <c r="H1353" t="s">
        <v>52</v>
      </c>
      <c r="I1353">
        <f>IF(E1353="Dollar",VLOOKUP(F1353,Currency!$G$2:$H$14,2,0),1)</f>
        <v>1</v>
      </c>
      <c r="J1353" s="3">
        <f t="shared" si="21"/>
        <v>567</v>
      </c>
    </row>
    <row r="1354" spans="1:10" x14ac:dyDescent="0.25">
      <c r="A1354">
        <v>500</v>
      </c>
      <c r="B1354" t="s">
        <v>46</v>
      </c>
      <c r="C1354">
        <v>135</v>
      </c>
      <c r="D1354">
        <v>15</v>
      </c>
      <c r="E1354" t="s">
        <v>37</v>
      </c>
      <c r="F1354">
        <v>12</v>
      </c>
      <c r="G1354">
        <v>2018</v>
      </c>
      <c r="H1354" t="s">
        <v>53</v>
      </c>
      <c r="I1354">
        <f>IF(E1354="Dollar",VLOOKUP(F1354,Currency!$G$2:$H$14,2,0),1)</f>
        <v>0.87842254526315788</v>
      </c>
      <c r="J1354" s="3">
        <f t="shared" si="21"/>
        <v>1778.8056541578947</v>
      </c>
    </row>
    <row r="1355" spans="1:10" x14ac:dyDescent="0.25">
      <c r="A1355">
        <v>500</v>
      </c>
      <c r="B1355" t="s">
        <v>47</v>
      </c>
      <c r="C1355">
        <v>189</v>
      </c>
      <c r="D1355">
        <v>7</v>
      </c>
      <c r="E1355" t="s">
        <v>37</v>
      </c>
      <c r="F1355">
        <v>12</v>
      </c>
      <c r="G1355">
        <v>2018</v>
      </c>
      <c r="H1355" t="s">
        <v>53</v>
      </c>
      <c r="I1355">
        <f>IF(E1355="Dollar",VLOOKUP(F1355,Currency!$G$2:$H$14,2,0),1)</f>
        <v>0.87842254526315788</v>
      </c>
      <c r="J1355" s="3">
        <f t="shared" si="21"/>
        <v>1162.1530273831579</v>
      </c>
    </row>
    <row r="1356" spans="1:10" x14ac:dyDescent="0.25">
      <c r="A1356">
        <v>501</v>
      </c>
      <c r="B1356" t="s">
        <v>45</v>
      </c>
      <c r="C1356">
        <v>82</v>
      </c>
      <c r="D1356">
        <v>23</v>
      </c>
      <c r="E1356" t="s">
        <v>0</v>
      </c>
      <c r="F1356">
        <v>4</v>
      </c>
      <c r="G1356">
        <v>2018</v>
      </c>
      <c r="H1356" t="s">
        <v>62</v>
      </c>
      <c r="I1356">
        <f>IF(E1356="Dollar",VLOOKUP(F1356,Currency!$G$2:$H$14,2,0),1)</f>
        <v>1</v>
      </c>
      <c r="J1356" s="3">
        <f t="shared" si="21"/>
        <v>1886</v>
      </c>
    </row>
    <row r="1357" spans="1:10" x14ac:dyDescent="0.25">
      <c r="A1357">
        <v>501</v>
      </c>
      <c r="B1357" t="s">
        <v>46</v>
      </c>
      <c r="C1357">
        <v>246</v>
      </c>
      <c r="D1357">
        <v>16</v>
      </c>
      <c r="E1357" t="s">
        <v>37</v>
      </c>
      <c r="F1357">
        <v>4</v>
      </c>
      <c r="G1357">
        <v>2018</v>
      </c>
      <c r="H1357" t="s">
        <v>53</v>
      </c>
      <c r="I1357">
        <f>IF(E1357="Dollar",VLOOKUP(F1357,Currency!$G$2:$H$14,2,0),1)</f>
        <v>0.81462485449999988</v>
      </c>
      <c r="J1357" s="3">
        <f t="shared" si="21"/>
        <v>3206.3634273119997</v>
      </c>
    </row>
    <row r="1358" spans="1:10" x14ac:dyDescent="0.25">
      <c r="A1358">
        <v>501</v>
      </c>
      <c r="B1358" t="s">
        <v>47</v>
      </c>
      <c r="C1358">
        <v>82</v>
      </c>
      <c r="D1358">
        <v>7</v>
      </c>
      <c r="E1358" t="s">
        <v>0</v>
      </c>
      <c r="F1358">
        <v>4</v>
      </c>
      <c r="G1358">
        <v>2018</v>
      </c>
      <c r="H1358" t="s">
        <v>62</v>
      </c>
      <c r="I1358">
        <f>IF(E1358="Dollar",VLOOKUP(F1358,Currency!$G$2:$H$14,2,0),1)</f>
        <v>1</v>
      </c>
      <c r="J1358" s="3">
        <f t="shared" si="21"/>
        <v>574</v>
      </c>
    </row>
    <row r="1359" spans="1:10" x14ac:dyDescent="0.25">
      <c r="A1359">
        <v>502</v>
      </c>
      <c r="B1359" t="s">
        <v>45</v>
      </c>
      <c r="C1359">
        <v>25</v>
      </c>
      <c r="D1359">
        <v>31</v>
      </c>
      <c r="E1359" t="s">
        <v>37</v>
      </c>
      <c r="F1359">
        <v>6</v>
      </c>
      <c r="G1359">
        <v>2018</v>
      </c>
      <c r="H1359" t="s">
        <v>58</v>
      </c>
      <c r="I1359">
        <f>IF(E1359="Dollar",VLOOKUP(F1359,Currency!$G$2:$H$14,2,0),1)</f>
        <v>0.85633569142857147</v>
      </c>
      <c r="J1359" s="3">
        <f t="shared" si="21"/>
        <v>663.66016085714284</v>
      </c>
    </row>
    <row r="1360" spans="1:10" x14ac:dyDescent="0.25">
      <c r="A1360">
        <v>502</v>
      </c>
      <c r="B1360" t="s">
        <v>46</v>
      </c>
      <c r="C1360">
        <v>50</v>
      </c>
      <c r="D1360">
        <v>15</v>
      </c>
      <c r="E1360" t="s">
        <v>37</v>
      </c>
      <c r="F1360">
        <v>6</v>
      </c>
      <c r="G1360">
        <v>2018</v>
      </c>
      <c r="H1360" t="s">
        <v>53</v>
      </c>
      <c r="I1360">
        <f>IF(E1360="Dollar",VLOOKUP(F1360,Currency!$G$2:$H$14,2,0),1)</f>
        <v>0.85633569142857147</v>
      </c>
      <c r="J1360" s="3">
        <f t="shared" si="21"/>
        <v>642.25176857142856</v>
      </c>
    </row>
    <row r="1361" spans="1:10" x14ac:dyDescent="0.25">
      <c r="A1361">
        <v>502</v>
      </c>
      <c r="B1361" t="s">
        <v>47</v>
      </c>
      <c r="C1361">
        <v>100</v>
      </c>
      <c r="D1361">
        <v>7</v>
      </c>
      <c r="E1361" t="s">
        <v>37</v>
      </c>
      <c r="F1361">
        <v>6</v>
      </c>
      <c r="G1361">
        <v>2018</v>
      </c>
      <c r="H1361" t="s">
        <v>53</v>
      </c>
      <c r="I1361">
        <f>IF(E1361="Dollar",VLOOKUP(F1361,Currency!$G$2:$H$14,2,0),1)</f>
        <v>0.85633569142857147</v>
      </c>
      <c r="J1361" s="3">
        <f t="shared" si="21"/>
        <v>599.43498399999999</v>
      </c>
    </row>
    <row r="1362" spans="1:10" x14ac:dyDescent="0.25">
      <c r="A1362">
        <v>503</v>
      </c>
      <c r="B1362" t="s">
        <v>45</v>
      </c>
      <c r="C1362">
        <v>102</v>
      </c>
      <c r="D1362">
        <v>26</v>
      </c>
      <c r="E1362" t="s">
        <v>0</v>
      </c>
      <c r="F1362">
        <v>7</v>
      </c>
      <c r="G1362">
        <v>2018</v>
      </c>
      <c r="H1362" t="s">
        <v>51</v>
      </c>
      <c r="I1362">
        <f>IF(E1362="Dollar",VLOOKUP(F1362,Currency!$G$2:$H$14,2,0),1)</f>
        <v>1</v>
      </c>
      <c r="J1362" s="3">
        <f t="shared" si="21"/>
        <v>2652</v>
      </c>
    </row>
    <row r="1363" spans="1:10" x14ac:dyDescent="0.25">
      <c r="A1363">
        <v>503</v>
      </c>
      <c r="B1363" t="s">
        <v>46</v>
      </c>
      <c r="C1363">
        <v>408</v>
      </c>
      <c r="D1363">
        <v>18</v>
      </c>
      <c r="E1363" t="s">
        <v>0</v>
      </c>
      <c r="F1363">
        <v>7</v>
      </c>
      <c r="G1363">
        <v>2018</v>
      </c>
      <c r="H1363" t="s">
        <v>56</v>
      </c>
      <c r="I1363">
        <f>IF(E1363="Dollar",VLOOKUP(F1363,Currency!$G$2:$H$14,2,0),1)</f>
        <v>1</v>
      </c>
      <c r="J1363" s="3">
        <f t="shared" si="21"/>
        <v>7344</v>
      </c>
    </row>
    <row r="1364" spans="1:10" x14ac:dyDescent="0.25">
      <c r="A1364">
        <v>504</v>
      </c>
      <c r="B1364" t="s">
        <v>45</v>
      </c>
      <c r="C1364">
        <v>10</v>
      </c>
      <c r="D1364">
        <v>31</v>
      </c>
      <c r="E1364" t="s">
        <v>37</v>
      </c>
      <c r="F1364">
        <v>12</v>
      </c>
      <c r="G1364">
        <v>2018</v>
      </c>
      <c r="H1364" t="s">
        <v>58</v>
      </c>
      <c r="I1364">
        <f>IF(E1364="Dollar",VLOOKUP(F1364,Currency!$G$2:$H$14,2,0),1)</f>
        <v>0.87842254526315788</v>
      </c>
      <c r="J1364" s="3">
        <f t="shared" si="21"/>
        <v>272.31098903157897</v>
      </c>
    </row>
    <row r="1365" spans="1:10" x14ac:dyDescent="0.25">
      <c r="A1365">
        <v>504</v>
      </c>
      <c r="B1365" t="s">
        <v>46</v>
      </c>
      <c r="C1365">
        <v>50</v>
      </c>
      <c r="D1365">
        <v>19</v>
      </c>
      <c r="E1365" t="s">
        <v>0</v>
      </c>
      <c r="F1365">
        <v>12</v>
      </c>
      <c r="G1365">
        <v>2018</v>
      </c>
      <c r="H1365" t="s">
        <v>61</v>
      </c>
      <c r="I1365">
        <f>IF(E1365="Dollar",VLOOKUP(F1365,Currency!$G$2:$H$14,2,0),1)</f>
        <v>1</v>
      </c>
      <c r="J1365" s="3">
        <f t="shared" si="21"/>
        <v>950</v>
      </c>
    </row>
    <row r="1366" spans="1:10" x14ac:dyDescent="0.25">
      <c r="A1366">
        <v>504</v>
      </c>
      <c r="B1366" t="s">
        <v>47</v>
      </c>
      <c r="C1366">
        <v>70</v>
      </c>
      <c r="D1366">
        <v>6</v>
      </c>
      <c r="E1366" t="s">
        <v>0</v>
      </c>
      <c r="F1366">
        <v>12</v>
      </c>
      <c r="G1366">
        <v>2018</v>
      </c>
      <c r="H1366" t="s">
        <v>57</v>
      </c>
      <c r="I1366">
        <f>IF(E1366="Dollar",VLOOKUP(F1366,Currency!$G$2:$H$14,2,0),1)</f>
        <v>1</v>
      </c>
      <c r="J1366" s="3">
        <f t="shared" si="21"/>
        <v>420</v>
      </c>
    </row>
    <row r="1367" spans="1:10" x14ac:dyDescent="0.25">
      <c r="A1367">
        <v>505</v>
      </c>
      <c r="B1367" t="s">
        <v>45</v>
      </c>
      <c r="C1367">
        <v>74</v>
      </c>
      <c r="D1367">
        <v>28</v>
      </c>
      <c r="E1367" t="s">
        <v>0</v>
      </c>
      <c r="F1367">
        <v>9</v>
      </c>
      <c r="G1367">
        <v>2018</v>
      </c>
      <c r="H1367" t="s">
        <v>59</v>
      </c>
      <c r="I1367">
        <f>IF(E1367="Dollar",VLOOKUP(F1367,Currency!$G$2:$H$14,2,0),1)</f>
        <v>1</v>
      </c>
      <c r="J1367" s="3">
        <f t="shared" si="21"/>
        <v>2072</v>
      </c>
    </row>
    <row r="1368" spans="1:10" x14ac:dyDescent="0.25">
      <c r="A1368">
        <v>505</v>
      </c>
      <c r="B1368" t="s">
        <v>46</v>
      </c>
      <c r="C1368">
        <v>296</v>
      </c>
      <c r="D1368">
        <v>15</v>
      </c>
      <c r="E1368" t="s">
        <v>0</v>
      </c>
      <c r="F1368">
        <v>9</v>
      </c>
      <c r="G1368">
        <v>2018</v>
      </c>
      <c r="H1368" t="s">
        <v>55</v>
      </c>
      <c r="I1368">
        <f>IF(E1368="Dollar",VLOOKUP(F1368,Currency!$G$2:$H$14,2,0),1)</f>
        <v>1</v>
      </c>
      <c r="J1368" s="3">
        <f t="shared" si="21"/>
        <v>4440</v>
      </c>
    </row>
    <row r="1369" spans="1:10" x14ac:dyDescent="0.25">
      <c r="A1369">
        <v>506</v>
      </c>
      <c r="B1369" t="s">
        <v>45</v>
      </c>
      <c r="C1369">
        <v>95</v>
      </c>
      <c r="D1369">
        <v>23</v>
      </c>
      <c r="E1369" t="s">
        <v>0</v>
      </c>
      <c r="F1369">
        <v>2</v>
      </c>
      <c r="G1369">
        <v>2018</v>
      </c>
      <c r="H1369" t="s">
        <v>62</v>
      </c>
      <c r="I1369">
        <f>IF(E1369="Dollar",VLOOKUP(F1369,Currency!$G$2:$H$14,2,0),1)</f>
        <v>1</v>
      </c>
      <c r="J1369" s="3">
        <f t="shared" si="21"/>
        <v>2185</v>
      </c>
    </row>
    <row r="1370" spans="1:10" x14ac:dyDescent="0.25">
      <c r="A1370">
        <v>506</v>
      </c>
      <c r="B1370" t="s">
        <v>46</v>
      </c>
      <c r="C1370">
        <v>380</v>
      </c>
      <c r="D1370">
        <v>15</v>
      </c>
      <c r="E1370" t="s">
        <v>37</v>
      </c>
      <c r="F1370">
        <v>2</v>
      </c>
      <c r="G1370">
        <v>2018</v>
      </c>
      <c r="H1370" t="s">
        <v>53</v>
      </c>
      <c r="I1370">
        <f>IF(E1370="Dollar",VLOOKUP(F1370,Currency!$G$2:$H$14,2,0),1)</f>
        <v>0.80989594699999989</v>
      </c>
      <c r="J1370" s="3">
        <f t="shared" si="21"/>
        <v>4616.4068978999994</v>
      </c>
    </row>
    <row r="1371" spans="1:10" x14ac:dyDescent="0.25">
      <c r="A1371">
        <v>507</v>
      </c>
      <c r="B1371" t="s">
        <v>45</v>
      </c>
      <c r="C1371">
        <v>10</v>
      </c>
      <c r="D1371">
        <v>23</v>
      </c>
      <c r="E1371" t="s">
        <v>37</v>
      </c>
      <c r="F1371">
        <v>11</v>
      </c>
      <c r="G1371">
        <v>2018</v>
      </c>
      <c r="H1371" t="s">
        <v>53</v>
      </c>
      <c r="I1371">
        <f>IF(E1371="Dollar",VLOOKUP(F1371,Currency!$G$2:$H$14,2,0),1)</f>
        <v>0.87977327500000013</v>
      </c>
      <c r="J1371" s="3">
        <f t="shared" si="21"/>
        <v>202.34785325000004</v>
      </c>
    </row>
    <row r="1372" spans="1:10" x14ac:dyDescent="0.25">
      <c r="A1372">
        <v>507</v>
      </c>
      <c r="B1372" t="s">
        <v>46</v>
      </c>
      <c r="C1372">
        <v>50</v>
      </c>
      <c r="D1372">
        <v>16</v>
      </c>
      <c r="E1372" t="s">
        <v>37</v>
      </c>
      <c r="F1372">
        <v>11</v>
      </c>
      <c r="G1372">
        <v>2018</v>
      </c>
      <c r="H1372" t="s">
        <v>53</v>
      </c>
      <c r="I1372">
        <f>IF(E1372="Dollar",VLOOKUP(F1372,Currency!$G$2:$H$14,2,0),1)</f>
        <v>0.87977327500000013</v>
      </c>
      <c r="J1372" s="3">
        <f t="shared" si="21"/>
        <v>703.81862000000012</v>
      </c>
    </row>
    <row r="1373" spans="1:10" x14ac:dyDescent="0.25">
      <c r="A1373">
        <v>507</v>
      </c>
      <c r="B1373" t="s">
        <v>47</v>
      </c>
      <c r="C1373">
        <v>70</v>
      </c>
      <c r="D1373">
        <v>6</v>
      </c>
      <c r="E1373" t="s">
        <v>0</v>
      </c>
      <c r="F1373">
        <v>11</v>
      </c>
      <c r="G1373">
        <v>2018</v>
      </c>
      <c r="H1373" t="s">
        <v>57</v>
      </c>
      <c r="I1373">
        <f>IF(E1373="Dollar",VLOOKUP(F1373,Currency!$G$2:$H$14,2,0),1)</f>
        <v>1</v>
      </c>
      <c r="J1373" s="3">
        <f t="shared" si="21"/>
        <v>420</v>
      </c>
    </row>
    <row r="1374" spans="1:10" x14ac:dyDescent="0.25">
      <c r="A1374">
        <v>508</v>
      </c>
      <c r="B1374" t="s">
        <v>45</v>
      </c>
      <c r="C1374">
        <v>29</v>
      </c>
      <c r="D1374">
        <v>24</v>
      </c>
      <c r="E1374" t="s">
        <v>0</v>
      </c>
      <c r="F1374">
        <v>7</v>
      </c>
      <c r="G1374">
        <v>2018</v>
      </c>
      <c r="H1374" t="s">
        <v>61</v>
      </c>
      <c r="I1374">
        <f>IF(E1374="Dollar",VLOOKUP(F1374,Currency!$G$2:$H$14,2,0),1)</f>
        <v>1</v>
      </c>
      <c r="J1374" s="3">
        <f t="shared" si="21"/>
        <v>696</v>
      </c>
    </row>
    <row r="1375" spans="1:10" x14ac:dyDescent="0.25">
      <c r="A1375">
        <v>508</v>
      </c>
      <c r="B1375" t="s">
        <v>46</v>
      </c>
      <c r="C1375">
        <v>116</v>
      </c>
      <c r="D1375">
        <v>16</v>
      </c>
      <c r="E1375" t="s">
        <v>37</v>
      </c>
      <c r="F1375">
        <v>7</v>
      </c>
      <c r="G1375">
        <v>2018</v>
      </c>
      <c r="H1375" t="s">
        <v>53</v>
      </c>
      <c r="I1375">
        <f>IF(E1375="Dollar",VLOOKUP(F1375,Currency!$G$2:$H$14,2,0),1)</f>
        <v>0.85575857954545465</v>
      </c>
      <c r="J1375" s="3">
        <f t="shared" si="21"/>
        <v>1588.2879236363638</v>
      </c>
    </row>
    <row r="1376" spans="1:10" x14ac:dyDescent="0.25">
      <c r="A1376">
        <v>509</v>
      </c>
      <c r="B1376" t="s">
        <v>45</v>
      </c>
      <c r="C1376">
        <v>122</v>
      </c>
      <c r="D1376">
        <v>21</v>
      </c>
      <c r="E1376" t="s">
        <v>0</v>
      </c>
      <c r="F1376">
        <v>5</v>
      </c>
      <c r="G1376">
        <v>2018</v>
      </c>
      <c r="H1376" t="s">
        <v>52</v>
      </c>
      <c r="I1376">
        <f>IF(E1376="Dollar",VLOOKUP(F1376,Currency!$G$2:$H$14,2,0),1)</f>
        <v>1</v>
      </c>
      <c r="J1376" s="3">
        <f t="shared" si="21"/>
        <v>2562</v>
      </c>
    </row>
    <row r="1377" spans="1:10" x14ac:dyDescent="0.25">
      <c r="A1377">
        <v>509</v>
      </c>
      <c r="B1377" t="s">
        <v>46</v>
      </c>
      <c r="C1377">
        <v>244</v>
      </c>
      <c r="D1377">
        <v>17</v>
      </c>
      <c r="E1377" t="s">
        <v>37</v>
      </c>
      <c r="F1377">
        <v>5</v>
      </c>
      <c r="G1377">
        <v>2018</v>
      </c>
      <c r="H1377" t="s">
        <v>53</v>
      </c>
      <c r="I1377">
        <f>IF(E1377="Dollar",VLOOKUP(F1377,Currency!$G$2:$H$14,2,0),1)</f>
        <v>0.84667593318181822</v>
      </c>
      <c r="J1377" s="3">
        <f t="shared" si="21"/>
        <v>3512.0117708381817</v>
      </c>
    </row>
    <row r="1378" spans="1:10" x14ac:dyDescent="0.25">
      <c r="A1378">
        <v>509</v>
      </c>
      <c r="B1378" t="s">
        <v>47</v>
      </c>
      <c r="C1378">
        <v>488</v>
      </c>
      <c r="D1378">
        <v>6</v>
      </c>
      <c r="E1378" t="s">
        <v>0</v>
      </c>
      <c r="F1378">
        <v>5</v>
      </c>
      <c r="G1378">
        <v>2018</v>
      </c>
      <c r="H1378" t="s">
        <v>55</v>
      </c>
      <c r="I1378">
        <f>IF(E1378="Dollar",VLOOKUP(F1378,Currency!$G$2:$H$14,2,0),1)</f>
        <v>1</v>
      </c>
      <c r="J1378" s="3">
        <f t="shared" si="21"/>
        <v>2928</v>
      </c>
    </row>
    <row r="1379" spans="1:10" x14ac:dyDescent="0.25">
      <c r="A1379">
        <v>510</v>
      </c>
      <c r="B1379" t="s">
        <v>45</v>
      </c>
      <c r="C1379">
        <v>10</v>
      </c>
      <c r="D1379">
        <v>26</v>
      </c>
      <c r="E1379" t="s">
        <v>0</v>
      </c>
      <c r="F1379">
        <v>7</v>
      </c>
      <c r="G1379">
        <v>2018</v>
      </c>
      <c r="H1379" t="s">
        <v>51</v>
      </c>
      <c r="I1379">
        <f>IF(E1379="Dollar",VLOOKUP(F1379,Currency!$G$2:$H$14,2,0),1)</f>
        <v>1</v>
      </c>
      <c r="J1379" s="3">
        <f t="shared" si="21"/>
        <v>260</v>
      </c>
    </row>
    <row r="1380" spans="1:10" x14ac:dyDescent="0.25">
      <c r="A1380">
        <v>510</v>
      </c>
      <c r="B1380" t="s">
        <v>46</v>
      </c>
      <c r="C1380">
        <v>20</v>
      </c>
      <c r="D1380">
        <v>17</v>
      </c>
      <c r="E1380" t="s">
        <v>0</v>
      </c>
      <c r="F1380">
        <v>7</v>
      </c>
      <c r="G1380">
        <v>2018</v>
      </c>
      <c r="H1380" t="s">
        <v>57</v>
      </c>
      <c r="I1380">
        <f>IF(E1380="Dollar",VLOOKUP(F1380,Currency!$G$2:$H$14,2,0),1)</f>
        <v>1</v>
      </c>
      <c r="J1380" s="3">
        <f t="shared" si="21"/>
        <v>340</v>
      </c>
    </row>
    <row r="1381" spans="1:10" x14ac:dyDescent="0.25">
      <c r="A1381">
        <v>510</v>
      </c>
      <c r="B1381" t="s">
        <v>47</v>
      </c>
      <c r="C1381">
        <v>40</v>
      </c>
      <c r="D1381">
        <v>7</v>
      </c>
      <c r="E1381" t="s">
        <v>0</v>
      </c>
      <c r="F1381">
        <v>7</v>
      </c>
      <c r="G1381">
        <v>2018</v>
      </c>
      <c r="H1381" t="s">
        <v>62</v>
      </c>
      <c r="I1381">
        <f>IF(E1381="Dollar",VLOOKUP(F1381,Currency!$G$2:$H$14,2,0),1)</f>
        <v>1</v>
      </c>
      <c r="J1381" s="3">
        <f t="shared" si="21"/>
        <v>280</v>
      </c>
    </row>
    <row r="1382" spans="1:10" x14ac:dyDescent="0.25">
      <c r="A1382">
        <v>511</v>
      </c>
      <c r="B1382" t="s">
        <v>45</v>
      </c>
      <c r="C1382">
        <v>10</v>
      </c>
      <c r="D1382">
        <v>23</v>
      </c>
      <c r="E1382" t="s">
        <v>0</v>
      </c>
      <c r="F1382">
        <v>5</v>
      </c>
      <c r="G1382">
        <v>2018</v>
      </c>
      <c r="H1382" t="s">
        <v>56</v>
      </c>
      <c r="I1382">
        <f>IF(E1382="Dollar",VLOOKUP(F1382,Currency!$G$2:$H$14,2,0),1)</f>
        <v>1</v>
      </c>
      <c r="J1382" s="3">
        <f t="shared" si="21"/>
        <v>230</v>
      </c>
    </row>
    <row r="1383" spans="1:10" x14ac:dyDescent="0.25">
      <c r="A1383">
        <v>511</v>
      </c>
      <c r="B1383" t="s">
        <v>46</v>
      </c>
      <c r="C1383">
        <v>20</v>
      </c>
      <c r="D1383">
        <v>19</v>
      </c>
      <c r="E1383" t="s">
        <v>0</v>
      </c>
      <c r="F1383">
        <v>5</v>
      </c>
      <c r="G1383">
        <v>2018</v>
      </c>
      <c r="H1383" t="s">
        <v>60</v>
      </c>
      <c r="I1383">
        <f>IF(E1383="Dollar",VLOOKUP(F1383,Currency!$G$2:$H$14,2,0),1)</f>
        <v>1</v>
      </c>
      <c r="J1383" s="3">
        <f t="shared" si="21"/>
        <v>380</v>
      </c>
    </row>
    <row r="1384" spans="1:10" x14ac:dyDescent="0.25">
      <c r="A1384">
        <v>511</v>
      </c>
      <c r="B1384" t="s">
        <v>47</v>
      </c>
      <c r="C1384">
        <v>40</v>
      </c>
      <c r="D1384">
        <v>6</v>
      </c>
      <c r="E1384" t="s">
        <v>0</v>
      </c>
      <c r="F1384">
        <v>5</v>
      </c>
      <c r="G1384">
        <v>2018</v>
      </c>
      <c r="H1384" t="s">
        <v>55</v>
      </c>
      <c r="I1384">
        <f>IF(E1384="Dollar",VLOOKUP(F1384,Currency!$G$2:$H$14,2,0),1)</f>
        <v>1</v>
      </c>
      <c r="J1384" s="3">
        <f t="shared" si="21"/>
        <v>240</v>
      </c>
    </row>
    <row r="1385" spans="1:10" x14ac:dyDescent="0.25">
      <c r="A1385">
        <v>512</v>
      </c>
      <c r="B1385" t="s">
        <v>45</v>
      </c>
      <c r="C1385">
        <v>103</v>
      </c>
      <c r="D1385">
        <v>24</v>
      </c>
      <c r="E1385" t="s">
        <v>0</v>
      </c>
      <c r="F1385">
        <v>6</v>
      </c>
      <c r="G1385">
        <v>2018</v>
      </c>
      <c r="H1385" t="s">
        <v>60</v>
      </c>
      <c r="I1385">
        <f>IF(E1385="Dollar",VLOOKUP(F1385,Currency!$G$2:$H$14,2,0),1)</f>
        <v>1</v>
      </c>
      <c r="J1385" s="3">
        <f t="shared" si="21"/>
        <v>2472</v>
      </c>
    </row>
    <row r="1386" spans="1:10" x14ac:dyDescent="0.25">
      <c r="A1386">
        <v>512</v>
      </c>
      <c r="B1386" t="s">
        <v>46</v>
      </c>
      <c r="C1386">
        <v>309</v>
      </c>
      <c r="D1386">
        <v>17</v>
      </c>
      <c r="E1386" t="s">
        <v>37</v>
      </c>
      <c r="F1386">
        <v>6</v>
      </c>
      <c r="G1386">
        <v>2018</v>
      </c>
      <c r="H1386" t="s">
        <v>53</v>
      </c>
      <c r="I1386">
        <f>IF(E1386="Dollar",VLOOKUP(F1386,Currency!$G$2:$H$14,2,0),1)</f>
        <v>0.85633569142857147</v>
      </c>
      <c r="J1386" s="3">
        <f t="shared" si="21"/>
        <v>4498.3313870742859</v>
      </c>
    </row>
    <row r="1387" spans="1:10" x14ac:dyDescent="0.25">
      <c r="A1387">
        <v>512</v>
      </c>
      <c r="B1387" t="s">
        <v>47</v>
      </c>
      <c r="C1387">
        <v>103</v>
      </c>
      <c r="D1387">
        <v>7</v>
      </c>
      <c r="E1387" t="s">
        <v>0</v>
      </c>
      <c r="F1387">
        <v>6</v>
      </c>
      <c r="G1387">
        <v>2018</v>
      </c>
      <c r="H1387" t="s">
        <v>56</v>
      </c>
      <c r="I1387">
        <f>IF(E1387="Dollar",VLOOKUP(F1387,Currency!$G$2:$H$14,2,0),1)</f>
        <v>1</v>
      </c>
      <c r="J1387" s="3">
        <f t="shared" si="21"/>
        <v>721</v>
      </c>
    </row>
    <row r="1388" spans="1:10" x14ac:dyDescent="0.25">
      <c r="A1388">
        <v>513</v>
      </c>
      <c r="B1388" t="s">
        <v>45</v>
      </c>
      <c r="C1388">
        <v>187</v>
      </c>
      <c r="D1388">
        <v>20</v>
      </c>
      <c r="E1388" t="s">
        <v>0</v>
      </c>
      <c r="F1388">
        <v>12</v>
      </c>
      <c r="G1388">
        <v>2018</v>
      </c>
      <c r="H1388" t="s">
        <v>57</v>
      </c>
      <c r="I1388">
        <f>IF(E1388="Dollar",VLOOKUP(F1388,Currency!$G$2:$H$14,2,0),1)</f>
        <v>1</v>
      </c>
      <c r="J1388" s="3">
        <f t="shared" si="21"/>
        <v>3740</v>
      </c>
    </row>
    <row r="1389" spans="1:10" x14ac:dyDescent="0.25">
      <c r="A1389">
        <v>513</v>
      </c>
      <c r="B1389" t="s">
        <v>46</v>
      </c>
      <c r="C1389">
        <v>748</v>
      </c>
      <c r="D1389">
        <v>16</v>
      </c>
      <c r="E1389" t="s">
        <v>37</v>
      </c>
      <c r="F1389">
        <v>12</v>
      </c>
      <c r="G1389">
        <v>2018</v>
      </c>
      <c r="H1389" t="s">
        <v>53</v>
      </c>
      <c r="I1389">
        <f>IF(E1389="Dollar",VLOOKUP(F1389,Currency!$G$2:$H$14,2,0),1)</f>
        <v>0.87842254526315788</v>
      </c>
      <c r="J1389" s="3">
        <f t="shared" si="21"/>
        <v>10512.961021709474</v>
      </c>
    </row>
    <row r="1390" spans="1:10" x14ac:dyDescent="0.25">
      <c r="A1390">
        <v>514</v>
      </c>
      <c r="B1390" t="s">
        <v>45</v>
      </c>
      <c r="C1390">
        <v>105</v>
      </c>
      <c r="D1390">
        <v>20</v>
      </c>
      <c r="E1390" t="s">
        <v>0</v>
      </c>
      <c r="F1390">
        <v>6</v>
      </c>
      <c r="G1390">
        <v>2018</v>
      </c>
      <c r="H1390" t="s">
        <v>55</v>
      </c>
      <c r="I1390">
        <f>IF(E1390="Dollar",VLOOKUP(F1390,Currency!$G$2:$H$14,2,0),1)</f>
        <v>1</v>
      </c>
      <c r="J1390" s="3">
        <f t="shared" si="21"/>
        <v>2100</v>
      </c>
    </row>
    <row r="1391" spans="1:10" x14ac:dyDescent="0.25">
      <c r="A1391">
        <v>514</v>
      </c>
      <c r="B1391" t="s">
        <v>46</v>
      </c>
      <c r="C1391">
        <v>315</v>
      </c>
      <c r="D1391">
        <v>15</v>
      </c>
      <c r="E1391" t="s">
        <v>37</v>
      </c>
      <c r="F1391">
        <v>6</v>
      </c>
      <c r="G1391">
        <v>2018</v>
      </c>
      <c r="H1391" t="s">
        <v>53</v>
      </c>
      <c r="I1391">
        <f>IF(E1391="Dollar",VLOOKUP(F1391,Currency!$G$2:$H$14,2,0),1)</f>
        <v>0.85633569142857147</v>
      </c>
      <c r="J1391" s="3">
        <f t="shared" si="21"/>
        <v>4046.186142</v>
      </c>
    </row>
    <row r="1392" spans="1:10" x14ac:dyDescent="0.25">
      <c r="A1392">
        <v>514</v>
      </c>
      <c r="B1392" t="s">
        <v>47</v>
      </c>
      <c r="C1392">
        <v>105</v>
      </c>
      <c r="D1392">
        <v>7</v>
      </c>
      <c r="E1392" t="s">
        <v>37</v>
      </c>
      <c r="F1392">
        <v>6</v>
      </c>
      <c r="G1392">
        <v>2018</v>
      </c>
      <c r="H1392" t="s">
        <v>53</v>
      </c>
      <c r="I1392">
        <f>IF(E1392="Dollar",VLOOKUP(F1392,Currency!$G$2:$H$14,2,0),1)</f>
        <v>0.85633569142857147</v>
      </c>
      <c r="J1392" s="3">
        <f t="shared" si="21"/>
        <v>629.40673320000008</v>
      </c>
    </row>
    <row r="1393" spans="1:10" x14ac:dyDescent="0.25">
      <c r="A1393">
        <v>515</v>
      </c>
      <c r="B1393" t="s">
        <v>45</v>
      </c>
      <c r="C1393">
        <v>195</v>
      </c>
      <c r="D1393">
        <v>28</v>
      </c>
      <c r="E1393" t="s">
        <v>0</v>
      </c>
      <c r="F1393">
        <v>4</v>
      </c>
      <c r="G1393">
        <v>2018</v>
      </c>
      <c r="H1393" t="s">
        <v>59</v>
      </c>
      <c r="I1393">
        <f>IF(E1393="Dollar",VLOOKUP(F1393,Currency!$G$2:$H$14,2,0),1)</f>
        <v>1</v>
      </c>
      <c r="J1393" s="3">
        <f t="shared" si="21"/>
        <v>5460</v>
      </c>
    </row>
    <row r="1394" spans="1:10" x14ac:dyDescent="0.25">
      <c r="A1394">
        <v>515</v>
      </c>
      <c r="B1394" t="s">
        <v>46</v>
      </c>
      <c r="C1394">
        <v>780</v>
      </c>
      <c r="D1394">
        <v>17</v>
      </c>
      <c r="E1394" t="s">
        <v>37</v>
      </c>
      <c r="F1394">
        <v>4</v>
      </c>
      <c r="G1394">
        <v>2018</v>
      </c>
      <c r="H1394" t="s">
        <v>53</v>
      </c>
      <c r="I1394">
        <f>IF(E1394="Dollar",VLOOKUP(F1394,Currency!$G$2:$H$14,2,0),1)</f>
        <v>0.81462485449999988</v>
      </c>
      <c r="J1394" s="3">
        <f t="shared" si="21"/>
        <v>10801.925570669999</v>
      </c>
    </row>
    <row r="1395" spans="1:10" x14ac:dyDescent="0.25">
      <c r="A1395">
        <v>516</v>
      </c>
      <c r="B1395" t="s">
        <v>45</v>
      </c>
      <c r="C1395">
        <v>122</v>
      </c>
      <c r="D1395">
        <v>21</v>
      </c>
      <c r="E1395" t="s">
        <v>0</v>
      </c>
      <c r="F1395">
        <v>4</v>
      </c>
      <c r="G1395">
        <v>2018</v>
      </c>
      <c r="H1395" t="s">
        <v>52</v>
      </c>
      <c r="I1395">
        <f>IF(E1395="Dollar",VLOOKUP(F1395,Currency!$G$2:$H$14,2,0),1)</f>
        <v>1</v>
      </c>
      <c r="J1395" s="3">
        <f t="shared" si="21"/>
        <v>2562</v>
      </c>
    </row>
    <row r="1396" spans="1:10" x14ac:dyDescent="0.25">
      <c r="A1396">
        <v>516</v>
      </c>
      <c r="B1396" t="s">
        <v>46</v>
      </c>
      <c r="C1396">
        <v>366</v>
      </c>
      <c r="D1396">
        <v>14</v>
      </c>
      <c r="E1396" t="s">
        <v>37</v>
      </c>
      <c r="F1396">
        <v>4</v>
      </c>
      <c r="G1396">
        <v>2018</v>
      </c>
      <c r="H1396" t="s">
        <v>53</v>
      </c>
      <c r="I1396">
        <f>IF(E1396="Dollar",VLOOKUP(F1396,Currency!$G$2:$H$14,2,0),1)</f>
        <v>0.81462485449999988</v>
      </c>
      <c r="J1396" s="3">
        <f t="shared" si="21"/>
        <v>4174.1377544579991</v>
      </c>
    </row>
    <row r="1397" spans="1:10" x14ac:dyDescent="0.25">
      <c r="A1397">
        <v>516</v>
      </c>
      <c r="B1397" t="s">
        <v>47</v>
      </c>
      <c r="C1397">
        <v>122</v>
      </c>
      <c r="D1397">
        <v>6</v>
      </c>
      <c r="E1397" t="s">
        <v>0</v>
      </c>
      <c r="F1397">
        <v>4</v>
      </c>
      <c r="G1397">
        <v>2018</v>
      </c>
      <c r="H1397" t="s">
        <v>55</v>
      </c>
      <c r="I1397">
        <f>IF(E1397="Dollar",VLOOKUP(F1397,Currency!$G$2:$H$14,2,0),1)</f>
        <v>1</v>
      </c>
      <c r="J1397" s="3">
        <f t="shared" si="21"/>
        <v>732</v>
      </c>
    </row>
    <row r="1398" spans="1:10" x14ac:dyDescent="0.25">
      <c r="A1398">
        <v>517</v>
      </c>
      <c r="B1398" t="s">
        <v>45</v>
      </c>
      <c r="C1398">
        <v>152</v>
      </c>
      <c r="D1398">
        <v>23</v>
      </c>
      <c r="E1398" t="s">
        <v>0</v>
      </c>
      <c r="F1398">
        <v>1</v>
      </c>
      <c r="G1398">
        <v>2018</v>
      </c>
      <c r="H1398" t="s">
        <v>62</v>
      </c>
      <c r="I1398">
        <f>IF(E1398="Dollar",VLOOKUP(F1398,Currency!$G$2:$H$14,2,0),1)</f>
        <v>1</v>
      </c>
      <c r="J1398" s="3">
        <f t="shared" si="21"/>
        <v>3496</v>
      </c>
    </row>
    <row r="1399" spans="1:10" x14ac:dyDescent="0.25">
      <c r="A1399">
        <v>517</v>
      </c>
      <c r="B1399" t="s">
        <v>46</v>
      </c>
      <c r="C1399">
        <v>608</v>
      </c>
      <c r="D1399">
        <v>16</v>
      </c>
      <c r="E1399" t="s">
        <v>37</v>
      </c>
      <c r="F1399">
        <v>1</v>
      </c>
      <c r="G1399">
        <v>2018</v>
      </c>
      <c r="H1399" t="s">
        <v>53</v>
      </c>
      <c r="I1399">
        <f>IF(E1399="Dollar",VLOOKUP(F1399,Currency!$G$2:$H$14,2,0),1)</f>
        <v>0.8198508345454546</v>
      </c>
      <c r="J1399" s="3">
        <f t="shared" si="21"/>
        <v>7975.5089184581821</v>
      </c>
    </row>
    <row r="1400" spans="1:10" x14ac:dyDescent="0.25">
      <c r="A1400">
        <v>518</v>
      </c>
      <c r="B1400" t="s">
        <v>45</v>
      </c>
      <c r="C1400">
        <v>68</v>
      </c>
      <c r="D1400">
        <v>22</v>
      </c>
      <c r="E1400" t="s">
        <v>0</v>
      </c>
      <c r="F1400">
        <v>1</v>
      </c>
      <c r="G1400">
        <v>2018</v>
      </c>
      <c r="H1400" t="s">
        <v>63</v>
      </c>
      <c r="I1400">
        <f>IF(E1400="Dollar",VLOOKUP(F1400,Currency!$G$2:$H$14,2,0),1)</f>
        <v>1</v>
      </c>
      <c r="J1400" s="3">
        <f t="shared" si="21"/>
        <v>1496</v>
      </c>
    </row>
    <row r="1401" spans="1:10" x14ac:dyDescent="0.25">
      <c r="A1401">
        <v>518</v>
      </c>
      <c r="B1401" t="s">
        <v>46</v>
      </c>
      <c r="C1401">
        <v>340</v>
      </c>
      <c r="D1401">
        <v>15</v>
      </c>
      <c r="E1401" t="s">
        <v>37</v>
      </c>
      <c r="F1401">
        <v>1</v>
      </c>
      <c r="G1401">
        <v>2018</v>
      </c>
      <c r="H1401" t="s">
        <v>53</v>
      </c>
      <c r="I1401">
        <f>IF(E1401="Dollar",VLOOKUP(F1401,Currency!$G$2:$H$14,2,0),1)</f>
        <v>0.8198508345454546</v>
      </c>
      <c r="J1401" s="3">
        <f t="shared" si="21"/>
        <v>4181.2392561818187</v>
      </c>
    </row>
    <row r="1402" spans="1:10" x14ac:dyDescent="0.25">
      <c r="A1402">
        <v>518</v>
      </c>
      <c r="B1402" t="s">
        <v>47</v>
      </c>
      <c r="C1402">
        <v>476</v>
      </c>
      <c r="D1402">
        <v>6</v>
      </c>
      <c r="E1402" t="s">
        <v>0</v>
      </c>
      <c r="F1402">
        <v>1</v>
      </c>
      <c r="G1402">
        <v>2018</v>
      </c>
      <c r="H1402" t="s">
        <v>55</v>
      </c>
      <c r="I1402">
        <f>IF(E1402="Dollar",VLOOKUP(F1402,Currency!$G$2:$H$14,2,0),1)</f>
        <v>1</v>
      </c>
      <c r="J1402" s="3">
        <f t="shared" si="21"/>
        <v>2856</v>
      </c>
    </row>
    <row r="1403" spans="1:10" x14ac:dyDescent="0.25">
      <c r="A1403">
        <v>519</v>
      </c>
      <c r="B1403" t="s">
        <v>45</v>
      </c>
      <c r="C1403">
        <v>65</v>
      </c>
      <c r="D1403">
        <v>28</v>
      </c>
      <c r="E1403" t="s">
        <v>0</v>
      </c>
      <c r="F1403">
        <v>7</v>
      </c>
      <c r="G1403">
        <v>2018</v>
      </c>
      <c r="H1403" t="s">
        <v>59</v>
      </c>
      <c r="I1403">
        <f>IF(E1403="Dollar",VLOOKUP(F1403,Currency!$G$2:$H$14,2,0),1)</f>
        <v>1</v>
      </c>
      <c r="J1403" s="3">
        <f t="shared" si="21"/>
        <v>1820</v>
      </c>
    </row>
    <row r="1404" spans="1:10" x14ac:dyDescent="0.25">
      <c r="A1404">
        <v>519</v>
      </c>
      <c r="B1404" t="s">
        <v>46</v>
      </c>
      <c r="C1404">
        <v>260</v>
      </c>
      <c r="D1404">
        <v>14</v>
      </c>
      <c r="E1404" t="s">
        <v>0</v>
      </c>
      <c r="F1404">
        <v>7</v>
      </c>
      <c r="G1404">
        <v>2018</v>
      </c>
      <c r="H1404" t="s">
        <v>55</v>
      </c>
      <c r="I1404">
        <f>IF(E1404="Dollar",VLOOKUP(F1404,Currency!$G$2:$H$14,2,0),1)</f>
        <v>1</v>
      </c>
      <c r="J1404" s="3">
        <f t="shared" si="21"/>
        <v>3640</v>
      </c>
    </row>
    <row r="1405" spans="1:10" x14ac:dyDescent="0.25">
      <c r="A1405">
        <v>520</v>
      </c>
      <c r="B1405" t="s">
        <v>45</v>
      </c>
      <c r="C1405">
        <v>75</v>
      </c>
      <c r="D1405">
        <v>21</v>
      </c>
      <c r="E1405" t="s">
        <v>0</v>
      </c>
      <c r="F1405">
        <v>6</v>
      </c>
      <c r="G1405">
        <v>2018</v>
      </c>
      <c r="H1405" t="s">
        <v>55</v>
      </c>
      <c r="I1405">
        <f>IF(E1405="Dollar",VLOOKUP(F1405,Currency!$G$2:$H$14,2,0),1)</f>
        <v>1</v>
      </c>
      <c r="J1405" s="3">
        <f t="shared" si="21"/>
        <v>1575</v>
      </c>
    </row>
    <row r="1406" spans="1:10" x14ac:dyDescent="0.25">
      <c r="A1406">
        <v>520</v>
      </c>
      <c r="B1406" t="s">
        <v>46</v>
      </c>
      <c r="C1406">
        <v>150</v>
      </c>
      <c r="D1406">
        <v>16</v>
      </c>
      <c r="E1406" t="s">
        <v>37</v>
      </c>
      <c r="F1406">
        <v>6</v>
      </c>
      <c r="G1406">
        <v>2018</v>
      </c>
      <c r="H1406" t="s">
        <v>53</v>
      </c>
      <c r="I1406">
        <f>IF(E1406="Dollar",VLOOKUP(F1406,Currency!$G$2:$H$14,2,0),1)</f>
        <v>0.85633569142857147</v>
      </c>
      <c r="J1406" s="3">
        <f t="shared" si="21"/>
        <v>2055.2056594285714</v>
      </c>
    </row>
    <row r="1407" spans="1:10" x14ac:dyDescent="0.25">
      <c r="A1407">
        <v>520</v>
      </c>
      <c r="B1407" t="s">
        <v>47</v>
      </c>
      <c r="C1407">
        <v>300</v>
      </c>
      <c r="D1407">
        <v>7</v>
      </c>
      <c r="E1407" t="s">
        <v>37</v>
      </c>
      <c r="F1407">
        <v>6</v>
      </c>
      <c r="G1407">
        <v>2018</v>
      </c>
      <c r="H1407" t="s">
        <v>53</v>
      </c>
      <c r="I1407">
        <f>IF(E1407="Dollar",VLOOKUP(F1407,Currency!$G$2:$H$14,2,0),1)</f>
        <v>0.85633569142857147</v>
      </c>
      <c r="J1407" s="3">
        <f t="shared" si="21"/>
        <v>1798.3049520000002</v>
      </c>
    </row>
    <row r="1408" spans="1:10" x14ac:dyDescent="0.25">
      <c r="A1408">
        <v>521</v>
      </c>
      <c r="B1408" t="s">
        <v>45</v>
      </c>
      <c r="C1408">
        <v>66</v>
      </c>
      <c r="D1408">
        <v>23</v>
      </c>
      <c r="E1408" t="s">
        <v>0</v>
      </c>
      <c r="F1408">
        <v>7</v>
      </c>
      <c r="G1408">
        <v>2018</v>
      </c>
      <c r="H1408" t="s">
        <v>62</v>
      </c>
      <c r="I1408">
        <f>IF(E1408="Dollar",VLOOKUP(F1408,Currency!$G$2:$H$14,2,0),1)</f>
        <v>1</v>
      </c>
      <c r="J1408" s="3">
        <f t="shared" si="21"/>
        <v>1518</v>
      </c>
    </row>
    <row r="1409" spans="1:10" x14ac:dyDescent="0.25">
      <c r="A1409">
        <v>521</v>
      </c>
      <c r="B1409" t="s">
        <v>46</v>
      </c>
      <c r="C1409">
        <v>198</v>
      </c>
      <c r="D1409">
        <v>18</v>
      </c>
      <c r="E1409" t="s">
        <v>0</v>
      </c>
      <c r="F1409">
        <v>7</v>
      </c>
      <c r="G1409">
        <v>2018</v>
      </c>
      <c r="H1409" t="s">
        <v>56</v>
      </c>
      <c r="I1409">
        <f>IF(E1409="Dollar",VLOOKUP(F1409,Currency!$G$2:$H$14,2,0),1)</f>
        <v>1</v>
      </c>
      <c r="J1409" s="3">
        <f t="shared" si="21"/>
        <v>3564</v>
      </c>
    </row>
    <row r="1410" spans="1:10" x14ac:dyDescent="0.25">
      <c r="A1410">
        <v>521</v>
      </c>
      <c r="B1410" t="s">
        <v>47</v>
      </c>
      <c r="C1410">
        <v>66</v>
      </c>
      <c r="D1410">
        <v>7</v>
      </c>
      <c r="E1410" t="s">
        <v>0</v>
      </c>
      <c r="F1410">
        <v>7</v>
      </c>
      <c r="G1410">
        <v>2018</v>
      </c>
      <c r="H1410" t="s">
        <v>57</v>
      </c>
      <c r="I1410">
        <f>IF(E1410="Dollar",VLOOKUP(F1410,Currency!$G$2:$H$14,2,0),1)</f>
        <v>1</v>
      </c>
      <c r="J1410" s="3">
        <f t="shared" si="21"/>
        <v>462</v>
      </c>
    </row>
    <row r="1411" spans="1:10" x14ac:dyDescent="0.25">
      <c r="A1411">
        <v>522</v>
      </c>
      <c r="B1411" t="s">
        <v>45</v>
      </c>
      <c r="C1411">
        <v>78</v>
      </c>
      <c r="D1411">
        <v>20</v>
      </c>
      <c r="E1411" t="s">
        <v>0</v>
      </c>
      <c r="F1411">
        <v>3</v>
      </c>
      <c r="G1411">
        <v>2018</v>
      </c>
      <c r="H1411" t="s">
        <v>55</v>
      </c>
      <c r="I1411">
        <f>IF(E1411="Dollar",VLOOKUP(F1411,Currency!$G$2:$H$14,2,0),1)</f>
        <v>1</v>
      </c>
      <c r="J1411" s="3">
        <f t="shared" ref="J1411:J1474" si="22">C1411*D1411*I1411</f>
        <v>1560</v>
      </c>
    </row>
    <row r="1412" spans="1:10" x14ac:dyDescent="0.25">
      <c r="A1412">
        <v>522</v>
      </c>
      <c r="B1412" t="s">
        <v>46</v>
      </c>
      <c r="C1412">
        <v>234</v>
      </c>
      <c r="D1412">
        <v>14</v>
      </c>
      <c r="E1412" t="s">
        <v>0</v>
      </c>
      <c r="F1412">
        <v>3</v>
      </c>
      <c r="G1412">
        <v>2018</v>
      </c>
      <c r="H1412" t="s">
        <v>55</v>
      </c>
      <c r="I1412">
        <f>IF(E1412="Dollar",VLOOKUP(F1412,Currency!$G$2:$H$14,2,0),1)</f>
        <v>1</v>
      </c>
      <c r="J1412" s="3">
        <f t="shared" si="22"/>
        <v>3276</v>
      </c>
    </row>
    <row r="1413" spans="1:10" x14ac:dyDescent="0.25">
      <c r="A1413">
        <v>522</v>
      </c>
      <c r="B1413" t="s">
        <v>47</v>
      </c>
      <c r="C1413">
        <v>78</v>
      </c>
      <c r="D1413">
        <v>7</v>
      </c>
      <c r="E1413" t="s">
        <v>37</v>
      </c>
      <c r="F1413">
        <v>3</v>
      </c>
      <c r="G1413">
        <v>2018</v>
      </c>
      <c r="H1413" t="s">
        <v>53</v>
      </c>
      <c r="I1413">
        <f>IF(E1413="Dollar",VLOOKUP(F1413,Currency!$G$2:$H$14,2,0),1)</f>
        <v>0.81064183952380953</v>
      </c>
      <c r="J1413" s="3">
        <f t="shared" si="22"/>
        <v>442.61044437999999</v>
      </c>
    </row>
    <row r="1414" spans="1:10" x14ac:dyDescent="0.25">
      <c r="A1414">
        <v>523</v>
      </c>
      <c r="B1414" t="s">
        <v>45</v>
      </c>
      <c r="C1414">
        <v>1</v>
      </c>
      <c r="D1414">
        <v>20</v>
      </c>
      <c r="E1414" t="s">
        <v>0</v>
      </c>
      <c r="F1414">
        <v>10</v>
      </c>
      <c r="G1414">
        <v>2018</v>
      </c>
      <c r="H1414" t="s">
        <v>57</v>
      </c>
      <c r="I1414">
        <f>IF(E1414="Dollar",VLOOKUP(F1414,Currency!$G$2:$H$14,2,0),1)</f>
        <v>1</v>
      </c>
      <c r="J1414" s="3">
        <f t="shared" si="22"/>
        <v>20</v>
      </c>
    </row>
    <row r="1415" spans="1:10" x14ac:dyDescent="0.25">
      <c r="A1415">
        <v>523</v>
      </c>
      <c r="B1415" t="s">
        <v>46</v>
      </c>
      <c r="C1415">
        <v>5</v>
      </c>
      <c r="D1415">
        <v>15</v>
      </c>
      <c r="E1415" t="s">
        <v>0</v>
      </c>
      <c r="F1415">
        <v>10</v>
      </c>
      <c r="G1415">
        <v>2018</v>
      </c>
      <c r="H1415" t="s">
        <v>55</v>
      </c>
      <c r="I1415">
        <f>IF(E1415="Dollar",VLOOKUP(F1415,Currency!$G$2:$H$14,2,0),1)</f>
        <v>1</v>
      </c>
      <c r="J1415" s="3">
        <f t="shared" si="22"/>
        <v>75</v>
      </c>
    </row>
    <row r="1416" spans="1:10" x14ac:dyDescent="0.25">
      <c r="A1416">
        <v>523</v>
      </c>
      <c r="B1416" t="s">
        <v>47</v>
      </c>
      <c r="C1416">
        <v>20</v>
      </c>
      <c r="D1416">
        <v>6</v>
      </c>
      <c r="E1416" t="s">
        <v>0</v>
      </c>
      <c r="F1416">
        <v>10</v>
      </c>
      <c r="G1416">
        <v>2018</v>
      </c>
      <c r="H1416" t="s">
        <v>55</v>
      </c>
      <c r="I1416">
        <f>IF(E1416="Dollar",VLOOKUP(F1416,Currency!$G$2:$H$14,2,0),1)</f>
        <v>1</v>
      </c>
      <c r="J1416" s="3">
        <f t="shared" si="22"/>
        <v>120</v>
      </c>
    </row>
    <row r="1417" spans="1:10" x14ac:dyDescent="0.25">
      <c r="A1417">
        <v>524</v>
      </c>
      <c r="B1417" t="s">
        <v>45</v>
      </c>
      <c r="C1417">
        <v>120</v>
      </c>
      <c r="D1417">
        <v>23</v>
      </c>
      <c r="E1417" t="s">
        <v>0</v>
      </c>
      <c r="F1417">
        <v>8</v>
      </c>
      <c r="G1417">
        <v>2018</v>
      </c>
      <c r="H1417" t="s">
        <v>56</v>
      </c>
      <c r="I1417">
        <f>IF(E1417="Dollar",VLOOKUP(F1417,Currency!$G$2:$H$14,2,0),1)</f>
        <v>1</v>
      </c>
      <c r="J1417" s="3">
        <f t="shared" si="22"/>
        <v>2760</v>
      </c>
    </row>
    <row r="1418" spans="1:10" x14ac:dyDescent="0.25">
      <c r="A1418">
        <v>524</v>
      </c>
      <c r="B1418" t="s">
        <v>46</v>
      </c>
      <c r="C1418">
        <v>360</v>
      </c>
      <c r="D1418">
        <v>13</v>
      </c>
      <c r="E1418" t="s">
        <v>37</v>
      </c>
      <c r="F1418">
        <v>8</v>
      </c>
      <c r="G1418">
        <v>2018</v>
      </c>
      <c r="H1418" t="s">
        <v>53</v>
      </c>
      <c r="I1418">
        <f>IF(E1418="Dollar",VLOOKUP(F1418,Currency!$G$2:$H$14,2,0),1)</f>
        <v>0.86596289695652162</v>
      </c>
      <c r="J1418" s="3">
        <f t="shared" si="22"/>
        <v>4052.7063577565214</v>
      </c>
    </row>
    <row r="1419" spans="1:10" x14ac:dyDescent="0.25">
      <c r="A1419">
        <v>524</v>
      </c>
      <c r="B1419" t="s">
        <v>47</v>
      </c>
      <c r="C1419">
        <v>120</v>
      </c>
      <c r="D1419">
        <v>7</v>
      </c>
      <c r="E1419" t="s">
        <v>0</v>
      </c>
      <c r="F1419">
        <v>8</v>
      </c>
      <c r="G1419">
        <v>2018</v>
      </c>
      <c r="H1419" t="s">
        <v>57</v>
      </c>
      <c r="I1419">
        <f>IF(E1419="Dollar",VLOOKUP(F1419,Currency!$G$2:$H$14,2,0),1)</f>
        <v>1</v>
      </c>
      <c r="J1419" s="3">
        <f t="shared" si="22"/>
        <v>840</v>
      </c>
    </row>
    <row r="1420" spans="1:10" x14ac:dyDescent="0.25">
      <c r="A1420">
        <v>525</v>
      </c>
      <c r="B1420" t="s">
        <v>45</v>
      </c>
      <c r="C1420">
        <v>116</v>
      </c>
      <c r="D1420">
        <v>23</v>
      </c>
      <c r="E1420" t="s">
        <v>37</v>
      </c>
      <c r="F1420">
        <v>6</v>
      </c>
      <c r="G1420">
        <v>2018</v>
      </c>
      <c r="H1420" t="s">
        <v>53</v>
      </c>
      <c r="I1420">
        <f>IF(E1420="Dollar",VLOOKUP(F1420,Currency!$G$2:$H$14,2,0),1)</f>
        <v>0.85633569142857147</v>
      </c>
      <c r="J1420" s="3">
        <f t="shared" si="22"/>
        <v>2284.7036247314286</v>
      </c>
    </row>
    <row r="1421" spans="1:10" x14ac:dyDescent="0.25">
      <c r="A1421">
        <v>525</v>
      </c>
      <c r="B1421" t="s">
        <v>46</v>
      </c>
      <c r="C1421">
        <v>232</v>
      </c>
      <c r="D1421">
        <v>15</v>
      </c>
      <c r="E1421" t="s">
        <v>0</v>
      </c>
      <c r="F1421">
        <v>6</v>
      </c>
      <c r="G1421">
        <v>2018</v>
      </c>
      <c r="H1421" t="s">
        <v>55</v>
      </c>
      <c r="I1421">
        <f>IF(E1421="Dollar",VLOOKUP(F1421,Currency!$G$2:$H$14,2,0),1)</f>
        <v>1</v>
      </c>
      <c r="J1421" s="3">
        <f t="shared" si="22"/>
        <v>3480</v>
      </c>
    </row>
    <row r="1422" spans="1:10" x14ac:dyDescent="0.25">
      <c r="A1422">
        <v>525</v>
      </c>
      <c r="B1422" t="s">
        <v>47</v>
      </c>
      <c r="C1422">
        <v>464</v>
      </c>
      <c r="D1422">
        <v>7</v>
      </c>
      <c r="E1422" t="s">
        <v>0</v>
      </c>
      <c r="F1422">
        <v>6</v>
      </c>
      <c r="G1422">
        <v>2018</v>
      </c>
      <c r="H1422" t="s">
        <v>62</v>
      </c>
      <c r="I1422">
        <f>IF(E1422="Dollar",VLOOKUP(F1422,Currency!$G$2:$H$14,2,0),1)</f>
        <v>1</v>
      </c>
      <c r="J1422" s="3">
        <f t="shared" si="22"/>
        <v>3248</v>
      </c>
    </row>
    <row r="1423" spans="1:10" x14ac:dyDescent="0.25">
      <c r="A1423">
        <v>526</v>
      </c>
      <c r="B1423" t="s">
        <v>45</v>
      </c>
      <c r="C1423">
        <v>121</v>
      </c>
      <c r="D1423">
        <v>21</v>
      </c>
      <c r="E1423" t="s">
        <v>0</v>
      </c>
      <c r="F1423">
        <v>3</v>
      </c>
      <c r="G1423">
        <v>2018</v>
      </c>
      <c r="H1423" t="s">
        <v>52</v>
      </c>
      <c r="I1423">
        <f>IF(E1423="Dollar",VLOOKUP(F1423,Currency!$G$2:$H$14,2,0),1)</f>
        <v>1</v>
      </c>
      <c r="J1423" s="3">
        <f t="shared" si="22"/>
        <v>2541</v>
      </c>
    </row>
    <row r="1424" spans="1:10" x14ac:dyDescent="0.25">
      <c r="A1424">
        <v>526</v>
      </c>
      <c r="B1424" t="s">
        <v>46</v>
      </c>
      <c r="C1424">
        <v>363</v>
      </c>
      <c r="D1424">
        <v>18</v>
      </c>
      <c r="E1424" t="s">
        <v>0</v>
      </c>
      <c r="F1424">
        <v>3</v>
      </c>
      <c r="G1424">
        <v>2018</v>
      </c>
      <c r="H1424" t="s">
        <v>63</v>
      </c>
      <c r="I1424">
        <f>IF(E1424="Dollar",VLOOKUP(F1424,Currency!$G$2:$H$14,2,0),1)</f>
        <v>1</v>
      </c>
      <c r="J1424" s="3">
        <f t="shared" si="22"/>
        <v>6534</v>
      </c>
    </row>
    <row r="1425" spans="1:10" x14ac:dyDescent="0.25">
      <c r="A1425">
        <v>526</v>
      </c>
      <c r="B1425" t="s">
        <v>47</v>
      </c>
      <c r="C1425">
        <v>121</v>
      </c>
      <c r="D1425">
        <v>7</v>
      </c>
      <c r="E1425" t="s">
        <v>0</v>
      </c>
      <c r="F1425">
        <v>3</v>
      </c>
      <c r="G1425">
        <v>2018</v>
      </c>
      <c r="H1425" t="s">
        <v>62</v>
      </c>
      <c r="I1425">
        <f>IF(E1425="Dollar",VLOOKUP(F1425,Currency!$G$2:$H$14,2,0),1)</f>
        <v>1</v>
      </c>
      <c r="J1425" s="3">
        <f t="shared" si="22"/>
        <v>847</v>
      </c>
    </row>
    <row r="1426" spans="1:10" x14ac:dyDescent="0.25">
      <c r="A1426">
        <v>527</v>
      </c>
      <c r="B1426" t="s">
        <v>45</v>
      </c>
      <c r="C1426">
        <v>104</v>
      </c>
      <c r="D1426">
        <v>25</v>
      </c>
      <c r="E1426" t="s">
        <v>0</v>
      </c>
      <c r="F1426">
        <v>11</v>
      </c>
      <c r="G1426">
        <v>2018</v>
      </c>
      <c r="H1426" t="s">
        <v>51</v>
      </c>
      <c r="I1426">
        <f>IF(E1426="Dollar",VLOOKUP(F1426,Currency!$G$2:$H$14,2,0),1)</f>
        <v>1</v>
      </c>
      <c r="J1426" s="3">
        <f t="shared" si="22"/>
        <v>2600</v>
      </c>
    </row>
    <row r="1427" spans="1:10" x14ac:dyDescent="0.25">
      <c r="A1427">
        <v>527</v>
      </c>
      <c r="B1427" t="s">
        <v>46</v>
      </c>
      <c r="C1427">
        <v>520</v>
      </c>
      <c r="D1427">
        <v>14</v>
      </c>
      <c r="E1427" t="s">
        <v>0</v>
      </c>
      <c r="F1427">
        <v>11</v>
      </c>
      <c r="G1427">
        <v>2018</v>
      </c>
      <c r="H1427" t="s">
        <v>55</v>
      </c>
      <c r="I1427">
        <f>IF(E1427="Dollar",VLOOKUP(F1427,Currency!$G$2:$H$14,2,0),1)</f>
        <v>1</v>
      </c>
      <c r="J1427" s="3">
        <f t="shared" si="22"/>
        <v>7280</v>
      </c>
    </row>
    <row r="1428" spans="1:10" x14ac:dyDescent="0.25">
      <c r="A1428">
        <v>527</v>
      </c>
      <c r="B1428" t="s">
        <v>47</v>
      </c>
      <c r="C1428">
        <v>728</v>
      </c>
      <c r="D1428">
        <v>6</v>
      </c>
      <c r="E1428" t="s">
        <v>0</v>
      </c>
      <c r="F1428">
        <v>11</v>
      </c>
      <c r="G1428">
        <v>2018</v>
      </c>
      <c r="H1428" t="s">
        <v>55</v>
      </c>
      <c r="I1428">
        <f>IF(E1428="Dollar",VLOOKUP(F1428,Currency!$G$2:$H$14,2,0),1)</f>
        <v>1</v>
      </c>
      <c r="J1428" s="3">
        <f t="shared" si="22"/>
        <v>4368</v>
      </c>
    </row>
    <row r="1429" spans="1:10" x14ac:dyDescent="0.25">
      <c r="A1429">
        <v>528</v>
      </c>
      <c r="B1429" t="s">
        <v>45</v>
      </c>
      <c r="C1429">
        <v>141</v>
      </c>
      <c r="D1429">
        <v>22</v>
      </c>
      <c r="E1429" t="s">
        <v>0</v>
      </c>
      <c r="F1429">
        <v>5</v>
      </c>
      <c r="G1429">
        <v>2018</v>
      </c>
      <c r="H1429" t="s">
        <v>63</v>
      </c>
      <c r="I1429">
        <f>IF(E1429="Dollar",VLOOKUP(F1429,Currency!$G$2:$H$14,2,0),1)</f>
        <v>1</v>
      </c>
      <c r="J1429" s="3">
        <f t="shared" si="22"/>
        <v>3102</v>
      </c>
    </row>
    <row r="1430" spans="1:10" x14ac:dyDescent="0.25">
      <c r="A1430">
        <v>528</v>
      </c>
      <c r="B1430" t="s">
        <v>46</v>
      </c>
      <c r="C1430">
        <v>282</v>
      </c>
      <c r="D1430">
        <v>17</v>
      </c>
      <c r="E1430" t="s">
        <v>0</v>
      </c>
      <c r="F1430">
        <v>5</v>
      </c>
      <c r="G1430">
        <v>2018</v>
      </c>
      <c r="H1430" t="s">
        <v>57</v>
      </c>
      <c r="I1430">
        <f>IF(E1430="Dollar",VLOOKUP(F1430,Currency!$G$2:$H$14,2,0),1)</f>
        <v>1</v>
      </c>
      <c r="J1430" s="3">
        <f t="shared" si="22"/>
        <v>4794</v>
      </c>
    </row>
    <row r="1431" spans="1:10" x14ac:dyDescent="0.25">
      <c r="A1431">
        <v>528</v>
      </c>
      <c r="B1431" t="s">
        <v>47</v>
      </c>
      <c r="C1431">
        <v>564</v>
      </c>
      <c r="D1431">
        <v>7</v>
      </c>
      <c r="E1431" t="s">
        <v>37</v>
      </c>
      <c r="F1431">
        <v>5</v>
      </c>
      <c r="G1431">
        <v>2018</v>
      </c>
      <c r="H1431" t="s">
        <v>53</v>
      </c>
      <c r="I1431">
        <f>IF(E1431="Dollar",VLOOKUP(F1431,Currency!$G$2:$H$14,2,0),1)</f>
        <v>0.84667593318181822</v>
      </c>
      <c r="J1431" s="3">
        <f t="shared" si="22"/>
        <v>3342.6765842018185</v>
      </c>
    </row>
    <row r="1432" spans="1:10" x14ac:dyDescent="0.25">
      <c r="A1432">
        <v>529</v>
      </c>
      <c r="B1432" t="s">
        <v>45</v>
      </c>
      <c r="C1432">
        <v>123</v>
      </c>
      <c r="D1432">
        <v>27</v>
      </c>
      <c r="E1432" t="s">
        <v>0</v>
      </c>
      <c r="F1432">
        <v>5</v>
      </c>
      <c r="G1432">
        <v>2018</v>
      </c>
      <c r="H1432" t="s">
        <v>54</v>
      </c>
      <c r="I1432">
        <f>IF(E1432="Dollar",VLOOKUP(F1432,Currency!$G$2:$H$14,2,0),1)</f>
        <v>1</v>
      </c>
      <c r="J1432" s="3">
        <f t="shared" si="22"/>
        <v>3321</v>
      </c>
    </row>
    <row r="1433" spans="1:10" x14ac:dyDescent="0.25">
      <c r="A1433">
        <v>529</v>
      </c>
      <c r="B1433" t="s">
        <v>46</v>
      </c>
      <c r="C1433">
        <v>369</v>
      </c>
      <c r="D1433">
        <v>18</v>
      </c>
      <c r="E1433" t="s">
        <v>0</v>
      </c>
      <c r="F1433">
        <v>5</v>
      </c>
      <c r="G1433">
        <v>2018</v>
      </c>
      <c r="H1433" t="s">
        <v>62</v>
      </c>
      <c r="I1433">
        <f>IF(E1433="Dollar",VLOOKUP(F1433,Currency!$G$2:$H$14,2,0),1)</f>
        <v>1</v>
      </c>
      <c r="J1433" s="3">
        <f t="shared" si="22"/>
        <v>6642</v>
      </c>
    </row>
    <row r="1434" spans="1:10" x14ac:dyDescent="0.25">
      <c r="A1434">
        <v>529</v>
      </c>
      <c r="B1434" t="s">
        <v>47</v>
      </c>
      <c r="C1434">
        <v>123</v>
      </c>
      <c r="D1434">
        <v>6</v>
      </c>
      <c r="E1434" t="s">
        <v>0</v>
      </c>
      <c r="F1434">
        <v>5</v>
      </c>
      <c r="G1434">
        <v>2018</v>
      </c>
      <c r="H1434" t="s">
        <v>57</v>
      </c>
      <c r="I1434">
        <f>IF(E1434="Dollar",VLOOKUP(F1434,Currency!$G$2:$H$14,2,0),1)</f>
        <v>1</v>
      </c>
      <c r="J1434" s="3">
        <f t="shared" si="22"/>
        <v>738</v>
      </c>
    </row>
    <row r="1435" spans="1:10" x14ac:dyDescent="0.25">
      <c r="A1435">
        <v>530</v>
      </c>
      <c r="B1435" t="s">
        <v>45</v>
      </c>
      <c r="C1435">
        <v>114</v>
      </c>
      <c r="D1435">
        <v>25</v>
      </c>
      <c r="E1435" t="s">
        <v>0</v>
      </c>
      <c r="F1435">
        <v>8</v>
      </c>
      <c r="G1435">
        <v>2018</v>
      </c>
      <c r="H1435" t="s">
        <v>51</v>
      </c>
      <c r="I1435">
        <f>IF(E1435="Dollar",VLOOKUP(F1435,Currency!$G$2:$H$14,2,0),1)</f>
        <v>1</v>
      </c>
      <c r="J1435" s="3">
        <f t="shared" si="22"/>
        <v>2850</v>
      </c>
    </row>
    <row r="1436" spans="1:10" x14ac:dyDescent="0.25">
      <c r="A1436">
        <v>530</v>
      </c>
      <c r="B1436" t="s">
        <v>46</v>
      </c>
      <c r="C1436">
        <v>342</v>
      </c>
      <c r="D1436">
        <v>15</v>
      </c>
      <c r="E1436" t="s">
        <v>37</v>
      </c>
      <c r="F1436">
        <v>8</v>
      </c>
      <c r="G1436">
        <v>2018</v>
      </c>
      <c r="H1436" t="s">
        <v>53</v>
      </c>
      <c r="I1436">
        <f>IF(E1436="Dollar",VLOOKUP(F1436,Currency!$G$2:$H$14,2,0),1)</f>
        <v>0.86596289695652162</v>
      </c>
      <c r="J1436" s="3">
        <f t="shared" si="22"/>
        <v>4442.3896613869556</v>
      </c>
    </row>
    <row r="1437" spans="1:10" x14ac:dyDescent="0.25">
      <c r="A1437">
        <v>530</v>
      </c>
      <c r="B1437" t="s">
        <v>47</v>
      </c>
      <c r="C1437">
        <v>114</v>
      </c>
      <c r="D1437">
        <v>6</v>
      </c>
      <c r="E1437" t="s">
        <v>0</v>
      </c>
      <c r="F1437">
        <v>8</v>
      </c>
      <c r="G1437">
        <v>2018</v>
      </c>
      <c r="H1437" t="s">
        <v>55</v>
      </c>
      <c r="I1437">
        <f>IF(E1437="Dollar",VLOOKUP(F1437,Currency!$G$2:$H$14,2,0),1)</f>
        <v>1</v>
      </c>
      <c r="J1437" s="3">
        <f t="shared" si="22"/>
        <v>684</v>
      </c>
    </row>
    <row r="1438" spans="1:10" x14ac:dyDescent="0.25">
      <c r="A1438">
        <v>531</v>
      </c>
      <c r="B1438" t="s">
        <v>45</v>
      </c>
      <c r="C1438">
        <v>1</v>
      </c>
      <c r="D1438">
        <v>20</v>
      </c>
      <c r="E1438" t="s">
        <v>0</v>
      </c>
      <c r="F1438">
        <v>10</v>
      </c>
      <c r="G1438">
        <v>2018</v>
      </c>
      <c r="H1438" t="s">
        <v>57</v>
      </c>
      <c r="I1438">
        <f>IF(E1438="Dollar",VLOOKUP(F1438,Currency!$G$2:$H$14,2,0),1)</f>
        <v>1</v>
      </c>
      <c r="J1438" s="3">
        <f t="shared" si="22"/>
        <v>20</v>
      </c>
    </row>
    <row r="1439" spans="1:10" x14ac:dyDescent="0.25">
      <c r="A1439">
        <v>531</v>
      </c>
      <c r="B1439" t="s">
        <v>46</v>
      </c>
      <c r="C1439">
        <v>5</v>
      </c>
      <c r="D1439">
        <v>16</v>
      </c>
      <c r="E1439" t="s">
        <v>37</v>
      </c>
      <c r="F1439">
        <v>10</v>
      </c>
      <c r="G1439">
        <v>2018</v>
      </c>
      <c r="H1439" t="s">
        <v>53</v>
      </c>
      <c r="I1439">
        <f>IF(E1439="Dollar",VLOOKUP(F1439,Currency!$G$2:$H$14,2,0),1)</f>
        <v>0.87081632260869579</v>
      </c>
      <c r="J1439" s="3">
        <f t="shared" si="22"/>
        <v>69.665305808695663</v>
      </c>
    </row>
    <row r="1440" spans="1:10" x14ac:dyDescent="0.25">
      <c r="A1440">
        <v>531</v>
      </c>
      <c r="B1440" t="s">
        <v>47</v>
      </c>
      <c r="C1440">
        <v>20</v>
      </c>
      <c r="D1440">
        <v>6</v>
      </c>
      <c r="E1440" t="s">
        <v>0</v>
      </c>
      <c r="F1440">
        <v>10</v>
      </c>
      <c r="G1440">
        <v>2018</v>
      </c>
      <c r="H1440" t="s">
        <v>55</v>
      </c>
      <c r="I1440">
        <f>IF(E1440="Dollar",VLOOKUP(F1440,Currency!$G$2:$H$14,2,0),1)</f>
        <v>1</v>
      </c>
      <c r="J1440" s="3">
        <f t="shared" si="22"/>
        <v>120</v>
      </c>
    </row>
    <row r="1441" spans="1:10" x14ac:dyDescent="0.25">
      <c r="A1441">
        <v>532</v>
      </c>
      <c r="B1441" t="s">
        <v>45</v>
      </c>
      <c r="C1441">
        <v>92</v>
      </c>
      <c r="D1441">
        <v>22</v>
      </c>
      <c r="E1441" t="s">
        <v>0</v>
      </c>
      <c r="F1441">
        <v>11</v>
      </c>
      <c r="G1441">
        <v>2018</v>
      </c>
      <c r="H1441" t="s">
        <v>63</v>
      </c>
      <c r="I1441">
        <f>IF(E1441="Dollar",VLOOKUP(F1441,Currency!$G$2:$H$14,2,0),1)</f>
        <v>1</v>
      </c>
      <c r="J1441" s="3">
        <f t="shared" si="22"/>
        <v>2024</v>
      </c>
    </row>
    <row r="1442" spans="1:10" x14ac:dyDescent="0.25">
      <c r="A1442">
        <v>532</v>
      </c>
      <c r="B1442" t="s">
        <v>46</v>
      </c>
      <c r="C1442">
        <v>368</v>
      </c>
      <c r="D1442">
        <v>17</v>
      </c>
      <c r="E1442" t="s">
        <v>37</v>
      </c>
      <c r="F1442">
        <v>11</v>
      </c>
      <c r="G1442">
        <v>2018</v>
      </c>
      <c r="H1442" t="s">
        <v>53</v>
      </c>
      <c r="I1442">
        <f>IF(E1442="Dollar",VLOOKUP(F1442,Currency!$G$2:$H$14,2,0),1)</f>
        <v>0.87977327500000013</v>
      </c>
      <c r="J1442" s="3">
        <f t="shared" si="22"/>
        <v>5503.8616084000005</v>
      </c>
    </row>
    <row r="1443" spans="1:10" x14ac:dyDescent="0.25">
      <c r="A1443">
        <v>533</v>
      </c>
      <c r="B1443" t="s">
        <v>45</v>
      </c>
      <c r="C1443">
        <v>92</v>
      </c>
      <c r="D1443">
        <v>22</v>
      </c>
      <c r="E1443" t="s">
        <v>0</v>
      </c>
      <c r="F1443">
        <v>7</v>
      </c>
      <c r="G1443">
        <v>2018</v>
      </c>
      <c r="H1443" t="s">
        <v>63</v>
      </c>
      <c r="I1443">
        <f>IF(E1443="Dollar",VLOOKUP(F1443,Currency!$G$2:$H$14,2,0),1)</f>
        <v>1</v>
      </c>
      <c r="J1443" s="3">
        <f t="shared" si="22"/>
        <v>2024</v>
      </c>
    </row>
    <row r="1444" spans="1:10" x14ac:dyDescent="0.25">
      <c r="A1444">
        <v>533</v>
      </c>
      <c r="B1444" t="s">
        <v>46</v>
      </c>
      <c r="C1444">
        <v>184</v>
      </c>
      <c r="D1444">
        <v>19</v>
      </c>
      <c r="E1444" t="s">
        <v>0</v>
      </c>
      <c r="F1444">
        <v>7</v>
      </c>
      <c r="G1444">
        <v>2018</v>
      </c>
      <c r="H1444" t="s">
        <v>61</v>
      </c>
      <c r="I1444">
        <f>IF(E1444="Dollar",VLOOKUP(F1444,Currency!$G$2:$H$14,2,0),1)</f>
        <v>1</v>
      </c>
      <c r="J1444" s="3">
        <f t="shared" si="22"/>
        <v>3496</v>
      </c>
    </row>
    <row r="1445" spans="1:10" x14ac:dyDescent="0.25">
      <c r="A1445">
        <v>533</v>
      </c>
      <c r="B1445" t="s">
        <v>47</v>
      </c>
      <c r="C1445">
        <v>368</v>
      </c>
      <c r="D1445">
        <v>7</v>
      </c>
      <c r="E1445" t="s">
        <v>37</v>
      </c>
      <c r="F1445">
        <v>7</v>
      </c>
      <c r="G1445">
        <v>2018</v>
      </c>
      <c r="H1445" t="s">
        <v>53</v>
      </c>
      <c r="I1445">
        <f>IF(E1445="Dollar",VLOOKUP(F1445,Currency!$G$2:$H$14,2,0),1)</f>
        <v>0.85575857954545465</v>
      </c>
      <c r="J1445" s="3">
        <f t="shared" si="22"/>
        <v>2204.4341009090913</v>
      </c>
    </row>
    <row r="1446" spans="1:10" x14ac:dyDescent="0.25">
      <c r="A1446">
        <v>534</v>
      </c>
      <c r="B1446" t="s">
        <v>45</v>
      </c>
      <c r="C1446">
        <v>141</v>
      </c>
      <c r="D1446">
        <v>27</v>
      </c>
      <c r="E1446" t="s">
        <v>0</v>
      </c>
      <c r="F1446">
        <v>8</v>
      </c>
      <c r="G1446">
        <v>2018</v>
      </c>
      <c r="H1446" t="s">
        <v>54</v>
      </c>
      <c r="I1446">
        <f>IF(E1446="Dollar",VLOOKUP(F1446,Currency!$G$2:$H$14,2,0),1)</f>
        <v>1</v>
      </c>
      <c r="J1446" s="3">
        <f t="shared" si="22"/>
        <v>3807</v>
      </c>
    </row>
    <row r="1447" spans="1:10" x14ac:dyDescent="0.25">
      <c r="A1447">
        <v>534</v>
      </c>
      <c r="B1447" t="s">
        <v>46</v>
      </c>
      <c r="C1447">
        <v>564</v>
      </c>
      <c r="D1447">
        <v>15</v>
      </c>
      <c r="E1447" t="s">
        <v>0</v>
      </c>
      <c r="F1447">
        <v>8</v>
      </c>
      <c r="G1447">
        <v>2018</v>
      </c>
      <c r="H1447" t="s">
        <v>55</v>
      </c>
      <c r="I1447">
        <f>IF(E1447="Dollar",VLOOKUP(F1447,Currency!$G$2:$H$14,2,0),1)</f>
        <v>1</v>
      </c>
      <c r="J1447" s="3">
        <f t="shared" si="22"/>
        <v>8460</v>
      </c>
    </row>
    <row r="1448" spans="1:10" x14ac:dyDescent="0.25">
      <c r="A1448">
        <v>535</v>
      </c>
      <c r="B1448" t="s">
        <v>45</v>
      </c>
      <c r="C1448">
        <v>10</v>
      </c>
      <c r="D1448">
        <v>26</v>
      </c>
      <c r="E1448" t="s">
        <v>0</v>
      </c>
      <c r="F1448">
        <v>12</v>
      </c>
      <c r="G1448">
        <v>2018</v>
      </c>
      <c r="H1448" t="s">
        <v>51</v>
      </c>
      <c r="I1448">
        <f>IF(E1448="Dollar",VLOOKUP(F1448,Currency!$G$2:$H$14,2,0),1)</f>
        <v>1</v>
      </c>
      <c r="J1448" s="3">
        <f t="shared" si="22"/>
        <v>260</v>
      </c>
    </row>
    <row r="1449" spans="1:10" x14ac:dyDescent="0.25">
      <c r="A1449">
        <v>535</v>
      </c>
      <c r="B1449" t="s">
        <v>46</v>
      </c>
      <c r="C1449">
        <v>50</v>
      </c>
      <c r="D1449">
        <v>20</v>
      </c>
      <c r="E1449" t="s">
        <v>0</v>
      </c>
      <c r="F1449">
        <v>12</v>
      </c>
      <c r="G1449">
        <v>2018</v>
      </c>
      <c r="H1449" t="s">
        <v>60</v>
      </c>
      <c r="I1449">
        <f>IF(E1449="Dollar",VLOOKUP(F1449,Currency!$G$2:$H$14,2,0),1)</f>
        <v>1</v>
      </c>
      <c r="J1449" s="3">
        <f t="shared" si="22"/>
        <v>1000</v>
      </c>
    </row>
    <row r="1450" spans="1:10" x14ac:dyDescent="0.25">
      <c r="A1450">
        <v>535</v>
      </c>
      <c r="B1450" t="s">
        <v>47</v>
      </c>
      <c r="C1450">
        <v>70</v>
      </c>
      <c r="D1450">
        <v>7</v>
      </c>
      <c r="E1450" t="s">
        <v>37</v>
      </c>
      <c r="F1450">
        <v>12</v>
      </c>
      <c r="G1450">
        <v>2018</v>
      </c>
      <c r="H1450" t="s">
        <v>53</v>
      </c>
      <c r="I1450">
        <f>IF(E1450="Dollar",VLOOKUP(F1450,Currency!$G$2:$H$14,2,0),1)</f>
        <v>0.87842254526315788</v>
      </c>
      <c r="J1450" s="3">
        <f t="shared" si="22"/>
        <v>430.42704717894736</v>
      </c>
    </row>
    <row r="1451" spans="1:10" x14ac:dyDescent="0.25">
      <c r="A1451">
        <v>536</v>
      </c>
      <c r="B1451" t="s">
        <v>45</v>
      </c>
      <c r="C1451">
        <v>79</v>
      </c>
      <c r="D1451">
        <v>20</v>
      </c>
      <c r="E1451" t="s">
        <v>0</v>
      </c>
      <c r="F1451">
        <v>3</v>
      </c>
      <c r="G1451">
        <v>2018</v>
      </c>
      <c r="H1451" t="s">
        <v>57</v>
      </c>
      <c r="I1451">
        <f>IF(E1451="Dollar",VLOOKUP(F1451,Currency!$G$2:$H$14,2,0),1)</f>
        <v>1</v>
      </c>
      <c r="J1451" s="3">
        <f t="shared" si="22"/>
        <v>1580</v>
      </c>
    </row>
    <row r="1452" spans="1:10" x14ac:dyDescent="0.25">
      <c r="A1452">
        <v>536</v>
      </c>
      <c r="B1452" t="s">
        <v>46</v>
      </c>
      <c r="C1452">
        <v>237</v>
      </c>
      <c r="D1452">
        <v>18</v>
      </c>
      <c r="E1452" t="s">
        <v>0</v>
      </c>
      <c r="F1452">
        <v>3</v>
      </c>
      <c r="G1452">
        <v>2018</v>
      </c>
      <c r="H1452" t="s">
        <v>62</v>
      </c>
      <c r="I1452">
        <f>IF(E1452="Dollar",VLOOKUP(F1452,Currency!$G$2:$H$14,2,0),1)</f>
        <v>1</v>
      </c>
      <c r="J1452" s="3">
        <f t="shared" si="22"/>
        <v>4266</v>
      </c>
    </row>
    <row r="1453" spans="1:10" x14ac:dyDescent="0.25">
      <c r="A1453">
        <v>536</v>
      </c>
      <c r="B1453" t="s">
        <v>47</v>
      </c>
      <c r="C1453">
        <v>79</v>
      </c>
      <c r="D1453">
        <v>6</v>
      </c>
      <c r="E1453" t="s">
        <v>0</v>
      </c>
      <c r="F1453">
        <v>3</v>
      </c>
      <c r="G1453">
        <v>2018</v>
      </c>
      <c r="H1453" t="s">
        <v>57</v>
      </c>
      <c r="I1453">
        <f>IF(E1453="Dollar",VLOOKUP(F1453,Currency!$G$2:$H$14,2,0),1)</f>
        <v>1</v>
      </c>
      <c r="J1453" s="3">
        <f t="shared" si="22"/>
        <v>474</v>
      </c>
    </row>
    <row r="1454" spans="1:10" x14ac:dyDescent="0.25">
      <c r="A1454">
        <v>537</v>
      </c>
      <c r="B1454" t="s">
        <v>45</v>
      </c>
      <c r="C1454">
        <v>53</v>
      </c>
      <c r="D1454">
        <v>23</v>
      </c>
      <c r="E1454" t="s">
        <v>0</v>
      </c>
      <c r="F1454">
        <v>5</v>
      </c>
      <c r="G1454">
        <v>2018</v>
      </c>
      <c r="H1454" t="s">
        <v>62</v>
      </c>
      <c r="I1454">
        <f>IF(E1454="Dollar",VLOOKUP(F1454,Currency!$G$2:$H$14,2,0),1)</f>
        <v>1</v>
      </c>
      <c r="J1454" s="3">
        <f t="shared" si="22"/>
        <v>1219</v>
      </c>
    </row>
    <row r="1455" spans="1:10" x14ac:dyDescent="0.25">
      <c r="A1455">
        <v>537</v>
      </c>
      <c r="B1455" t="s">
        <v>46</v>
      </c>
      <c r="C1455">
        <v>212</v>
      </c>
      <c r="D1455">
        <v>16</v>
      </c>
      <c r="E1455" t="s">
        <v>37</v>
      </c>
      <c r="F1455">
        <v>5</v>
      </c>
      <c r="G1455">
        <v>2018</v>
      </c>
      <c r="H1455" t="s">
        <v>53</v>
      </c>
      <c r="I1455">
        <f>IF(E1455="Dollar",VLOOKUP(F1455,Currency!$G$2:$H$14,2,0),1)</f>
        <v>0.84667593318181822</v>
      </c>
      <c r="J1455" s="3">
        <f t="shared" si="22"/>
        <v>2871.9247653527273</v>
      </c>
    </row>
    <row r="1456" spans="1:10" x14ac:dyDescent="0.25">
      <c r="A1456">
        <v>538</v>
      </c>
      <c r="B1456" t="s">
        <v>45</v>
      </c>
      <c r="C1456">
        <v>90</v>
      </c>
      <c r="D1456">
        <v>23</v>
      </c>
      <c r="E1456" t="s">
        <v>37</v>
      </c>
      <c r="F1456">
        <v>10</v>
      </c>
      <c r="G1456">
        <v>2018</v>
      </c>
      <c r="H1456" t="s">
        <v>53</v>
      </c>
      <c r="I1456">
        <f>IF(E1456="Dollar",VLOOKUP(F1456,Currency!$G$2:$H$14,2,0),1)</f>
        <v>0.87081632260869579</v>
      </c>
      <c r="J1456" s="3">
        <f t="shared" si="22"/>
        <v>1802.5897878000003</v>
      </c>
    </row>
    <row r="1457" spans="1:10" x14ac:dyDescent="0.25">
      <c r="A1457">
        <v>538</v>
      </c>
      <c r="B1457" t="s">
        <v>46</v>
      </c>
      <c r="C1457">
        <v>360</v>
      </c>
      <c r="D1457">
        <v>17</v>
      </c>
      <c r="E1457" t="s">
        <v>37</v>
      </c>
      <c r="F1457">
        <v>10</v>
      </c>
      <c r="G1457">
        <v>2018</v>
      </c>
      <c r="H1457" t="s">
        <v>53</v>
      </c>
      <c r="I1457">
        <f>IF(E1457="Dollar",VLOOKUP(F1457,Currency!$G$2:$H$14,2,0),1)</f>
        <v>0.87081632260869579</v>
      </c>
      <c r="J1457" s="3">
        <f t="shared" si="22"/>
        <v>5329.3958943652178</v>
      </c>
    </row>
    <row r="1458" spans="1:10" x14ac:dyDescent="0.25">
      <c r="A1458">
        <v>539</v>
      </c>
      <c r="B1458" t="s">
        <v>45</v>
      </c>
      <c r="C1458">
        <v>192</v>
      </c>
      <c r="D1458">
        <v>28</v>
      </c>
      <c r="E1458" t="s">
        <v>0</v>
      </c>
      <c r="F1458">
        <v>11</v>
      </c>
      <c r="G1458">
        <v>2018</v>
      </c>
      <c r="H1458" t="s">
        <v>59</v>
      </c>
      <c r="I1458">
        <f>IF(E1458="Dollar",VLOOKUP(F1458,Currency!$G$2:$H$14,2,0),1)</f>
        <v>1</v>
      </c>
      <c r="J1458" s="3">
        <f t="shared" si="22"/>
        <v>5376</v>
      </c>
    </row>
    <row r="1459" spans="1:10" x14ac:dyDescent="0.25">
      <c r="A1459">
        <v>539</v>
      </c>
      <c r="B1459" t="s">
        <v>46</v>
      </c>
      <c r="C1459">
        <v>960</v>
      </c>
      <c r="D1459">
        <v>16</v>
      </c>
      <c r="E1459" t="s">
        <v>37</v>
      </c>
      <c r="F1459">
        <v>11</v>
      </c>
      <c r="G1459">
        <v>2018</v>
      </c>
      <c r="H1459" t="s">
        <v>53</v>
      </c>
      <c r="I1459">
        <f>IF(E1459="Dollar",VLOOKUP(F1459,Currency!$G$2:$H$14,2,0),1)</f>
        <v>0.87977327500000013</v>
      </c>
      <c r="J1459" s="3">
        <f t="shared" si="22"/>
        <v>13513.317504000002</v>
      </c>
    </row>
    <row r="1460" spans="1:10" x14ac:dyDescent="0.25">
      <c r="A1460">
        <v>539</v>
      </c>
      <c r="B1460" t="s">
        <v>47</v>
      </c>
      <c r="C1460">
        <v>1344</v>
      </c>
      <c r="D1460">
        <v>7</v>
      </c>
      <c r="E1460" t="s">
        <v>37</v>
      </c>
      <c r="F1460">
        <v>11</v>
      </c>
      <c r="G1460">
        <v>2018</v>
      </c>
      <c r="H1460" t="s">
        <v>53</v>
      </c>
      <c r="I1460">
        <f>IF(E1460="Dollar",VLOOKUP(F1460,Currency!$G$2:$H$14,2,0),1)</f>
        <v>0.87977327500000013</v>
      </c>
      <c r="J1460" s="3">
        <f t="shared" si="22"/>
        <v>8276.9069712000019</v>
      </c>
    </row>
    <row r="1461" spans="1:10" x14ac:dyDescent="0.25">
      <c r="A1461">
        <v>540</v>
      </c>
      <c r="B1461" t="s">
        <v>45</v>
      </c>
      <c r="C1461">
        <v>102</v>
      </c>
      <c r="D1461">
        <v>23</v>
      </c>
      <c r="E1461" t="s">
        <v>0</v>
      </c>
      <c r="F1461">
        <v>10</v>
      </c>
      <c r="G1461">
        <v>2018</v>
      </c>
      <c r="H1461" t="s">
        <v>56</v>
      </c>
      <c r="I1461">
        <f>IF(E1461="Dollar",VLOOKUP(F1461,Currency!$G$2:$H$14,2,0),1)</f>
        <v>1</v>
      </c>
      <c r="J1461" s="3">
        <f t="shared" si="22"/>
        <v>2346</v>
      </c>
    </row>
    <row r="1462" spans="1:10" x14ac:dyDescent="0.25">
      <c r="A1462">
        <v>540</v>
      </c>
      <c r="B1462" t="s">
        <v>46</v>
      </c>
      <c r="C1462">
        <v>408</v>
      </c>
      <c r="D1462">
        <v>17</v>
      </c>
      <c r="E1462" t="s">
        <v>37</v>
      </c>
      <c r="F1462">
        <v>10</v>
      </c>
      <c r="G1462">
        <v>2018</v>
      </c>
      <c r="H1462" t="s">
        <v>53</v>
      </c>
      <c r="I1462">
        <f>IF(E1462="Dollar",VLOOKUP(F1462,Currency!$G$2:$H$14,2,0),1)</f>
        <v>0.87081632260869579</v>
      </c>
      <c r="J1462" s="3">
        <f t="shared" si="22"/>
        <v>6039.9820136139142</v>
      </c>
    </row>
    <row r="1463" spans="1:10" x14ac:dyDescent="0.25">
      <c r="A1463">
        <v>541</v>
      </c>
      <c r="B1463" t="s">
        <v>45</v>
      </c>
      <c r="C1463">
        <v>17</v>
      </c>
      <c r="D1463">
        <v>27</v>
      </c>
      <c r="E1463" t="s">
        <v>0</v>
      </c>
      <c r="F1463">
        <v>12</v>
      </c>
      <c r="G1463">
        <v>2018</v>
      </c>
      <c r="H1463" t="s">
        <v>65</v>
      </c>
      <c r="I1463">
        <f>IF(E1463="Dollar",VLOOKUP(F1463,Currency!$G$2:$H$14,2,0),1)</f>
        <v>1</v>
      </c>
      <c r="J1463" s="3">
        <f t="shared" si="22"/>
        <v>459</v>
      </c>
    </row>
    <row r="1464" spans="1:10" x14ac:dyDescent="0.25">
      <c r="A1464">
        <v>541</v>
      </c>
      <c r="B1464" t="s">
        <v>46</v>
      </c>
      <c r="C1464">
        <v>85</v>
      </c>
      <c r="D1464">
        <v>13</v>
      </c>
      <c r="E1464" t="s">
        <v>37</v>
      </c>
      <c r="F1464">
        <v>12</v>
      </c>
      <c r="G1464">
        <v>2018</v>
      </c>
      <c r="H1464" t="s">
        <v>53</v>
      </c>
      <c r="I1464">
        <f>IF(E1464="Dollar",VLOOKUP(F1464,Currency!$G$2:$H$14,2,0),1)</f>
        <v>0.87842254526315788</v>
      </c>
      <c r="J1464" s="3">
        <f t="shared" si="22"/>
        <v>970.65691251578949</v>
      </c>
    </row>
    <row r="1465" spans="1:10" x14ac:dyDescent="0.25">
      <c r="A1465">
        <v>541</v>
      </c>
      <c r="B1465" t="s">
        <v>47</v>
      </c>
      <c r="C1465">
        <v>119</v>
      </c>
      <c r="D1465">
        <v>6</v>
      </c>
      <c r="E1465" t="s">
        <v>37</v>
      </c>
      <c r="F1465">
        <v>12</v>
      </c>
      <c r="G1465">
        <v>2018</v>
      </c>
      <c r="H1465" t="s">
        <v>53</v>
      </c>
      <c r="I1465">
        <f>IF(E1465="Dollar",VLOOKUP(F1465,Currency!$G$2:$H$14,2,0),1)</f>
        <v>0.87842254526315788</v>
      </c>
      <c r="J1465" s="3">
        <f t="shared" si="22"/>
        <v>627.1936973178947</v>
      </c>
    </row>
    <row r="1466" spans="1:10" x14ac:dyDescent="0.25">
      <c r="A1466">
        <v>542</v>
      </c>
      <c r="B1466" t="s">
        <v>45</v>
      </c>
      <c r="C1466">
        <v>46</v>
      </c>
      <c r="D1466">
        <v>20</v>
      </c>
      <c r="E1466" t="s">
        <v>0</v>
      </c>
      <c r="F1466">
        <v>6</v>
      </c>
      <c r="G1466">
        <v>2018</v>
      </c>
      <c r="H1466" t="s">
        <v>57</v>
      </c>
      <c r="I1466">
        <f>IF(E1466="Dollar",VLOOKUP(F1466,Currency!$G$2:$H$14,2,0),1)</f>
        <v>1</v>
      </c>
      <c r="J1466" s="3">
        <f t="shared" si="22"/>
        <v>920</v>
      </c>
    </row>
    <row r="1467" spans="1:10" x14ac:dyDescent="0.25">
      <c r="A1467">
        <v>542</v>
      </c>
      <c r="B1467" t="s">
        <v>46</v>
      </c>
      <c r="C1467">
        <v>92</v>
      </c>
      <c r="D1467">
        <v>15</v>
      </c>
      <c r="E1467" t="s">
        <v>0</v>
      </c>
      <c r="F1467">
        <v>6</v>
      </c>
      <c r="G1467">
        <v>2018</v>
      </c>
      <c r="H1467" t="s">
        <v>55</v>
      </c>
      <c r="I1467">
        <f>IF(E1467="Dollar",VLOOKUP(F1467,Currency!$G$2:$H$14,2,0),1)</f>
        <v>1</v>
      </c>
      <c r="J1467" s="3">
        <f t="shared" si="22"/>
        <v>1380</v>
      </c>
    </row>
    <row r="1468" spans="1:10" x14ac:dyDescent="0.25">
      <c r="A1468">
        <v>542</v>
      </c>
      <c r="B1468" t="s">
        <v>47</v>
      </c>
      <c r="C1468">
        <v>184</v>
      </c>
      <c r="D1468">
        <v>6</v>
      </c>
      <c r="E1468" t="s">
        <v>0</v>
      </c>
      <c r="F1468">
        <v>6</v>
      </c>
      <c r="G1468">
        <v>2018</v>
      </c>
      <c r="H1468" t="s">
        <v>55</v>
      </c>
      <c r="I1468">
        <f>IF(E1468="Dollar",VLOOKUP(F1468,Currency!$G$2:$H$14,2,0),1)</f>
        <v>1</v>
      </c>
      <c r="J1468" s="3">
        <f t="shared" si="22"/>
        <v>1104</v>
      </c>
    </row>
    <row r="1469" spans="1:10" x14ac:dyDescent="0.25">
      <c r="A1469">
        <v>543</v>
      </c>
      <c r="B1469" t="s">
        <v>45</v>
      </c>
      <c r="C1469">
        <v>63</v>
      </c>
      <c r="D1469">
        <v>30</v>
      </c>
      <c r="E1469" t="s">
        <v>0</v>
      </c>
      <c r="F1469">
        <v>7</v>
      </c>
      <c r="G1469">
        <v>2018</v>
      </c>
      <c r="H1469" t="s">
        <v>64</v>
      </c>
      <c r="I1469">
        <f>IF(E1469="Dollar",VLOOKUP(F1469,Currency!$G$2:$H$14,2,0),1)</f>
        <v>1</v>
      </c>
      <c r="J1469" s="3">
        <f t="shared" si="22"/>
        <v>1890</v>
      </c>
    </row>
    <row r="1470" spans="1:10" x14ac:dyDescent="0.25">
      <c r="A1470">
        <v>543</v>
      </c>
      <c r="B1470" t="s">
        <v>46</v>
      </c>
      <c r="C1470">
        <v>252</v>
      </c>
      <c r="D1470">
        <v>15</v>
      </c>
      <c r="E1470" t="s">
        <v>0</v>
      </c>
      <c r="F1470">
        <v>7</v>
      </c>
      <c r="G1470">
        <v>2018</v>
      </c>
      <c r="H1470" t="s">
        <v>55</v>
      </c>
      <c r="I1470">
        <f>IF(E1470="Dollar",VLOOKUP(F1470,Currency!$G$2:$H$14,2,0),1)</f>
        <v>1</v>
      </c>
      <c r="J1470" s="3">
        <f t="shared" si="22"/>
        <v>3780</v>
      </c>
    </row>
    <row r="1471" spans="1:10" x14ac:dyDescent="0.25">
      <c r="A1471">
        <v>544</v>
      </c>
      <c r="B1471" t="s">
        <v>45</v>
      </c>
      <c r="C1471">
        <v>46</v>
      </c>
      <c r="D1471">
        <v>21</v>
      </c>
      <c r="E1471" t="s">
        <v>37</v>
      </c>
      <c r="F1471">
        <v>6</v>
      </c>
      <c r="G1471">
        <v>2018</v>
      </c>
      <c r="H1471" t="s">
        <v>53</v>
      </c>
      <c r="I1471">
        <f>IF(E1471="Dollar",VLOOKUP(F1471,Currency!$G$2:$H$14,2,0),1)</f>
        <v>0.85633569142857147</v>
      </c>
      <c r="J1471" s="3">
        <f t="shared" si="22"/>
        <v>827.22027792000006</v>
      </c>
    </row>
    <row r="1472" spans="1:10" x14ac:dyDescent="0.25">
      <c r="A1472">
        <v>544</v>
      </c>
      <c r="B1472" t="s">
        <v>46</v>
      </c>
      <c r="C1472">
        <v>92</v>
      </c>
      <c r="D1472">
        <v>16</v>
      </c>
      <c r="E1472" t="s">
        <v>37</v>
      </c>
      <c r="F1472">
        <v>6</v>
      </c>
      <c r="G1472">
        <v>2018</v>
      </c>
      <c r="H1472" t="s">
        <v>53</v>
      </c>
      <c r="I1472">
        <f>IF(E1472="Dollar",VLOOKUP(F1472,Currency!$G$2:$H$14,2,0),1)</f>
        <v>0.85633569142857147</v>
      </c>
      <c r="J1472" s="3">
        <f t="shared" si="22"/>
        <v>1260.5261377828572</v>
      </c>
    </row>
    <row r="1473" spans="1:10" x14ac:dyDescent="0.25">
      <c r="A1473">
        <v>544</v>
      </c>
      <c r="B1473" t="s">
        <v>47</v>
      </c>
      <c r="C1473">
        <v>184</v>
      </c>
      <c r="D1473">
        <v>6</v>
      </c>
      <c r="E1473" t="s">
        <v>0</v>
      </c>
      <c r="F1473">
        <v>6</v>
      </c>
      <c r="G1473">
        <v>2018</v>
      </c>
      <c r="H1473" t="s">
        <v>57</v>
      </c>
      <c r="I1473">
        <f>IF(E1473="Dollar",VLOOKUP(F1473,Currency!$G$2:$H$14,2,0),1)</f>
        <v>1</v>
      </c>
      <c r="J1473" s="3">
        <f t="shared" si="22"/>
        <v>1104</v>
      </c>
    </row>
    <row r="1474" spans="1:10" x14ac:dyDescent="0.25">
      <c r="A1474">
        <v>545</v>
      </c>
      <c r="B1474" t="s">
        <v>45</v>
      </c>
      <c r="C1474">
        <v>1</v>
      </c>
      <c r="D1474">
        <v>28</v>
      </c>
      <c r="E1474" t="s">
        <v>0</v>
      </c>
      <c r="F1474">
        <v>5</v>
      </c>
      <c r="G1474">
        <v>2018</v>
      </c>
      <c r="H1474" t="s">
        <v>54</v>
      </c>
      <c r="I1474">
        <f>IF(E1474="Dollar",VLOOKUP(F1474,Currency!$G$2:$H$14,2,0),1)</f>
        <v>1</v>
      </c>
      <c r="J1474" s="3">
        <f t="shared" si="22"/>
        <v>28</v>
      </c>
    </row>
    <row r="1475" spans="1:10" x14ac:dyDescent="0.25">
      <c r="A1475">
        <v>545</v>
      </c>
      <c r="B1475" t="s">
        <v>46</v>
      </c>
      <c r="C1475">
        <v>4</v>
      </c>
      <c r="D1475">
        <v>17</v>
      </c>
      <c r="E1475" t="s">
        <v>37</v>
      </c>
      <c r="F1475">
        <v>5</v>
      </c>
      <c r="G1475">
        <v>2018</v>
      </c>
      <c r="H1475" t="s">
        <v>53</v>
      </c>
      <c r="I1475">
        <f>IF(E1475="Dollar",VLOOKUP(F1475,Currency!$G$2:$H$14,2,0),1)</f>
        <v>0.84667593318181822</v>
      </c>
      <c r="J1475" s="3">
        <f t="shared" ref="J1475:J1538" si="23">C1475*D1475*I1475</f>
        <v>57.573963456363636</v>
      </c>
    </row>
    <row r="1476" spans="1:10" x14ac:dyDescent="0.25">
      <c r="A1476">
        <v>546</v>
      </c>
      <c r="B1476" t="s">
        <v>45</v>
      </c>
      <c r="C1476">
        <v>36</v>
      </c>
      <c r="D1476">
        <v>23</v>
      </c>
      <c r="E1476" t="s">
        <v>0</v>
      </c>
      <c r="F1476">
        <v>4</v>
      </c>
      <c r="G1476">
        <v>2018</v>
      </c>
      <c r="H1476" t="s">
        <v>62</v>
      </c>
      <c r="I1476">
        <f>IF(E1476="Dollar",VLOOKUP(F1476,Currency!$G$2:$H$14,2,0),1)</f>
        <v>1</v>
      </c>
      <c r="J1476" s="3">
        <f t="shared" si="23"/>
        <v>828</v>
      </c>
    </row>
    <row r="1477" spans="1:10" x14ac:dyDescent="0.25">
      <c r="A1477">
        <v>546</v>
      </c>
      <c r="B1477" t="s">
        <v>46</v>
      </c>
      <c r="C1477">
        <v>108</v>
      </c>
      <c r="D1477">
        <v>16</v>
      </c>
      <c r="E1477" t="s">
        <v>37</v>
      </c>
      <c r="F1477">
        <v>4</v>
      </c>
      <c r="G1477">
        <v>2018</v>
      </c>
      <c r="H1477" t="s">
        <v>53</v>
      </c>
      <c r="I1477">
        <f>IF(E1477="Dollar",VLOOKUP(F1477,Currency!$G$2:$H$14,2,0),1)</f>
        <v>0.81462485449999988</v>
      </c>
      <c r="J1477" s="3">
        <f t="shared" si="23"/>
        <v>1407.6717485759998</v>
      </c>
    </row>
    <row r="1478" spans="1:10" x14ac:dyDescent="0.25">
      <c r="A1478">
        <v>546</v>
      </c>
      <c r="B1478" t="s">
        <v>47</v>
      </c>
      <c r="C1478">
        <v>36</v>
      </c>
      <c r="D1478">
        <v>6</v>
      </c>
      <c r="E1478" t="s">
        <v>0</v>
      </c>
      <c r="F1478">
        <v>4</v>
      </c>
      <c r="G1478">
        <v>2018</v>
      </c>
      <c r="H1478" t="s">
        <v>55</v>
      </c>
      <c r="I1478">
        <f>IF(E1478="Dollar",VLOOKUP(F1478,Currency!$G$2:$H$14,2,0),1)</f>
        <v>1</v>
      </c>
      <c r="J1478" s="3">
        <f t="shared" si="23"/>
        <v>216</v>
      </c>
    </row>
    <row r="1479" spans="1:10" x14ac:dyDescent="0.25">
      <c r="A1479">
        <v>547</v>
      </c>
      <c r="B1479" t="s">
        <v>45</v>
      </c>
      <c r="C1479">
        <v>59</v>
      </c>
      <c r="D1479">
        <v>27</v>
      </c>
      <c r="E1479" t="s">
        <v>0</v>
      </c>
      <c r="F1479">
        <v>6</v>
      </c>
      <c r="G1479">
        <v>2018</v>
      </c>
      <c r="H1479" t="s">
        <v>65</v>
      </c>
      <c r="I1479">
        <f>IF(E1479="Dollar",VLOOKUP(F1479,Currency!$G$2:$H$14,2,0),1)</f>
        <v>1</v>
      </c>
      <c r="J1479" s="3">
        <f t="shared" si="23"/>
        <v>1593</v>
      </c>
    </row>
    <row r="1480" spans="1:10" x14ac:dyDescent="0.25">
      <c r="A1480">
        <v>547</v>
      </c>
      <c r="B1480" t="s">
        <v>46</v>
      </c>
      <c r="C1480">
        <v>177</v>
      </c>
      <c r="D1480">
        <v>15</v>
      </c>
      <c r="E1480" t="s">
        <v>0</v>
      </c>
      <c r="F1480">
        <v>6</v>
      </c>
      <c r="G1480">
        <v>2018</v>
      </c>
      <c r="H1480" t="s">
        <v>55</v>
      </c>
      <c r="I1480">
        <f>IF(E1480="Dollar",VLOOKUP(F1480,Currency!$G$2:$H$14,2,0),1)</f>
        <v>1</v>
      </c>
      <c r="J1480" s="3">
        <f t="shared" si="23"/>
        <v>2655</v>
      </c>
    </row>
    <row r="1481" spans="1:10" x14ac:dyDescent="0.25">
      <c r="A1481">
        <v>547</v>
      </c>
      <c r="B1481" t="s">
        <v>47</v>
      </c>
      <c r="C1481">
        <v>59</v>
      </c>
      <c r="D1481">
        <v>6</v>
      </c>
      <c r="E1481" t="s">
        <v>0</v>
      </c>
      <c r="F1481">
        <v>6</v>
      </c>
      <c r="G1481">
        <v>2018</v>
      </c>
      <c r="H1481" t="s">
        <v>55</v>
      </c>
      <c r="I1481">
        <f>IF(E1481="Dollar",VLOOKUP(F1481,Currency!$G$2:$H$14,2,0),1)</f>
        <v>1</v>
      </c>
      <c r="J1481" s="3">
        <f t="shared" si="23"/>
        <v>354</v>
      </c>
    </row>
    <row r="1482" spans="1:10" x14ac:dyDescent="0.25">
      <c r="A1482">
        <v>548</v>
      </c>
      <c r="B1482" t="s">
        <v>45</v>
      </c>
      <c r="C1482">
        <v>120</v>
      </c>
      <c r="D1482">
        <v>23</v>
      </c>
      <c r="E1482" t="s">
        <v>0</v>
      </c>
      <c r="F1482">
        <v>8</v>
      </c>
      <c r="G1482">
        <v>2018</v>
      </c>
      <c r="H1482" t="s">
        <v>56</v>
      </c>
      <c r="I1482">
        <f>IF(E1482="Dollar",VLOOKUP(F1482,Currency!$G$2:$H$14,2,0),1)</f>
        <v>1</v>
      </c>
      <c r="J1482" s="3">
        <f t="shared" si="23"/>
        <v>2760</v>
      </c>
    </row>
    <row r="1483" spans="1:10" x14ac:dyDescent="0.25">
      <c r="A1483">
        <v>548</v>
      </c>
      <c r="B1483" t="s">
        <v>46</v>
      </c>
      <c r="C1483">
        <v>360</v>
      </c>
      <c r="D1483">
        <v>15</v>
      </c>
      <c r="E1483" t="s">
        <v>0</v>
      </c>
      <c r="F1483">
        <v>8</v>
      </c>
      <c r="G1483">
        <v>2018</v>
      </c>
      <c r="H1483" t="s">
        <v>55</v>
      </c>
      <c r="I1483">
        <f>IF(E1483="Dollar",VLOOKUP(F1483,Currency!$G$2:$H$14,2,0),1)</f>
        <v>1</v>
      </c>
      <c r="J1483" s="3">
        <f t="shared" si="23"/>
        <v>5400</v>
      </c>
    </row>
    <row r="1484" spans="1:10" x14ac:dyDescent="0.25">
      <c r="A1484">
        <v>548</v>
      </c>
      <c r="B1484" t="s">
        <v>47</v>
      </c>
      <c r="C1484">
        <v>120</v>
      </c>
      <c r="D1484">
        <v>6</v>
      </c>
      <c r="E1484" t="s">
        <v>37</v>
      </c>
      <c r="F1484">
        <v>8</v>
      </c>
      <c r="G1484">
        <v>2018</v>
      </c>
      <c r="H1484" t="s">
        <v>53</v>
      </c>
      <c r="I1484">
        <f>IF(E1484="Dollar",VLOOKUP(F1484,Currency!$G$2:$H$14,2,0),1)</f>
        <v>0.86596289695652162</v>
      </c>
      <c r="J1484" s="3">
        <f t="shared" si="23"/>
        <v>623.49328580869553</v>
      </c>
    </row>
    <row r="1485" spans="1:10" x14ac:dyDescent="0.25">
      <c r="A1485">
        <v>549</v>
      </c>
      <c r="B1485" t="s">
        <v>45</v>
      </c>
      <c r="C1485">
        <v>104</v>
      </c>
      <c r="D1485">
        <v>28</v>
      </c>
      <c r="E1485" t="s">
        <v>0</v>
      </c>
      <c r="F1485">
        <v>3</v>
      </c>
      <c r="G1485">
        <v>2018</v>
      </c>
      <c r="H1485" t="s">
        <v>54</v>
      </c>
      <c r="I1485">
        <f>IF(E1485="Dollar",VLOOKUP(F1485,Currency!$G$2:$H$14,2,0),1)</f>
        <v>1</v>
      </c>
      <c r="J1485" s="3">
        <f t="shared" si="23"/>
        <v>2912</v>
      </c>
    </row>
    <row r="1486" spans="1:10" x14ac:dyDescent="0.25">
      <c r="A1486">
        <v>549</v>
      </c>
      <c r="B1486" t="s">
        <v>46</v>
      </c>
      <c r="C1486">
        <v>312</v>
      </c>
      <c r="D1486">
        <v>18</v>
      </c>
      <c r="E1486" t="s">
        <v>0</v>
      </c>
      <c r="F1486">
        <v>3</v>
      </c>
      <c r="G1486">
        <v>2018</v>
      </c>
      <c r="H1486" t="s">
        <v>61</v>
      </c>
      <c r="I1486">
        <f>IF(E1486="Dollar",VLOOKUP(F1486,Currency!$G$2:$H$14,2,0),1)</f>
        <v>1</v>
      </c>
      <c r="J1486" s="3">
        <f t="shared" si="23"/>
        <v>5616</v>
      </c>
    </row>
    <row r="1487" spans="1:10" x14ac:dyDescent="0.25">
      <c r="A1487">
        <v>549</v>
      </c>
      <c r="B1487" t="s">
        <v>47</v>
      </c>
      <c r="C1487">
        <v>104</v>
      </c>
      <c r="D1487">
        <v>6</v>
      </c>
      <c r="E1487" t="s">
        <v>0</v>
      </c>
      <c r="F1487">
        <v>3</v>
      </c>
      <c r="G1487">
        <v>2018</v>
      </c>
      <c r="H1487" t="s">
        <v>55</v>
      </c>
      <c r="I1487">
        <f>IF(E1487="Dollar",VLOOKUP(F1487,Currency!$G$2:$H$14,2,0),1)</f>
        <v>1</v>
      </c>
      <c r="J1487" s="3">
        <f t="shared" si="23"/>
        <v>624</v>
      </c>
    </row>
    <row r="1488" spans="1:10" x14ac:dyDescent="0.25">
      <c r="A1488">
        <v>550</v>
      </c>
      <c r="B1488" t="s">
        <v>45</v>
      </c>
      <c r="C1488">
        <v>82</v>
      </c>
      <c r="D1488">
        <v>20</v>
      </c>
      <c r="E1488" t="s">
        <v>0</v>
      </c>
      <c r="F1488">
        <v>5</v>
      </c>
      <c r="G1488">
        <v>2018</v>
      </c>
      <c r="H1488" t="s">
        <v>57</v>
      </c>
      <c r="I1488">
        <f>IF(E1488="Dollar",VLOOKUP(F1488,Currency!$G$2:$H$14,2,0),1)</f>
        <v>1</v>
      </c>
      <c r="J1488" s="3">
        <f t="shared" si="23"/>
        <v>1640</v>
      </c>
    </row>
    <row r="1489" spans="1:10" x14ac:dyDescent="0.25">
      <c r="A1489">
        <v>550</v>
      </c>
      <c r="B1489" t="s">
        <v>46</v>
      </c>
      <c r="C1489">
        <v>164</v>
      </c>
      <c r="D1489">
        <v>17</v>
      </c>
      <c r="E1489" t="s">
        <v>0</v>
      </c>
      <c r="F1489">
        <v>5</v>
      </c>
      <c r="G1489">
        <v>2018</v>
      </c>
      <c r="H1489" t="s">
        <v>52</v>
      </c>
      <c r="I1489">
        <f>IF(E1489="Dollar",VLOOKUP(F1489,Currency!$G$2:$H$14,2,0),1)</f>
        <v>1</v>
      </c>
      <c r="J1489" s="3">
        <f t="shared" si="23"/>
        <v>2788</v>
      </c>
    </row>
    <row r="1490" spans="1:10" x14ac:dyDescent="0.25">
      <c r="A1490">
        <v>550</v>
      </c>
      <c r="B1490" t="s">
        <v>47</v>
      </c>
      <c r="C1490">
        <v>328</v>
      </c>
      <c r="D1490">
        <v>7</v>
      </c>
      <c r="E1490" t="s">
        <v>37</v>
      </c>
      <c r="F1490">
        <v>5</v>
      </c>
      <c r="G1490">
        <v>2018</v>
      </c>
      <c r="H1490" t="s">
        <v>53</v>
      </c>
      <c r="I1490">
        <f>IF(E1490="Dollar",VLOOKUP(F1490,Currency!$G$2:$H$14,2,0),1)</f>
        <v>0.84667593318181822</v>
      </c>
      <c r="J1490" s="3">
        <f t="shared" si="23"/>
        <v>1943.9679425854547</v>
      </c>
    </row>
    <row r="1491" spans="1:10" x14ac:dyDescent="0.25">
      <c r="A1491">
        <v>551</v>
      </c>
      <c r="B1491" t="s">
        <v>45</v>
      </c>
      <c r="C1491">
        <v>107</v>
      </c>
      <c r="D1491">
        <v>27</v>
      </c>
      <c r="E1491" t="s">
        <v>0</v>
      </c>
      <c r="F1491">
        <v>7</v>
      </c>
      <c r="G1491">
        <v>2018</v>
      </c>
      <c r="H1491" t="s">
        <v>54</v>
      </c>
      <c r="I1491">
        <f>IF(E1491="Dollar",VLOOKUP(F1491,Currency!$G$2:$H$14,2,0),1)</f>
        <v>1</v>
      </c>
      <c r="J1491" s="3">
        <f t="shared" si="23"/>
        <v>2889</v>
      </c>
    </row>
    <row r="1492" spans="1:10" x14ac:dyDescent="0.25">
      <c r="A1492">
        <v>551</v>
      </c>
      <c r="B1492" t="s">
        <v>46</v>
      </c>
      <c r="C1492">
        <v>321</v>
      </c>
      <c r="D1492">
        <v>15</v>
      </c>
      <c r="E1492" t="s">
        <v>0</v>
      </c>
      <c r="F1492">
        <v>7</v>
      </c>
      <c r="G1492">
        <v>2018</v>
      </c>
      <c r="H1492" t="s">
        <v>55</v>
      </c>
      <c r="I1492">
        <f>IF(E1492="Dollar",VLOOKUP(F1492,Currency!$G$2:$H$14,2,0),1)</f>
        <v>1</v>
      </c>
      <c r="J1492" s="3">
        <f t="shared" si="23"/>
        <v>4815</v>
      </c>
    </row>
    <row r="1493" spans="1:10" x14ac:dyDescent="0.25">
      <c r="A1493">
        <v>551</v>
      </c>
      <c r="B1493" t="s">
        <v>47</v>
      </c>
      <c r="C1493">
        <v>107</v>
      </c>
      <c r="D1493">
        <v>7</v>
      </c>
      <c r="E1493" t="s">
        <v>37</v>
      </c>
      <c r="F1493">
        <v>7</v>
      </c>
      <c r="G1493">
        <v>2018</v>
      </c>
      <c r="H1493" t="s">
        <v>53</v>
      </c>
      <c r="I1493">
        <f>IF(E1493="Dollar",VLOOKUP(F1493,Currency!$G$2:$H$14,2,0),1)</f>
        <v>0.85575857954545465</v>
      </c>
      <c r="J1493" s="3">
        <f t="shared" si="23"/>
        <v>640.96317607954552</v>
      </c>
    </row>
    <row r="1494" spans="1:10" x14ac:dyDescent="0.25">
      <c r="A1494">
        <v>552</v>
      </c>
      <c r="B1494" t="s">
        <v>45</v>
      </c>
      <c r="C1494">
        <v>84</v>
      </c>
      <c r="D1494">
        <v>22</v>
      </c>
      <c r="E1494" t="s">
        <v>0</v>
      </c>
      <c r="F1494">
        <v>9</v>
      </c>
      <c r="G1494">
        <v>2018</v>
      </c>
      <c r="H1494" t="s">
        <v>63</v>
      </c>
      <c r="I1494">
        <f>IF(E1494="Dollar",VLOOKUP(F1494,Currency!$G$2:$H$14,2,0),1)</f>
        <v>1</v>
      </c>
      <c r="J1494" s="3">
        <f t="shared" si="23"/>
        <v>1848</v>
      </c>
    </row>
    <row r="1495" spans="1:10" x14ac:dyDescent="0.25">
      <c r="A1495">
        <v>552</v>
      </c>
      <c r="B1495" t="s">
        <v>46</v>
      </c>
      <c r="C1495">
        <v>336</v>
      </c>
      <c r="D1495">
        <v>15</v>
      </c>
      <c r="E1495" t="s">
        <v>0</v>
      </c>
      <c r="F1495">
        <v>9</v>
      </c>
      <c r="G1495">
        <v>2018</v>
      </c>
      <c r="H1495" t="s">
        <v>55</v>
      </c>
      <c r="I1495">
        <f>IF(E1495="Dollar",VLOOKUP(F1495,Currency!$G$2:$H$14,2,0),1)</f>
        <v>1</v>
      </c>
      <c r="J1495" s="3">
        <f t="shared" si="23"/>
        <v>5040</v>
      </c>
    </row>
    <row r="1496" spans="1:10" x14ac:dyDescent="0.25">
      <c r="A1496">
        <v>553</v>
      </c>
      <c r="B1496" t="s">
        <v>45</v>
      </c>
      <c r="C1496">
        <v>194</v>
      </c>
      <c r="D1496">
        <v>26</v>
      </c>
      <c r="E1496" t="s">
        <v>0</v>
      </c>
      <c r="F1496">
        <v>10</v>
      </c>
      <c r="G1496">
        <v>2018</v>
      </c>
      <c r="H1496" t="s">
        <v>51</v>
      </c>
      <c r="I1496">
        <f>IF(E1496="Dollar",VLOOKUP(F1496,Currency!$G$2:$H$14,2,0),1)</f>
        <v>1</v>
      </c>
      <c r="J1496" s="3">
        <f t="shared" si="23"/>
        <v>5044</v>
      </c>
    </row>
    <row r="1497" spans="1:10" x14ac:dyDescent="0.25">
      <c r="A1497">
        <v>553</v>
      </c>
      <c r="B1497" t="s">
        <v>46</v>
      </c>
      <c r="C1497">
        <v>776</v>
      </c>
      <c r="D1497">
        <v>17</v>
      </c>
      <c r="E1497" t="s">
        <v>0</v>
      </c>
      <c r="F1497">
        <v>10</v>
      </c>
      <c r="G1497">
        <v>2018</v>
      </c>
      <c r="H1497" t="s">
        <v>62</v>
      </c>
      <c r="I1497">
        <f>IF(E1497="Dollar",VLOOKUP(F1497,Currency!$G$2:$H$14,2,0),1)</f>
        <v>1</v>
      </c>
      <c r="J1497" s="3">
        <f t="shared" si="23"/>
        <v>13192</v>
      </c>
    </row>
    <row r="1498" spans="1:10" x14ac:dyDescent="0.25">
      <c r="A1498">
        <v>554</v>
      </c>
      <c r="B1498" t="s">
        <v>45</v>
      </c>
      <c r="C1498">
        <v>107</v>
      </c>
      <c r="D1498">
        <v>20</v>
      </c>
      <c r="E1498" t="s">
        <v>0</v>
      </c>
      <c r="F1498">
        <v>10</v>
      </c>
      <c r="G1498">
        <v>2018</v>
      </c>
      <c r="H1498" t="s">
        <v>57</v>
      </c>
      <c r="I1498">
        <f>IF(E1498="Dollar",VLOOKUP(F1498,Currency!$G$2:$H$14,2,0),1)</f>
        <v>1</v>
      </c>
      <c r="J1498" s="3">
        <f t="shared" si="23"/>
        <v>2140</v>
      </c>
    </row>
    <row r="1499" spans="1:10" x14ac:dyDescent="0.25">
      <c r="A1499">
        <v>554</v>
      </c>
      <c r="B1499" t="s">
        <v>46</v>
      </c>
      <c r="C1499">
        <v>535</v>
      </c>
      <c r="D1499">
        <v>14</v>
      </c>
      <c r="E1499" t="s">
        <v>37</v>
      </c>
      <c r="F1499">
        <v>10</v>
      </c>
      <c r="G1499">
        <v>2018</v>
      </c>
      <c r="H1499" t="s">
        <v>53</v>
      </c>
      <c r="I1499">
        <f>IF(E1499="Dollar",VLOOKUP(F1499,Currency!$G$2:$H$14,2,0),1)</f>
        <v>0.87081632260869579</v>
      </c>
      <c r="J1499" s="3">
        <f t="shared" si="23"/>
        <v>6522.4142563391315</v>
      </c>
    </row>
    <row r="1500" spans="1:10" x14ac:dyDescent="0.25">
      <c r="A1500">
        <v>554</v>
      </c>
      <c r="B1500" t="s">
        <v>47</v>
      </c>
      <c r="C1500">
        <v>2140</v>
      </c>
      <c r="D1500">
        <v>6</v>
      </c>
      <c r="E1500" t="s">
        <v>0</v>
      </c>
      <c r="F1500">
        <v>10</v>
      </c>
      <c r="G1500">
        <v>2018</v>
      </c>
      <c r="H1500" t="s">
        <v>57</v>
      </c>
      <c r="I1500">
        <f>IF(E1500="Dollar",VLOOKUP(F1500,Currency!$G$2:$H$14,2,0),1)</f>
        <v>1</v>
      </c>
      <c r="J1500" s="3">
        <f t="shared" si="23"/>
        <v>12840</v>
      </c>
    </row>
    <row r="1501" spans="1:10" x14ac:dyDescent="0.25">
      <c r="A1501">
        <v>555</v>
      </c>
      <c r="B1501" t="s">
        <v>45</v>
      </c>
      <c r="C1501">
        <v>36</v>
      </c>
      <c r="D1501">
        <v>20</v>
      </c>
      <c r="E1501" t="s">
        <v>0</v>
      </c>
      <c r="F1501">
        <v>9</v>
      </c>
      <c r="G1501">
        <v>2018</v>
      </c>
      <c r="H1501" t="s">
        <v>55</v>
      </c>
      <c r="I1501">
        <f>IF(E1501="Dollar",VLOOKUP(F1501,Currency!$G$2:$H$14,2,0),1)</f>
        <v>1</v>
      </c>
      <c r="J1501" s="3">
        <f t="shared" si="23"/>
        <v>720</v>
      </c>
    </row>
    <row r="1502" spans="1:10" x14ac:dyDescent="0.25">
      <c r="A1502">
        <v>555</v>
      </c>
      <c r="B1502" t="s">
        <v>46</v>
      </c>
      <c r="C1502">
        <v>144</v>
      </c>
      <c r="D1502">
        <v>17</v>
      </c>
      <c r="E1502" t="s">
        <v>0</v>
      </c>
      <c r="F1502">
        <v>9</v>
      </c>
      <c r="G1502">
        <v>2018</v>
      </c>
      <c r="H1502" t="s">
        <v>52</v>
      </c>
      <c r="I1502">
        <f>IF(E1502="Dollar",VLOOKUP(F1502,Currency!$G$2:$H$14,2,0),1)</f>
        <v>1</v>
      </c>
      <c r="J1502" s="3">
        <f t="shared" si="23"/>
        <v>2448</v>
      </c>
    </row>
    <row r="1503" spans="1:10" x14ac:dyDescent="0.25">
      <c r="A1503">
        <v>556</v>
      </c>
      <c r="B1503" t="s">
        <v>45</v>
      </c>
      <c r="C1503">
        <v>128</v>
      </c>
      <c r="D1503">
        <v>27</v>
      </c>
      <c r="E1503" t="s">
        <v>0</v>
      </c>
      <c r="F1503">
        <v>4</v>
      </c>
      <c r="G1503">
        <v>2018</v>
      </c>
      <c r="H1503" t="s">
        <v>54</v>
      </c>
      <c r="I1503">
        <f>IF(E1503="Dollar",VLOOKUP(F1503,Currency!$G$2:$H$14,2,0),1)</f>
        <v>1</v>
      </c>
      <c r="J1503" s="3">
        <f t="shared" si="23"/>
        <v>3456</v>
      </c>
    </row>
    <row r="1504" spans="1:10" x14ac:dyDescent="0.25">
      <c r="A1504">
        <v>556</v>
      </c>
      <c r="B1504" t="s">
        <v>46</v>
      </c>
      <c r="C1504">
        <v>512</v>
      </c>
      <c r="D1504">
        <v>17</v>
      </c>
      <c r="E1504" t="s">
        <v>37</v>
      </c>
      <c r="F1504">
        <v>4</v>
      </c>
      <c r="G1504">
        <v>2018</v>
      </c>
      <c r="H1504" t="s">
        <v>53</v>
      </c>
      <c r="I1504">
        <f>IF(E1504="Dollar",VLOOKUP(F1504,Currency!$G$2:$H$14,2,0),1)</f>
        <v>0.81462485449999988</v>
      </c>
      <c r="J1504" s="3">
        <f t="shared" si="23"/>
        <v>7090.494733567999</v>
      </c>
    </row>
    <row r="1505" spans="1:10" x14ac:dyDescent="0.25">
      <c r="A1505">
        <v>557</v>
      </c>
      <c r="B1505" t="s">
        <v>45</v>
      </c>
      <c r="C1505">
        <v>65</v>
      </c>
      <c r="D1505">
        <v>26</v>
      </c>
      <c r="E1505" t="s">
        <v>0</v>
      </c>
      <c r="F1505">
        <v>7</v>
      </c>
      <c r="G1505">
        <v>2018</v>
      </c>
      <c r="H1505" t="s">
        <v>51</v>
      </c>
      <c r="I1505">
        <f>IF(E1505="Dollar",VLOOKUP(F1505,Currency!$G$2:$H$14,2,0),1)</f>
        <v>1</v>
      </c>
      <c r="J1505" s="3">
        <f t="shared" si="23"/>
        <v>1690</v>
      </c>
    </row>
    <row r="1506" spans="1:10" x14ac:dyDescent="0.25">
      <c r="A1506">
        <v>557</v>
      </c>
      <c r="B1506" t="s">
        <v>46</v>
      </c>
      <c r="C1506">
        <v>195</v>
      </c>
      <c r="D1506">
        <v>15</v>
      </c>
      <c r="E1506" t="s">
        <v>0</v>
      </c>
      <c r="F1506">
        <v>7</v>
      </c>
      <c r="G1506">
        <v>2018</v>
      </c>
      <c r="H1506" t="s">
        <v>55</v>
      </c>
      <c r="I1506">
        <f>IF(E1506="Dollar",VLOOKUP(F1506,Currency!$G$2:$H$14,2,0),1)</f>
        <v>1</v>
      </c>
      <c r="J1506" s="3">
        <f t="shared" si="23"/>
        <v>2925</v>
      </c>
    </row>
    <row r="1507" spans="1:10" x14ac:dyDescent="0.25">
      <c r="A1507">
        <v>557</v>
      </c>
      <c r="B1507" t="s">
        <v>47</v>
      </c>
      <c r="C1507">
        <v>65</v>
      </c>
      <c r="D1507">
        <v>6</v>
      </c>
      <c r="E1507" t="s">
        <v>0</v>
      </c>
      <c r="F1507">
        <v>7</v>
      </c>
      <c r="G1507">
        <v>2018</v>
      </c>
      <c r="H1507" t="s">
        <v>57</v>
      </c>
      <c r="I1507">
        <f>IF(E1507="Dollar",VLOOKUP(F1507,Currency!$G$2:$H$14,2,0),1)</f>
        <v>1</v>
      </c>
      <c r="J1507" s="3">
        <f t="shared" si="23"/>
        <v>390</v>
      </c>
    </row>
    <row r="1508" spans="1:10" x14ac:dyDescent="0.25">
      <c r="A1508">
        <v>558</v>
      </c>
      <c r="B1508" t="s">
        <v>45</v>
      </c>
      <c r="C1508">
        <v>54</v>
      </c>
      <c r="D1508">
        <v>20</v>
      </c>
      <c r="E1508" t="s">
        <v>0</v>
      </c>
      <c r="F1508">
        <v>4</v>
      </c>
      <c r="G1508">
        <v>2018</v>
      </c>
      <c r="H1508" t="s">
        <v>55</v>
      </c>
      <c r="I1508">
        <f>IF(E1508="Dollar",VLOOKUP(F1508,Currency!$G$2:$H$14,2,0),1)</f>
        <v>1</v>
      </c>
      <c r="J1508" s="3">
        <f t="shared" si="23"/>
        <v>1080</v>
      </c>
    </row>
    <row r="1509" spans="1:10" x14ac:dyDescent="0.25">
      <c r="A1509">
        <v>558</v>
      </c>
      <c r="B1509" t="s">
        <v>46</v>
      </c>
      <c r="C1509">
        <v>108</v>
      </c>
      <c r="D1509">
        <v>17</v>
      </c>
      <c r="E1509" t="s">
        <v>0</v>
      </c>
      <c r="F1509">
        <v>4</v>
      </c>
      <c r="G1509">
        <v>2018</v>
      </c>
      <c r="H1509" t="s">
        <v>57</v>
      </c>
      <c r="I1509">
        <f>IF(E1509="Dollar",VLOOKUP(F1509,Currency!$G$2:$H$14,2,0),1)</f>
        <v>1</v>
      </c>
      <c r="J1509" s="3">
        <f t="shared" si="23"/>
        <v>1836</v>
      </c>
    </row>
    <row r="1510" spans="1:10" x14ac:dyDescent="0.25">
      <c r="A1510">
        <v>558</v>
      </c>
      <c r="B1510" t="s">
        <v>47</v>
      </c>
      <c r="C1510">
        <v>216</v>
      </c>
      <c r="D1510">
        <v>6</v>
      </c>
      <c r="E1510" t="s">
        <v>0</v>
      </c>
      <c r="F1510">
        <v>4</v>
      </c>
      <c r="G1510">
        <v>2018</v>
      </c>
      <c r="H1510" t="s">
        <v>57</v>
      </c>
      <c r="I1510">
        <f>IF(E1510="Dollar",VLOOKUP(F1510,Currency!$G$2:$H$14,2,0),1)</f>
        <v>1</v>
      </c>
      <c r="J1510" s="3">
        <f t="shared" si="23"/>
        <v>1296</v>
      </c>
    </row>
    <row r="1511" spans="1:10" x14ac:dyDescent="0.25">
      <c r="A1511">
        <v>559</v>
      </c>
      <c r="B1511" t="s">
        <v>45</v>
      </c>
      <c r="C1511">
        <v>120</v>
      </c>
      <c r="D1511">
        <v>31</v>
      </c>
      <c r="E1511" t="s">
        <v>37</v>
      </c>
      <c r="F1511">
        <v>5</v>
      </c>
      <c r="G1511">
        <v>2018</v>
      </c>
      <c r="H1511" t="s">
        <v>58</v>
      </c>
      <c r="I1511">
        <f>IF(E1511="Dollar",VLOOKUP(F1511,Currency!$G$2:$H$14,2,0),1)</f>
        <v>0.84667593318181822</v>
      </c>
      <c r="J1511" s="3">
        <f t="shared" si="23"/>
        <v>3149.6344714363636</v>
      </c>
    </row>
    <row r="1512" spans="1:10" x14ac:dyDescent="0.25">
      <c r="A1512">
        <v>559</v>
      </c>
      <c r="B1512" t="s">
        <v>46</v>
      </c>
      <c r="C1512">
        <v>240</v>
      </c>
      <c r="D1512">
        <v>17</v>
      </c>
      <c r="E1512" t="s">
        <v>37</v>
      </c>
      <c r="F1512">
        <v>5</v>
      </c>
      <c r="G1512">
        <v>2018</v>
      </c>
      <c r="H1512" t="s">
        <v>53</v>
      </c>
      <c r="I1512">
        <f>IF(E1512="Dollar",VLOOKUP(F1512,Currency!$G$2:$H$14,2,0),1)</f>
        <v>0.84667593318181822</v>
      </c>
      <c r="J1512" s="3">
        <f t="shared" si="23"/>
        <v>3454.4378073818184</v>
      </c>
    </row>
    <row r="1513" spans="1:10" x14ac:dyDescent="0.25">
      <c r="A1513">
        <v>559</v>
      </c>
      <c r="B1513" t="s">
        <v>47</v>
      </c>
      <c r="C1513">
        <v>480</v>
      </c>
      <c r="D1513">
        <v>7</v>
      </c>
      <c r="E1513" t="s">
        <v>37</v>
      </c>
      <c r="F1513">
        <v>5</v>
      </c>
      <c r="G1513">
        <v>2018</v>
      </c>
      <c r="H1513" t="s">
        <v>53</v>
      </c>
      <c r="I1513">
        <f>IF(E1513="Dollar",VLOOKUP(F1513,Currency!$G$2:$H$14,2,0),1)</f>
        <v>0.84667593318181822</v>
      </c>
      <c r="J1513" s="3">
        <f t="shared" si="23"/>
        <v>2844.8311354909092</v>
      </c>
    </row>
    <row r="1514" spans="1:10" x14ac:dyDescent="0.25">
      <c r="A1514">
        <v>560</v>
      </c>
      <c r="B1514" t="s">
        <v>45</v>
      </c>
      <c r="C1514">
        <v>75</v>
      </c>
      <c r="D1514">
        <v>25</v>
      </c>
      <c r="E1514" t="s">
        <v>0</v>
      </c>
      <c r="F1514">
        <v>12</v>
      </c>
      <c r="G1514">
        <v>2018</v>
      </c>
      <c r="H1514" t="s">
        <v>51</v>
      </c>
      <c r="I1514">
        <f>IF(E1514="Dollar",VLOOKUP(F1514,Currency!$G$2:$H$14,2,0),1)</f>
        <v>1</v>
      </c>
      <c r="J1514" s="3">
        <f t="shared" si="23"/>
        <v>1875</v>
      </c>
    </row>
    <row r="1515" spans="1:10" x14ac:dyDescent="0.25">
      <c r="A1515">
        <v>560</v>
      </c>
      <c r="B1515" t="s">
        <v>46</v>
      </c>
      <c r="C1515">
        <v>375</v>
      </c>
      <c r="D1515">
        <v>18</v>
      </c>
      <c r="E1515" t="s">
        <v>0</v>
      </c>
      <c r="F1515">
        <v>12</v>
      </c>
      <c r="G1515">
        <v>2018</v>
      </c>
      <c r="H1515" t="s">
        <v>56</v>
      </c>
      <c r="I1515">
        <f>IF(E1515="Dollar",VLOOKUP(F1515,Currency!$G$2:$H$14,2,0),1)</f>
        <v>1</v>
      </c>
      <c r="J1515" s="3">
        <f t="shared" si="23"/>
        <v>6750</v>
      </c>
    </row>
    <row r="1516" spans="1:10" x14ac:dyDescent="0.25">
      <c r="A1516">
        <v>560</v>
      </c>
      <c r="B1516" t="s">
        <v>47</v>
      </c>
      <c r="C1516">
        <v>525</v>
      </c>
      <c r="D1516">
        <v>6</v>
      </c>
      <c r="E1516" t="s">
        <v>0</v>
      </c>
      <c r="F1516">
        <v>12</v>
      </c>
      <c r="G1516">
        <v>2018</v>
      </c>
      <c r="H1516" t="s">
        <v>57</v>
      </c>
      <c r="I1516">
        <f>IF(E1516="Dollar",VLOOKUP(F1516,Currency!$G$2:$H$14,2,0),1)</f>
        <v>1</v>
      </c>
      <c r="J1516" s="3">
        <f t="shared" si="23"/>
        <v>3150</v>
      </c>
    </row>
    <row r="1517" spans="1:10" x14ac:dyDescent="0.25">
      <c r="A1517">
        <v>561</v>
      </c>
      <c r="B1517" t="s">
        <v>45</v>
      </c>
      <c r="C1517">
        <v>108</v>
      </c>
      <c r="D1517">
        <v>26</v>
      </c>
      <c r="E1517" t="s">
        <v>0</v>
      </c>
      <c r="F1517">
        <v>3</v>
      </c>
      <c r="G1517">
        <v>2018</v>
      </c>
      <c r="H1517" t="s">
        <v>51</v>
      </c>
      <c r="I1517">
        <f>IF(E1517="Dollar",VLOOKUP(F1517,Currency!$G$2:$H$14,2,0),1)</f>
        <v>1</v>
      </c>
      <c r="J1517" s="3">
        <f t="shared" si="23"/>
        <v>2808</v>
      </c>
    </row>
    <row r="1518" spans="1:10" x14ac:dyDescent="0.25">
      <c r="A1518">
        <v>561</v>
      </c>
      <c r="B1518" t="s">
        <v>46</v>
      </c>
      <c r="C1518">
        <v>324</v>
      </c>
      <c r="D1518">
        <v>17</v>
      </c>
      <c r="E1518" t="s">
        <v>0</v>
      </c>
      <c r="F1518">
        <v>3</v>
      </c>
      <c r="G1518">
        <v>2018</v>
      </c>
      <c r="H1518" t="s">
        <v>63</v>
      </c>
      <c r="I1518">
        <f>IF(E1518="Dollar",VLOOKUP(F1518,Currency!$G$2:$H$14,2,0),1)</f>
        <v>1</v>
      </c>
      <c r="J1518" s="3">
        <f t="shared" si="23"/>
        <v>5508</v>
      </c>
    </row>
    <row r="1519" spans="1:10" x14ac:dyDescent="0.25">
      <c r="A1519">
        <v>561</v>
      </c>
      <c r="B1519" t="s">
        <v>47</v>
      </c>
      <c r="C1519">
        <v>108</v>
      </c>
      <c r="D1519">
        <v>7</v>
      </c>
      <c r="E1519" t="s">
        <v>37</v>
      </c>
      <c r="F1519">
        <v>3</v>
      </c>
      <c r="G1519">
        <v>2018</v>
      </c>
      <c r="H1519" t="s">
        <v>53</v>
      </c>
      <c r="I1519">
        <f>IF(E1519="Dollar",VLOOKUP(F1519,Currency!$G$2:$H$14,2,0),1)</f>
        <v>0.81064183952380953</v>
      </c>
      <c r="J1519" s="3">
        <f t="shared" si="23"/>
        <v>612.84523067999999</v>
      </c>
    </row>
    <row r="1520" spans="1:10" x14ac:dyDescent="0.25">
      <c r="A1520">
        <v>562</v>
      </c>
      <c r="B1520" t="s">
        <v>45</v>
      </c>
      <c r="C1520">
        <v>40</v>
      </c>
      <c r="D1520">
        <v>27</v>
      </c>
      <c r="E1520" t="s">
        <v>0</v>
      </c>
      <c r="F1520">
        <v>12</v>
      </c>
      <c r="G1520">
        <v>2018</v>
      </c>
      <c r="H1520" t="s">
        <v>65</v>
      </c>
      <c r="I1520">
        <f>IF(E1520="Dollar",VLOOKUP(F1520,Currency!$G$2:$H$14,2,0),1)</f>
        <v>1</v>
      </c>
      <c r="J1520" s="3">
        <f t="shared" si="23"/>
        <v>1080</v>
      </c>
    </row>
    <row r="1521" spans="1:10" x14ac:dyDescent="0.25">
      <c r="A1521">
        <v>562</v>
      </c>
      <c r="B1521" t="s">
        <v>46</v>
      </c>
      <c r="C1521">
        <v>200</v>
      </c>
      <c r="D1521">
        <v>15</v>
      </c>
      <c r="E1521" t="s">
        <v>37</v>
      </c>
      <c r="F1521">
        <v>12</v>
      </c>
      <c r="G1521">
        <v>2018</v>
      </c>
      <c r="H1521" t="s">
        <v>53</v>
      </c>
      <c r="I1521">
        <f>IF(E1521="Dollar",VLOOKUP(F1521,Currency!$G$2:$H$14,2,0),1)</f>
        <v>0.87842254526315788</v>
      </c>
      <c r="J1521" s="3">
        <f t="shared" si="23"/>
        <v>2635.2676357894738</v>
      </c>
    </row>
    <row r="1522" spans="1:10" x14ac:dyDescent="0.25">
      <c r="A1522">
        <v>562</v>
      </c>
      <c r="B1522" t="s">
        <v>47</v>
      </c>
      <c r="C1522">
        <v>280</v>
      </c>
      <c r="D1522">
        <v>7</v>
      </c>
      <c r="E1522" t="s">
        <v>37</v>
      </c>
      <c r="F1522">
        <v>12</v>
      </c>
      <c r="G1522">
        <v>2018</v>
      </c>
      <c r="H1522" t="s">
        <v>53</v>
      </c>
      <c r="I1522">
        <f>IF(E1522="Dollar",VLOOKUP(F1522,Currency!$G$2:$H$14,2,0),1)</f>
        <v>0.87842254526315788</v>
      </c>
      <c r="J1522" s="3">
        <f t="shared" si="23"/>
        <v>1721.7081887157894</v>
      </c>
    </row>
    <row r="1523" spans="1:10" x14ac:dyDescent="0.25">
      <c r="A1523">
        <v>563</v>
      </c>
      <c r="B1523" t="s">
        <v>45</v>
      </c>
      <c r="C1523">
        <v>417</v>
      </c>
      <c r="D1523">
        <v>27</v>
      </c>
      <c r="E1523" t="s">
        <v>0</v>
      </c>
      <c r="F1523">
        <v>10</v>
      </c>
      <c r="G1523">
        <v>2018</v>
      </c>
      <c r="H1523" t="s">
        <v>65</v>
      </c>
      <c r="I1523">
        <f>IF(E1523="Dollar",VLOOKUP(F1523,Currency!$G$2:$H$14,2,0),1)</f>
        <v>1</v>
      </c>
      <c r="J1523" s="3">
        <f t="shared" si="23"/>
        <v>11259</v>
      </c>
    </row>
    <row r="1524" spans="1:10" x14ac:dyDescent="0.25">
      <c r="A1524">
        <v>563</v>
      </c>
      <c r="B1524" t="s">
        <v>46</v>
      </c>
      <c r="C1524">
        <v>2085</v>
      </c>
      <c r="D1524">
        <v>18</v>
      </c>
      <c r="E1524" t="s">
        <v>0</v>
      </c>
      <c r="F1524">
        <v>10</v>
      </c>
      <c r="G1524">
        <v>2018</v>
      </c>
      <c r="H1524" t="s">
        <v>56</v>
      </c>
      <c r="I1524">
        <f>IF(E1524="Dollar",VLOOKUP(F1524,Currency!$G$2:$H$14,2,0),1)</f>
        <v>1</v>
      </c>
      <c r="J1524" s="3">
        <f t="shared" si="23"/>
        <v>37530</v>
      </c>
    </row>
    <row r="1525" spans="1:10" x14ac:dyDescent="0.25">
      <c r="A1525">
        <v>563</v>
      </c>
      <c r="B1525" t="s">
        <v>47</v>
      </c>
      <c r="C1525">
        <v>8340</v>
      </c>
      <c r="D1525">
        <v>7</v>
      </c>
      <c r="E1525" t="s">
        <v>37</v>
      </c>
      <c r="F1525">
        <v>10</v>
      </c>
      <c r="G1525">
        <v>2018</v>
      </c>
      <c r="H1525" t="s">
        <v>53</v>
      </c>
      <c r="I1525">
        <f>IF(E1525="Dollar",VLOOKUP(F1525,Currency!$G$2:$H$14,2,0),1)</f>
        <v>0.87081632260869579</v>
      </c>
      <c r="J1525" s="3">
        <f t="shared" si="23"/>
        <v>50838.256913895661</v>
      </c>
    </row>
    <row r="1526" spans="1:10" x14ac:dyDescent="0.25">
      <c r="A1526">
        <v>564</v>
      </c>
      <c r="B1526" t="s">
        <v>45</v>
      </c>
      <c r="C1526">
        <v>43</v>
      </c>
      <c r="D1526">
        <v>26</v>
      </c>
      <c r="E1526" t="s">
        <v>0</v>
      </c>
      <c r="F1526">
        <v>7</v>
      </c>
      <c r="G1526">
        <v>2018</v>
      </c>
      <c r="H1526" t="s">
        <v>51</v>
      </c>
      <c r="I1526">
        <f>IF(E1526="Dollar",VLOOKUP(F1526,Currency!$G$2:$H$14,2,0),1)</f>
        <v>1</v>
      </c>
      <c r="J1526" s="3">
        <f t="shared" si="23"/>
        <v>1118</v>
      </c>
    </row>
    <row r="1527" spans="1:10" x14ac:dyDescent="0.25">
      <c r="A1527">
        <v>564</v>
      </c>
      <c r="B1527" t="s">
        <v>46</v>
      </c>
      <c r="C1527">
        <v>86</v>
      </c>
      <c r="D1527">
        <v>14</v>
      </c>
      <c r="E1527" t="s">
        <v>0</v>
      </c>
      <c r="F1527">
        <v>7</v>
      </c>
      <c r="G1527">
        <v>2018</v>
      </c>
      <c r="H1527" t="s">
        <v>55</v>
      </c>
      <c r="I1527">
        <f>IF(E1527="Dollar",VLOOKUP(F1527,Currency!$G$2:$H$14,2,0),1)</f>
        <v>1</v>
      </c>
      <c r="J1527" s="3">
        <f t="shared" si="23"/>
        <v>1204</v>
      </c>
    </row>
    <row r="1528" spans="1:10" x14ac:dyDescent="0.25">
      <c r="A1528">
        <v>564</v>
      </c>
      <c r="B1528" t="s">
        <v>47</v>
      </c>
      <c r="C1528">
        <v>172</v>
      </c>
      <c r="D1528">
        <v>6</v>
      </c>
      <c r="E1528" t="s">
        <v>0</v>
      </c>
      <c r="F1528">
        <v>7</v>
      </c>
      <c r="G1528">
        <v>2018</v>
      </c>
      <c r="H1528" t="s">
        <v>61</v>
      </c>
      <c r="I1528">
        <f>IF(E1528="Dollar",VLOOKUP(F1528,Currency!$G$2:$H$14,2,0),1)</f>
        <v>1</v>
      </c>
      <c r="J1528" s="3">
        <f t="shared" si="23"/>
        <v>1032</v>
      </c>
    </row>
    <row r="1529" spans="1:10" x14ac:dyDescent="0.25">
      <c r="A1529">
        <v>565</v>
      </c>
      <c r="B1529" t="s">
        <v>45</v>
      </c>
      <c r="C1529">
        <v>1</v>
      </c>
      <c r="D1529">
        <v>24</v>
      </c>
      <c r="E1529" t="s">
        <v>0</v>
      </c>
      <c r="F1529">
        <v>4</v>
      </c>
      <c r="G1529">
        <v>2018</v>
      </c>
      <c r="H1529" t="s">
        <v>61</v>
      </c>
      <c r="I1529">
        <f>IF(E1529="Dollar",VLOOKUP(F1529,Currency!$G$2:$H$14,2,0),1)</f>
        <v>1</v>
      </c>
      <c r="J1529" s="3">
        <f t="shared" si="23"/>
        <v>24</v>
      </c>
    </row>
    <row r="1530" spans="1:10" x14ac:dyDescent="0.25">
      <c r="A1530">
        <v>565</v>
      </c>
      <c r="B1530" t="s">
        <v>46</v>
      </c>
      <c r="C1530">
        <v>4</v>
      </c>
      <c r="D1530">
        <v>15</v>
      </c>
      <c r="E1530" t="s">
        <v>37</v>
      </c>
      <c r="F1530">
        <v>4</v>
      </c>
      <c r="G1530">
        <v>2018</v>
      </c>
      <c r="H1530" t="s">
        <v>53</v>
      </c>
      <c r="I1530">
        <f>IF(E1530="Dollar",VLOOKUP(F1530,Currency!$G$2:$H$14,2,0),1)</f>
        <v>0.81462485449999988</v>
      </c>
      <c r="J1530" s="3">
        <f t="shared" si="23"/>
        <v>48.877491269999993</v>
      </c>
    </row>
    <row r="1531" spans="1:10" x14ac:dyDescent="0.25">
      <c r="A1531">
        <v>566</v>
      </c>
      <c r="B1531" t="s">
        <v>45</v>
      </c>
      <c r="C1531">
        <v>68</v>
      </c>
      <c r="D1531">
        <v>21</v>
      </c>
      <c r="E1531" t="s">
        <v>0</v>
      </c>
      <c r="F1531">
        <v>12</v>
      </c>
      <c r="G1531">
        <v>2018</v>
      </c>
      <c r="H1531" t="s">
        <v>52</v>
      </c>
      <c r="I1531">
        <f>IF(E1531="Dollar",VLOOKUP(F1531,Currency!$G$2:$H$14,2,0),1)</f>
        <v>1</v>
      </c>
      <c r="J1531" s="3">
        <f t="shared" si="23"/>
        <v>1428</v>
      </c>
    </row>
    <row r="1532" spans="1:10" x14ac:dyDescent="0.25">
      <c r="A1532">
        <v>566</v>
      </c>
      <c r="B1532" t="s">
        <v>46</v>
      </c>
      <c r="C1532">
        <v>340</v>
      </c>
      <c r="D1532">
        <v>15</v>
      </c>
      <c r="E1532" t="s">
        <v>37</v>
      </c>
      <c r="F1532">
        <v>12</v>
      </c>
      <c r="G1532">
        <v>2018</v>
      </c>
      <c r="H1532" t="s">
        <v>53</v>
      </c>
      <c r="I1532">
        <f>IF(E1532="Dollar",VLOOKUP(F1532,Currency!$G$2:$H$14,2,0),1)</f>
        <v>0.87842254526315788</v>
      </c>
      <c r="J1532" s="3">
        <f t="shared" si="23"/>
        <v>4479.9549808421052</v>
      </c>
    </row>
    <row r="1533" spans="1:10" x14ac:dyDescent="0.25">
      <c r="A1533">
        <v>566</v>
      </c>
      <c r="B1533" t="s">
        <v>47</v>
      </c>
      <c r="C1533">
        <v>476</v>
      </c>
      <c r="D1533">
        <v>7</v>
      </c>
      <c r="E1533" t="s">
        <v>0</v>
      </c>
      <c r="F1533">
        <v>12</v>
      </c>
      <c r="G1533">
        <v>2018</v>
      </c>
      <c r="H1533" t="s">
        <v>56</v>
      </c>
      <c r="I1533">
        <f>IF(E1533="Dollar",VLOOKUP(F1533,Currency!$G$2:$H$14,2,0),1)</f>
        <v>1</v>
      </c>
      <c r="J1533" s="3">
        <f t="shared" si="23"/>
        <v>3332</v>
      </c>
    </row>
    <row r="1534" spans="1:10" x14ac:dyDescent="0.25">
      <c r="A1534">
        <v>567</v>
      </c>
      <c r="B1534" t="s">
        <v>45</v>
      </c>
      <c r="C1534">
        <v>64</v>
      </c>
      <c r="D1534">
        <v>28</v>
      </c>
      <c r="E1534" t="s">
        <v>0</v>
      </c>
      <c r="F1534">
        <v>5</v>
      </c>
      <c r="G1534">
        <v>2018</v>
      </c>
      <c r="H1534" t="s">
        <v>54</v>
      </c>
      <c r="I1534">
        <f>IF(E1534="Dollar",VLOOKUP(F1534,Currency!$G$2:$H$14,2,0),1)</f>
        <v>1</v>
      </c>
      <c r="J1534" s="3">
        <f t="shared" si="23"/>
        <v>1792</v>
      </c>
    </row>
    <row r="1535" spans="1:10" x14ac:dyDescent="0.25">
      <c r="A1535">
        <v>567</v>
      </c>
      <c r="B1535" t="s">
        <v>46</v>
      </c>
      <c r="C1535">
        <v>128</v>
      </c>
      <c r="D1535">
        <v>16</v>
      </c>
      <c r="E1535" t="s">
        <v>37</v>
      </c>
      <c r="F1535">
        <v>5</v>
      </c>
      <c r="G1535">
        <v>2018</v>
      </c>
      <c r="H1535" t="s">
        <v>53</v>
      </c>
      <c r="I1535">
        <f>IF(E1535="Dollar",VLOOKUP(F1535,Currency!$G$2:$H$14,2,0),1)</f>
        <v>0.84667593318181822</v>
      </c>
      <c r="J1535" s="3">
        <f t="shared" si="23"/>
        <v>1733.9923111563637</v>
      </c>
    </row>
    <row r="1536" spans="1:10" x14ac:dyDescent="0.25">
      <c r="A1536">
        <v>567</v>
      </c>
      <c r="B1536" t="s">
        <v>47</v>
      </c>
      <c r="C1536">
        <v>256</v>
      </c>
      <c r="D1536">
        <v>6</v>
      </c>
      <c r="E1536" t="s">
        <v>0</v>
      </c>
      <c r="F1536">
        <v>5</v>
      </c>
      <c r="G1536">
        <v>2018</v>
      </c>
      <c r="H1536" t="s">
        <v>55</v>
      </c>
      <c r="I1536">
        <f>IF(E1536="Dollar",VLOOKUP(F1536,Currency!$G$2:$H$14,2,0),1)</f>
        <v>1</v>
      </c>
      <c r="J1536" s="3">
        <f t="shared" si="23"/>
        <v>1536</v>
      </c>
    </row>
    <row r="1537" spans="1:10" x14ac:dyDescent="0.25">
      <c r="A1537">
        <v>568</v>
      </c>
      <c r="B1537" t="s">
        <v>45</v>
      </c>
      <c r="C1537">
        <v>98</v>
      </c>
      <c r="D1537">
        <v>20</v>
      </c>
      <c r="E1537" t="s">
        <v>0</v>
      </c>
      <c r="F1537">
        <v>12</v>
      </c>
      <c r="G1537">
        <v>2018</v>
      </c>
      <c r="H1537" t="s">
        <v>57</v>
      </c>
      <c r="I1537">
        <f>IF(E1537="Dollar",VLOOKUP(F1537,Currency!$G$2:$H$14,2,0),1)</f>
        <v>1</v>
      </c>
      <c r="J1537" s="3">
        <f t="shared" si="23"/>
        <v>1960</v>
      </c>
    </row>
    <row r="1538" spans="1:10" x14ac:dyDescent="0.25">
      <c r="A1538">
        <v>568</v>
      </c>
      <c r="B1538" t="s">
        <v>46</v>
      </c>
      <c r="C1538">
        <v>490</v>
      </c>
      <c r="D1538">
        <v>15</v>
      </c>
      <c r="E1538" t="s">
        <v>0</v>
      </c>
      <c r="F1538">
        <v>12</v>
      </c>
      <c r="G1538">
        <v>2018</v>
      </c>
      <c r="H1538" t="s">
        <v>55</v>
      </c>
      <c r="I1538">
        <f>IF(E1538="Dollar",VLOOKUP(F1538,Currency!$G$2:$H$14,2,0),1)</f>
        <v>1</v>
      </c>
      <c r="J1538" s="3">
        <f t="shared" si="23"/>
        <v>7350</v>
      </c>
    </row>
    <row r="1539" spans="1:10" x14ac:dyDescent="0.25">
      <c r="A1539">
        <v>568</v>
      </c>
      <c r="B1539" t="s">
        <v>47</v>
      </c>
      <c r="C1539">
        <v>686</v>
      </c>
      <c r="D1539">
        <v>6</v>
      </c>
      <c r="E1539" t="s">
        <v>0</v>
      </c>
      <c r="F1539">
        <v>12</v>
      </c>
      <c r="G1539">
        <v>2018</v>
      </c>
      <c r="H1539" t="s">
        <v>55</v>
      </c>
      <c r="I1539">
        <f>IF(E1539="Dollar",VLOOKUP(F1539,Currency!$G$2:$H$14,2,0),1)</f>
        <v>1</v>
      </c>
      <c r="J1539" s="3">
        <f t="shared" ref="J1539:J1602" si="24">C1539*D1539*I1539</f>
        <v>4116</v>
      </c>
    </row>
    <row r="1540" spans="1:10" x14ac:dyDescent="0.25">
      <c r="A1540">
        <v>569</v>
      </c>
      <c r="B1540" t="s">
        <v>45</v>
      </c>
      <c r="C1540">
        <v>104</v>
      </c>
      <c r="D1540">
        <v>20</v>
      </c>
      <c r="E1540" t="s">
        <v>0</v>
      </c>
      <c r="F1540">
        <v>8</v>
      </c>
      <c r="G1540">
        <v>2018</v>
      </c>
      <c r="H1540" t="s">
        <v>57</v>
      </c>
      <c r="I1540">
        <f>IF(E1540="Dollar",VLOOKUP(F1540,Currency!$G$2:$H$14,2,0),1)</f>
        <v>1</v>
      </c>
      <c r="J1540" s="3">
        <f t="shared" si="24"/>
        <v>2080</v>
      </c>
    </row>
    <row r="1541" spans="1:10" x14ac:dyDescent="0.25">
      <c r="A1541">
        <v>569</v>
      </c>
      <c r="B1541" t="s">
        <v>46</v>
      </c>
      <c r="C1541">
        <v>312</v>
      </c>
      <c r="D1541">
        <v>17</v>
      </c>
      <c r="E1541" t="s">
        <v>0</v>
      </c>
      <c r="F1541">
        <v>8</v>
      </c>
      <c r="G1541">
        <v>2018</v>
      </c>
      <c r="H1541" t="s">
        <v>62</v>
      </c>
      <c r="I1541">
        <f>IF(E1541="Dollar",VLOOKUP(F1541,Currency!$G$2:$H$14,2,0),1)</f>
        <v>1</v>
      </c>
      <c r="J1541" s="3">
        <f t="shared" si="24"/>
        <v>5304</v>
      </c>
    </row>
    <row r="1542" spans="1:10" x14ac:dyDescent="0.25">
      <c r="A1542">
        <v>569</v>
      </c>
      <c r="B1542" t="s">
        <v>47</v>
      </c>
      <c r="C1542">
        <v>104</v>
      </c>
      <c r="D1542">
        <v>7</v>
      </c>
      <c r="E1542" t="s">
        <v>0</v>
      </c>
      <c r="F1542">
        <v>8</v>
      </c>
      <c r="G1542">
        <v>2018</v>
      </c>
      <c r="H1542" t="s">
        <v>56</v>
      </c>
      <c r="I1542">
        <f>IF(E1542="Dollar",VLOOKUP(F1542,Currency!$G$2:$H$14,2,0),1)</f>
        <v>1</v>
      </c>
      <c r="J1542" s="3">
        <f t="shared" si="24"/>
        <v>728</v>
      </c>
    </row>
    <row r="1543" spans="1:10" x14ac:dyDescent="0.25">
      <c r="A1543">
        <v>570</v>
      </c>
      <c r="B1543" t="s">
        <v>45</v>
      </c>
      <c r="C1543">
        <v>38</v>
      </c>
      <c r="D1543">
        <v>27</v>
      </c>
      <c r="E1543" t="s">
        <v>0</v>
      </c>
      <c r="F1543">
        <v>5</v>
      </c>
      <c r="G1543">
        <v>2018</v>
      </c>
      <c r="H1543" t="s">
        <v>54</v>
      </c>
      <c r="I1543">
        <f>IF(E1543="Dollar",VLOOKUP(F1543,Currency!$G$2:$H$14,2,0),1)</f>
        <v>1</v>
      </c>
      <c r="J1543" s="3">
        <f t="shared" si="24"/>
        <v>1026</v>
      </c>
    </row>
    <row r="1544" spans="1:10" x14ac:dyDescent="0.25">
      <c r="A1544">
        <v>570</v>
      </c>
      <c r="B1544" t="s">
        <v>46</v>
      </c>
      <c r="C1544">
        <v>76</v>
      </c>
      <c r="D1544">
        <v>17</v>
      </c>
      <c r="E1544" t="s">
        <v>37</v>
      </c>
      <c r="F1544">
        <v>5</v>
      </c>
      <c r="G1544">
        <v>2018</v>
      </c>
      <c r="H1544" t="s">
        <v>53</v>
      </c>
      <c r="I1544">
        <f>IF(E1544="Dollar",VLOOKUP(F1544,Currency!$G$2:$H$14,2,0),1)</f>
        <v>0.84667593318181822</v>
      </c>
      <c r="J1544" s="3">
        <f t="shared" si="24"/>
        <v>1093.9053056709092</v>
      </c>
    </row>
    <row r="1545" spans="1:10" x14ac:dyDescent="0.25">
      <c r="A1545">
        <v>570</v>
      </c>
      <c r="B1545" t="s">
        <v>47</v>
      </c>
      <c r="C1545">
        <v>152</v>
      </c>
      <c r="D1545">
        <v>6</v>
      </c>
      <c r="E1545" t="s">
        <v>0</v>
      </c>
      <c r="F1545">
        <v>5</v>
      </c>
      <c r="G1545">
        <v>2018</v>
      </c>
      <c r="H1545" t="s">
        <v>55</v>
      </c>
      <c r="I1545">
        <f>IF(E1545="Dollar",VLOOKUP(F1545,Currency!$G$2:$H$14,2,0),1)</f>
        <v>1</v>
      </c>
      <c r="J1545" s="3">
        <f t="shared" si="24"/>
        <v>912</v>
      </c>
    </row>
    <row r="1546" spans="1:10" x14ac:dyDescent="0.25">
      <c r="A1546">
        <v>571</v>
      </c>
      <c r="B1546" t="s">
        <v>45</v>
      </c>
      <c r="C1546">
        <v>93</v>
      </c>
      <c r="D1546">
        <v>20</v>
      </c>
      <c r="E1546" t="s">
        <v>0</v>
      </c>
      <c r="F1546">
        <v>4</v>
      </c>
      <c r="G1546">
        <v>2018</v>
      </c>
      <c r="H1546" t="s">
        <v>57</v>
      </c>
      <c r="I1546">
        <f>IF(E1546="Dollar",VLOOKUP(F1546,Currency!$G$2:$H$14,2,0),1)</f>
        <v>1</v>
      </c>
      <c r="J1546" s="3">
        <f t="shared" si="24"/>
        <v>1860</v>
      </c>
    </row>
    <row r="1547" spans="1:10" x14ac:dyDescent="0.25">
      <c r="A1547">
        <v>571</v>
      </c>
      <c r="B1547" t="s">
        <v>46</v>
      </c>
      <c r="C1547">
        <v>279</v>
      </c>
      <c r="D1547">
        <v>15</v>
      </c>
      <c r="E1547" t="s">
        <v>0</v>
      </c>
      <c r="F1547">
        <v>4</v>
      </c>
      <c r="G1547">
        <v>2018</v>
      </c>
      <c r="H1547" t="s">
        <v>55</v>
      </c>
      <c r="I1547">
        <f>IF(E1547="Dollar",VLOOKUP(F1547,Currency!$G$2:$H$14,2,0),1)</f>
        <v>1</v>
      </c>
      <c r="J1547" s="3">
        <f t="shared" si="24"/>
        <v>4185</v>
      </c>
    </row>
    <row r="1548" spans="1:10" x14ac:dyDescent="0.25">
      <c r="A1548">
        <v>571</v>
      </c>
      <c r="B1548" t="s">
        <v>47</v>
      </c>
      <c r="C1548">
        <v>93</v>
      </c>
      <c r="D1548">
        <v>7</v>
      </c>
      <c r="E1548" t="s">
        <v>37</v>
      </c>
      <c r="F1548">
        <v>4</v>
      </c>
      <c r="G1548">
        <v>2018</v>
      </c>
      <c r="H1548" t="s">
        <v>53</v>
      </c>
      <c r="I1548">
        <f>IF(E1548="Dollar",VLOOKUP(F1548,Currency!$G$2:$H$14,2,0),1)</f>
        <v>0.81462485449999988</v>
      </c>
      <c r="J1548" s="3">
        <f t="shared" si="24"/>
        <v>530.3207802794999</v>
      </c>
    </row>
    <row r="1549" spans="1:10" x14ac:dyDescent="0.25">
      <c r="A1549">
        <v>572</v>
      </c>
      <c r="B1549" t="s">
        <v>45</v>
      </c>
      <c r="C1549">
        <v>27</v>
      </c>
      <c r="D1549">
        <v>21</v>
      </c>
      <c r="E1549" t="s">
        <v>0</v>
      </c>
      <c r="F1549">
        <v>6</v>
      </c>
      <c r="G1549">
        <v>2018</v>
      </c>
      <c r="H1549" t="s">
        <v>52</v>
      </c>
      <c r="I1549">
        <f>IF(E1549="Dollar",VLOOKUP(F1549,Currency!$G$2:$H$14,2,0),1)</f>
        <v>1</v>
      </c>
      <c r="J1549" s="3">
        <f t="shared" si="24"/>
        <v>567</v>
      </c>
    </row>
    <row r="1550" spans="1:10" x14ac:dyDescent="0.25">
      <c r="A1550">
        <v>572</v>
      </c>
      <c r="B1550" t="s">
        <v>46</v>
      </c>
      <c r="C1550">
        <v>54</v>
      </c>
      <c r="D1550">
        <v>15</v>
      </c>
      <c r="E1550" t="s">
        <v>37</v>
      </c>
      <c r="F1550">
        <v>6</v>
      </c>
      <c r="G1550">
        <v>2018</v>
      </c>
      <c r="H1550" t="s">
        <v>53</v>
      </c>
      <c r="I1550">
        <f>IF(E1550="Dollar",VLOOKUP(F1550,Currency!$G$2:$H$14,2,0),1)</f>
        <v>0.85633569142857147</v>
      </c>
      <c r="J1550" s="3">
        <f t="shared" si="24"/>
        <v>693.63191005714293</v>
      </c>
    </row>
    <row r="1551" spans="1:10" x14ac:dyDescent="0.25">
      <c r="A1551">
        <v>572</v>
      </c>
      <c r="B1551" t="s">
        <v>47</v>
      </c>
      <c r="C1551">
        <v>108</v>
      </c>
      <c r="D1551">
        <v>6</v>
      </c>
      <c r="E1551" t="s">
        <v>0</v>
      </c>
      <c r="F1551">
        <v>6</v>
      </c>
      <c r="G1551">
        <v>2018</v>
      </c>
      <c r="H1551" t="s">
        <v>55</v>
      </c>
      <c r="I1551">
        <f>IF(E1551="Dollar",VLOOKUP(F1551,Currency!$G$2:$H$14,2,0),1)</f>
        <v>1</v>
      </c>
      <c r="J1551" s="3">
        <f t="shared" si="24"/>
        <v>648</v>
      </c>
    </row>
    <row r="1552" spans="1:10" x14ac:dyDescent="0.25">
      <c r="A1552">
        <v>573</v>
      </c>
      <c r="B1552" t="s">
        <v>45</v>
      </c>
      <c r="C1552">
        <v>128</v>
      </c>
      <c r="D1552">
        <v>31</v>
      </c>
      <c r="E1552" t="s">
        <v>37</v>
      </c>
      <c r="F1552">
        <v>3</v>
      </c>
      <c r="G1552">
        <v>2018</v>
      </c>
      <c r="H1552" t="s">
        <v>58</v>
      </c>
      <c r="I1552">
        <f>IF(E1552="Dollar",VLOOKUP(F1552,Currency!$G$2:$H$14,2,0),1)</f>
        <v>0.81064183952380953</v>
      </c>
      <c r="J1552" s="3">
        <f t="shared" si="24"/>
        <v>3216.626819230476</v>
      </c>
    </row>
    <row r="1553" spans="1:10" x14ac:dyDescent="0.25">
      <c r="A1553">
        <v>573</v>
      </c>
      <c r="B1553" t="s">
        <v>46</v>
      </c>
      <c r="C1553">
        <v>384</v>
      </c>
      <c r="D1553">
        <v>18</v>
      </c>
      <c r="E1553" t="s">
        <v>0</v>
      </c>
      <c r="F1553">
        <v>3</v>
      </c>
      <c r="G1553">
        <v>2018</v>
      </c>
      <c r="H1553" t="s">
        <v>63</v>
      </c>
      <c r="I1553">
        <f>IF(E1553="Dollar",VLOOKUP(F1553,Currency!$G$2:$H$14,2,0),1)</f>
        <v>1</v>
      </c>
      <c r="J1553" s="3">
        <f t="shared" si="24"/>
        <v>6912</v>
      </c>
    </row>
    <row r="1554" spans="1:10" x14ac:dyDescent="0.25">
      <c r="A1554">
        <v>573</v>
      </c>
      <c r="B1554" t="s">
        <v>47</v>
      </c>
      <c r="C1554">
        <v>128</v>
      </c>
      <c r="D1554">
        <v>6</v>
      </c>
      <c r="E1554" t="s">
        <v>0</v>
      </c>
      <c r="F1554">
        <v>3</v>
      </c>
      <c r="G1554">
        <v>2018</v>
      </c>
      <c r="H1554" t="s">
        <v>57</v>
      </c>
      <c r="I1554">
        <f>IF(E1554="Dollar",VLOOKUP(F1554,Currency!$G$2:$H$14,2,0),1)</f>
        <v>1</v>
      </c>
      <c r="J1554" s="3">
        <f t="shared" si="24"/>
        <v>768</v>
      </c>
    </row>
    <row r="1555" spans="1:10" x14ac:dyDescent="0.25">
      <c r="A1555">
        <v>574</v>
      </c>
      <c r="B1555" t="s">
        <v>45</v>
      </c>
      <c r="C1555">
        <v>59</v>
      </c>
      <c r="D1555">
        <v>22</v>
      </c>
      <c r="E1555" t="s">
        <v>0</v>
      </c>
      <c r="F1555">
        <v>6</v>
      </c>
      <c r="G1555">
        <v>2018</v>
      </c>
      <c r="H1555" t="s">
        <v>63</v>
      </c>
      <c r="I1555">
        <f>IF(E1555="Dollar",VLOOKUP(F1555,Currency!$G$2:$H$14,2,0),1)</f>
        <v>1</v>
      </c>
      <c r="J1555" s="3">
        <f t="shared" si="24"/>
        <v>1298</v>
      </c>
    </row>
    <row r="1556" spans="1:10" x14ac:dyDescent="0.25">
      <c r="A1556">
        <v>574</v>
      </c>
      <c r="B1556" t="s">
        <v>46</v>
      </c>
      <c r="C1556">
        <v>118</v>
      </c>
      <c r="D1556">
        <v>16</v>
      </c>
      <c r="E1556" t="s">
        <v>37</v>
      </c>
      <c r="F1556">
        <v>6</v>
      </c>
      <c r="G1556">
        <v>2018</v>
      </c>
      <c r="H1556" t="s">
        <v>53</v>
      </c>
      <c r="I1556">
        <f>IF(E1556="Dollar",VLOOKUP(F1556,Currency!$G$2:$H$14,2,0),1)</f>
        <v>0.85633569142857147</v>
      </c>
      <c r="J1556" s="3">
        <f t="shared" si="24"/>
        <v>1616.7617854171428</v>
      </c>
    </row>
    <row r="1557" spans="1:10" x14ac:dyDescent="0.25">
      <c r="A1557">
        <v>574</v>
      </c>
      <c r="B1557" t="s">
        <v>47</v>
      </c>
      <c r="C1557">
        <v>236</v>
      </c>
      <c r="D1557">
        <v>7</v>
      </c>
      <c r="E1557" t="s">
        <v>37</v>
      </c>
      <c r="F1557">
        <v>6</v>
      </c>
      <c r="G1557">
        <v>2018</v>
      </c>
      <c r="H1557" t="s">
        <v>53</v>
      </c>
      <c r="I1557">
        <f>IF(E1557="Dollar",VLOOKUP(F1557,Currency!$G$2:$H$14,2,0),1)</f>
        <v>0.85633569142857147</v>
      </c>
      <c r="J1557" s="3">
        <f t="shared" si="24"/>
        <v>1414.6665622400001</v>
      </c>
    </row>
    <row r="1558" spans="1:10" x14ac:dyDescent="0.25">
      <c r="A1558">
        <v>575</v>
      </c>
      <c r="B1558" t="s">
        <v>45</v>
      </c>
      <c r="C1558">
        <v>91</v>
      </c>
      <c r="D1558">
        <v>21</v>
      </c>
      <c r="E1558" t="s">
        <v>37</v>
      </c>
      <c r="F1558">
        <v>5</v>
      </c>
      <c r="G1558">
        <v>2018</v>
      </c>
      <c r="H1558" t="s">
        <v>53</v>
      </c>
      <c r="I1558">
        <f>IF(E1558="Dollar",VLOOKUP(F1558,Currency!$G$2:$H$14,2,0),1)</f>
        <v>0.84667593318181822</v>
      </c>
      <c r="J1558" s="3">
        <f t="shared" si="24"/>
        <v>1617.9977083104545</v>
      </c>
    </row>
    <row r="1559" spans="1:10" x14ac:dyDescent="0.25">
      <c r="A1559">
        <v>575</v>
      </c>
      <c r="B1559" t="s">
        <v>46</v>
      </c>
      <c r="C1559">
        <v>182</v>
      </c>
      <c r="D1559">
        <v>13</v>
      </c>
      <c r="E1559" t="s">
        <v>37</v>
      </c>
      <c r="F1559">
        <v>5</v>
      </c>
      <c r="G1559">
        <v>2018</v>
      </c>
      <c r="H1559" t="s">
        <v>53</v>
      </c>
      <c r="I1559">
        <f>IF(E1559="Dollar",VLOOKUP(F1559,Currency!$G$2:$H$14,2,0),1)</f>
        <v>0.84667593318181822</v>
      </c>
      <c r="J1559" s="3">
        <f t="shared" si="24"/>
        <v>2003.2352579081819</v>
      </c>
    </row>
    <row r="1560" spans="1:10" x14ac:dyDescent="0.25">
      <c r="A1560">
        <v>575</v>
      </c>
      <c r="B1560" t="s">
        <v>47</v>
      </c>
      <c r="C1560">
        <v>364</v>
      </c>
      <c r="D1560">
        <v>5</v>
      </c>
      <c r="E1560" t="s">
        <v>37</v>
      </c>
      <c r="F1560">
        <v>5</v>
      </c>
      <c r="G1560">
        <v>2018</v>
      </c>
      <c r="H1560" t="s">
        <v>53</v>
      </c>
      <c r="I1560">
        <f>IF(E1560="Dollar",VLOOKUP(F1560,Currency!$G$2:$H$14,2,0),1)</f>
        <v>0.84667593318181822</v>
      </c>
      <c r="J1560" s="3">
        <f t="shared" si="24"/>
        <v>1540.9501983909092</v>
      </c>
    </row>
    <row r="1561" spans="1:10" x14ac:dyDescent="0.25">
      <c r="A1561">
        <v>576</v>
      </c>
      <c r="B1561" t="s">
        <v>45</v>
      </c>
      <c r="C1561">
        <v>114</v>
      </c>
      <c r="D1561">
        <v>22</v>
      </c>
      <c r="E1561" t="s">
        <v>0</v>
      </c>
      <c r="F1561">
        <v>5</v>
      </c>
      <c r="G1561">
        <v>2018</v>
      </c>
      <c r="H1561" t="s">
        <v>63</v>
      </c>
      <c r="I1561">
        <f>IF(E1561="Dollar",VLOOKUP(F1561,Currency!$G$2:$H$14,2,0),1)</f>
        <v>1</v>
      </c>
      <c r="J1561" s="3">
        <f t="shared" si="24"/>
        <v>2508</v>
      </c>
    </row>
    <row r="1562" spans="1:10" x14ac:dyDescent="0.25">
      <c r="A1562">
        <v>576</v>
      </c>
      <c r="B1562" t="s">
        <v>46</v>
      </c>
      <c r="C1562">
        <v>228</v>
      </c>
      <c r="D1562">
        <v>18</v>
      </c>
      <c r="E1562" t="s">
        <v>0</v>
      </c>
      <c r="F1562">
        <v>5</v>
      </c>
      <c r="G1562">
        <v>2018</v>
      </c>
      <c r="H1562" t="s">
        <v>62</v>
      </c>
      <c r="I1562">
        <f>IF(E1562="Dollar",VLOOKUP(F1562,Currency!$G$2:$H$14,2,0),1)</f>
        <v>1</v>
      </c>
      <c r="J1562" s="3">
        <f t="shared" si="24"/>
        <v>4104</v>
      </c>
    </row>
    <row r="1563" spans="1:10" x14ac:dyDescent="0.25">
      <c r="A1563">
        <v>576</v>
      </c>
      <c r="B1563" t="s">
        <v>47</v>
      </c>
      <c r="C1563">
        <v>456</v>
      </c>
      <c r="D1563">
        <v>7</v>
      </c>
      <c r="E1563" t="s">
        <v>37</v>
      </c>
      <c r="F1563">
        <v>5</v>
      </c>
      <c r="G1563">
        <v>2018</v>
      </c>
      <c r="H1563" t="s">
        <v>53</v>
      </c>
      <c r="I1563">
        <f>IF(E1563="Dollar",VLOOKUP(F1563,Currency!$G$2:$H$14,2,0),1)</f>
        <v>0.84667593318181822</v>
      </c>
      <c r="J1563" s="3">
        <f t="shared" si="24"/>
        <v>2702.5895787163636</v>
      </c>
    </row>
    <row r="1564" spans="1:10" x14ac:dyDescent="0.25">
      <c r="A1564">
        <v>577</v>
      </c>
      <c r="B1564" t="s">
        <v>45</v>
      </c>
      <c r="C1564">
        <v>49</v>
      </c>
      <c r="D1564">
        <v>20</v>
      </c>
      <c r="E1564" t="s">
        <v>0</v>
      </c>
      <c r="F1564">
        <v>9</v>
      </c>
      <c r="G1564">
        <v>2018</v>
      </c>
      <c r="H1564" t="s">
        <v>55</v>
      </c>
      <c r="I1564">
        <f>IF(E1564="Dollar",VLOOKUP(F1564,Currency!$G$2:$H$14,2,0),1)</f>
        <v>1</v>
      </c>
      <c r="J1564" s="3">
        <f t="shared" si="24"/>
        <v>980</v>
      </c>
    </row>
    <row r="1565" spans="1:10" x14ac:dyDescent="0.25">
      <c r="A1565">
        <v>577</v>
      </c>
      <c r="B1565" t="s">
        <v>46</v>
      </c>
      <c r="C1565">
        <v>196</v>
      </c>
      <c r="D1565">
        <v>17</v>
      </c>
      <c r="E1565" t="s">
        <v>0</v>
      </c>
      <c r="F1565">
        <v>9</v>
      </c>
      <c r="G1565">
        <v>2018</v>
      </c>
      <c r="H1565" t="s">
        <v>57</v>
      </c>
      <c r="I1565">
        <f>IF(E1565="Dollar",VLOOKUP(F1565,Currency!$G$2:$H$14,2,0),1)</f>
        <v>1</v>
      </c>
      <c r="J1565" s="3">
        <f t="shared" si="24"/>
        <v>3332</v>
      </c>
    </row>
    <row r="1566" spans="1:10" x14ac:dyDescent="0.25">
      <c r="A1566">
        <v>578</v>
      </c>
      <c r="B1566" t="s">
        <v>45</v>
      </c>
      <c r="C1566">
        <v>96</v>
      </c>
      <c r="D1566">
        <v>31</v>
      </c>
      <c r="E1566" t="s">
        <v>37</v>
      </c>
      <c r="F1566">
        <v>6</v>
      </c>
      <c r="G1566">
        <v>2018</v>
      </c>
      <c r="H1566" t="s">
        <v>58</v>
      </c>
      <c r="I1566">
        <f>IF(E1566="Dollar",VLOOKUP(F1566,Currency!$G$2:$H$14,2,0),1)</f>
        <v>0.85633569142857147</v>
      </c>
      <c r="J1566" s="3">
        <f t="shared" si="24"/>
        <v>2548.4550176914286</v>
      </c>
    </row>
    <row r="1567" spans="1:10" x14ac:dyDescent="0.25">
      <c r="A1567">
        <v>578</v>
      </c>
      <c r="B1567" t="s">
        <v>46</v>
      </c>
      <c r="C1567">
        <v>192</v>
      </c>
      <c r="D1567">
        <v>16</v>
      </c>
      <c r="E1567" t="s">
        <v>37</v>
      </c>
      <c r="F1567">
        <v>6</v>
      </c>
      <c r="G1567">
        <v>2018</v>
      </c>
      <c r="H1567" t="s">
        <v>53</v>
      </c>
      <c r="I1567">
        <f>IF(E1567="Dollar",VLOOKUP(F1567,Currency!$G$2:$H$14,2,0),1)</f>
        <v>0.85633569142857147</v>
      </c>
      <c r="J1567" s="3">
        <f t="shared" si="24"/>
        <v>2630.6632440685717</v>
      </c>
    </row>
    <row r="1568" spans="1:10" x14ac:dyDescent="0.25">
      <c r="A1568">
        <v>578</v>
      </c>
      <c r="B1568" t="s">
        <v>47</v>
      </c>
      <c r="C1568">
        <v>384</v>
      </c>
      <c r="D1568">
        <v>6</v>
      </c>
      <c r="E1568" t="s">
        <v>0</v>
      </c>
      <c r="F1568">
        <v>6</v>
      </c>
      <c r="G1568">
        <v>2018</v>
      </c>
      <c r="H1568" t="s">
        <v>57</v>
      </c>
      <c r="I1568">
        <f>IF(E1568="Dollar",VLOOKUP(F1568,Currency!$G$2:$H$14,2,0),1)</f>
        <v>1</v>
      </c>
      <c r="J1568" s="3">
        <f t="shared" si="24"/>
        <v>2304</v>
      </c>
    </row>
    <row r="1569" spans="1:10" x14ac:dyDescent="0.25">
      <c r="A1569">
        <v>579</v>
      </c>
      <c r="B1569" t="s">
        <v>45</v>
      </c>
      <c r="C1569">
        <v>366</v>
      </c>
      <c r="D1569">
        <v>27</v>
      </c>
      <c r="E1569" t="s">
        <v>0</v>
      </c>
      <c r="F1569">
        <v>10</v>
      </c>
      <c r="G1569">
        <v>2018</v>
      </c>
      <c r="H1569" t="s">
        <v>65</v>
      </c>
      <c r="I1569">
        <f>IF(E1569="Dollar",VLOOKUP(F1569,Currency!$G$2:$H$14,2,0),1)</f>
        <v>1</v>
      </c>
      <c r="J1569" s="3">
        <f t="shared" si="24"/>
        <v>9882</v>
      </c>
    </row>
    <row r="1570" spans="1:10" x14ac:dyDescent="0.25">
      <c r="A1570">
        <v>579</v>
      </c>
      <c r="B1570" t="s">
        <v>46</v>
      </c>
      <c r="C1570">
        <v>1830</v>
      </c>
      <c r="D1570">
        <v>12</v>
      </c>
      <c r="E1570" t="s">
        <v>37</v>
      </c>
      <c r="F1570">
        <v>10</v>
      </c>
      <c r="G1570">
        <v>2018</v>
      </c>
      <c r="H1570" t="s">
        <v>53</v>
      </c>
      <c r="I1570">
        <f>IF(E1570="Dollar",VLOOKUP(F1570,Currency!$G$2:$H$14,2,0),1)</f>
        <v>0.87081632260869579</v>
      </c>
      <c r="J1570" s="3">
        <f t="shared" si="24"/>
        <v>19123.126444486959</v>
      </c>
    </row>
    <row r="1571" spans="1:10" x14ac:dyDescent="0.25">
      <c r="A1571">
        <v>579</v>
      </c>
      <c r="B1571" t="s">
        <v>47</v>
      </c>
      <c r="C1571">
        <v>7320</v>
      </c>
      <c r="D1571">
        <v>7</v>
      </c>
      <c r="E1571" t="s">
        <v>37</v>
      </c>
      <c r="F1571">
        <v>10</v>
      </c>
      <c r="G1571">
        <v>2018</v>
      </c>
      <c r="H1571" t="s">
        <v>53</v>
      </c>
      <c r="I1571">
        <f>IF(E1571="Dollar",VLOOKUP(F1571,Currency!$G$2:$H$14,2,0),1)</f>
        <v>0.87081632260869579</v>
      </c>
      <c r="J1571" s="3">
        <f t="shared" si="24"/>
        <v>44620.628370469574</v>
      </c>
    </row>
    <row r="1572" spans="1:10" x14ac:dyDescent="0.25">
      <c r="A1572">
        <v>580</v>
      </c>
      <c r="B1572" t="s">
        <v>45</v>
      </c>
      <c r="C1572">
        <v>10</v>
      </c>
      <c r="D1572">
        <v>22</v>
      </c>
      <c r="E1572" t="s">
        <v>0</v>
      </c>
      <c r="F1572">
        <v>7</v>
      </c>
      <c r="G1572">
        <v>2018</v>
      </c>
      <c r="H1572" t="s">
        <v>63</v>
      </c>
      <c r="I1572">
        <f>IF(E1572="Dollar",VLOOKUP(F1572,Currency!$G$2:$H$14,2,0),1)</f>
        <v>1</v>
      </c>
      <c r="J1572" s="3">
        <f t="shared" si="24"/>
        <v>220</v>
      </c>
    </row>
    <row r="1573" spans="1:10" x14ac:dyDescent="0.25">
      <c r="A1573">
        <v>580</v>
      </c>
      <c r="B1573" t="s">
        <v>46</v>
      </c>
      <c r="C1573">
        <v>20</v>
      </c>
      <c r="D1573">
        <v>17</v>
      </c>
      <c r="E1573" t="s">
        <v>0</v>
      </c>
      <c r="F1573">
        <v>7</v>
      </c>
      <c r="G1573">
        <v>2018</v>
      </c>
      <c r="H1573" t="s">
        <v>52</v>
      </c>
      <c r="I1573">
        <f>IF(E1573="Dollar",VLOOKUP(F1573,Currency!$G$2:$H$14,2,0),1)</f>
        <v>1</v>
      </c>
      <c r="J1573" s="3">
        <f t="shared" si="24"/>
        <v>340</v>
      </c>
    </row>
    <row r="1574" spans="1:10" x14ac:dyDescent="0.25">
      <c r="A1574">
        <v>580</v>
      </c>
      <c r="B1574" t="s">
        <v>47</v>
      </c>
      <c r="C1574">
        <v>40</v>
      </c>
      <c r="D1574">
        <v>6</v>
      </c>
      <c r="E1574" t="s">
        <v>0</v>
      </c>
      <c r="F1574">
        <v>7</v>
      </c>
      <c r="G1574">
        <v>2018</v>
      </c>
      <c r="H1574" t="s">
        <v>55</v>
      </c>
      <c r="I1574">
        <f>IF(E1574="Dollar",VLOOKUP(F1574,Currency!$G$2:$H$14,2,0),1)</f>
        <v>1</v>
      </c>
      <c r="J1574" s="3">
        <f t="shared" si="24"/>
        <v>240</v>
      </c>
    </row>
    <row r="1575" spans="1:10" x14ac:dyDescent="0.25">
      <c r="A1575">
        <v>581</v>
      </c>
      <c r="B1575" t="s">
        <v>45</v>
      </c>
      <c r="C1575">
        <v>100</v>
      </c>
      <c r="D1575">
        <v>27</v>
      </c>
      <c r="E1575" t="s">
        <v>0</v>
      </c>
      <c r="F1575">
        <v>3</v>
      </c>
      <c r="G1575">
        <v>2018</v>
      </c>
      <c r="H1575" t="s">
        <v>54</v>
      </c>
      <c r="I1575">
        <f>IF(E1575="Dollar",VLOOKUP(F1575,Currency!$G$2:$H$14,2,0),1)</f>
        <v>1</v>
      </c>
      <c r="J1575" s="3">
        <f t="shared" si="24"/>
        <v>2700</v>
      </c>
    </row>
    <row r="1576" spans="1:10" x14ac:dyDescent="0.25">
      <c r="A1576">
        <v>581</v>
      </c>
      <c r="B1576" t="s">
        <v>46</v>
      </c>
      <c r="C1576">
        <v>400</v>
      </c>
      <c r="D1576">
        <v>17</v>
      </c>
      <c r="E1576" t="s">
        <v>0</v>
      </c>
      <c r="F1576">
        <v>3</v>
      </c>
      <c r="G1576">
        <v>2018</v>
      </c>
      <c r="H1576" t="s">
        <v>57</v>
      </c>
      <c r="I1576">
        <f>IF(E1576="Dollar",VLOOKUP(F1576,Currency!$G$2:$H$14,2,0),1)</f>
        <v>1</v>
      </c>
      <c r="J1576" s="3">
        <f t="shared" si="24"/>
        <v>6800</v>
      </c>
    </row>
    <row r="1577" spans="1:10" x14ac:dyDescent="0.25">
      <c r="A1577">
        <v>582</v>
      </c>
      <c r="B1577" t="s">
        <v>45</v>
      </c>
      <c r="C1577">
        <v>43</v>
      </c>
      <c r="D1577">
        <v>25</v>
      </c>
      <c r="E1577" t="s">
        <v>0</v>
      </c>
      <c r="F1577">
        <v>10</v>
      </c>
      <c r="G1577">
        <v>2018</v>
      </c>
      <c r="H1577" t="s">
        <v>51</v>
      </c>
      <c r="I1577">
        <f>IF(E1577="Dollar",VLOOKUP(F1577,Currency!$G$2:$H$14,2,0),1)</f>
        <v>1</v>
      </c>
      <c r="J1577" s="3">
        <f t="shared" si="24"/>
        <v>1075</v>
      </c>
    </row>
    <row r="1578" spans="1:10" x14ac:dyDescent="0.25">
      <c r="A1578">
        <v>582</v>
      </c>
      <c r="B1578" t="s">
        <v>46</v>
      </c>
      <c r="C1578">
        <v>215</v>
      </c>
      <c r="D1578">
        <v>15</v>
      </c>
      <c r="E1578" t="s">
        <v>0</v>
      </c>
      <c r="F1578">
        <v>10</v>
      </c>
      <c r="G1578">
        <v>2018</v>
      </c>
      <c r="H1578" t="s">
        <v>55</v>
      </c>
      <c r="I1578">
        <f>IF(E1578="Dollar",VLOOKUP(F1578,Currency!$G$2:$H$14,2,0),1)</f>
        <v>1</v>
      </c>
      <c r="J1578" s="3">
        <f t="shared" si="24"/>
        <v>3225</v>
      </c>
    </row>
    <row r="1579" spans="1:10" x14ac:dyDescent="0.25">
      <c r="A1579">
        <v>582</v>
      </c>
      <c r="B1579" t="s">
        <v>47</v>
      </c>
      <c r="C1579">
        <v>860</v>
      </c>
      <c r="D1579">
        <v>6</v>
      </c>
      <c r="E1579" t="s">
        <v>0</v>
      </c>
      <c r="F1579">
        <v>10</v>
      </c>
      <c r="G1579">
        <v>2018</v>
      </c>
      <c r="H1579" t="s">
        <v>57</v>
      </c>
      <c r="I1579">
        <f>IF(E1579="Dollar",VLOOKUP(F1579,Currency!$G$2:$H$14,2,0),1)</f>
        <v>1</v>
      </c>
      <c r="J1579" s="3">
        <f t="shared" si="24"/>
        <v>5160</v>
      </c>
    </row>
    <row r="1580" spans="1:10" x14ac:dyDescent="0.25">
      <c r="A1580">
        <v>583</v>
      </c>
      <c r="B1580" t="s">
        <v>45</v>
      </c>
      <c r="C1580">
        <v>107</v>
      </c>
      <c r="D1580">
        <v>27</v>
      </c>
      <c r="E1580" t="s">
        <v>0</v>
      </c>
      <c r="F1580">
        <v>4</v>
      </c>
      <c r="G1580">
        <v>2018</v>
      </c>
      <c r="H1580" t="s">
        <v>65</v>
      </c>
      <c r="I1580">
        <f>IF(E1580="Dollar",VLOOKUP(F1580,Currency!$G$2:$H$14,2,0),1)</f>
        <v>1</v>
      </c>
      <c r="J1580" s="3">
        <f t="shared" si="24"/>
        <v>2889</v>
      </c>
    </row>
    <row r="1581" spans="1:10" x14ac:dyDescent="0.25">
      <c r="A1581">
        <v>583</v>
      </c>
      <c r="B1581" t="s">
        <v>46</v>
      </c>
      <c r="C1581">
        <v>321</v>
      </c>
      <c r="D1581">
        <v>16</v>
      </c>
      <c r="E1581" t="s">
        <v>37</v>
      </c>
      <c r="F1581">
        <v>4</v>
      </c>
      <c r="G1581">
        <v>2018</v>
      </c>
      <c r="H1581" t="s">
        <v>53</v>
      </c>
      <c r="I1581">
        <f>IF(E1581="Dollar",VLOOKUP(F1581,Currency!$G$2:$H$14,2,0),1)</f>
        <v>0.81462485449999988</v>
      </c>
      <c r="J1581" s="3">
        <f t="shared" si="24"/>
        <v>4183.9132527119991</v>
      </c>
    </row>
    <row r="1582" spans="1:10" x14ac:dyDescent="0.25">
      <c r="A1582">
        <v>583</v>
      </c>
      <c r="B1582" t="s">
        <v>47</v>
      </c>
      <c r="C1582">
        <v>107</v>
      </c>
      <c r="D1582">
        <v>7</v>
      </c>
      <c r="E1582" t="s">
        <v>37</v>
      </c>
      <c r="F1582">
        <v>4</v>
      </c>
      <c r="G1582">
        <v>2018</v>
      </c>
      <c r="H1582" t="s">
        <v>53</v>
      </c>
      <c r="I1582">
        <f>IF(E1582="Dollar",VLOOKUP(F1582,Currency!$G$2:$H$14,2,0),1)</f>
        <v>0.81462485449999988</v>
      </c>
      <c r="J1582" s="3">
        <f t="shared" si="24"/>
        <v>610.15401602049997</v>
      </c>
    </row>
    <row r="1583" spans="1:10" x14ac:dyDescent="0.25">
      <c r="A1583">
        <v>584</v>
      </c>
      <c r="B1583" t="s">
        <v>45</v>
      </c>
      <c r="C1583">
        <v>113</v>
      </c>
      <c r="D1583">
        <v>20</v>
      </c>
      <c r="E1583" t="s">
        <v>0</v>
      </c>
      <c r="F1583">
        <v>4</v>
      </c>
      <c r="G1583">
        <v>2018</v>
      </c>
      <c r="H1583" t="s">
        <v>55</v>
      </c>
      <c r="I1583">
        <f>IF(E1583="Dollar",VLOOKUP(F1583,Currency!$G$2:$H$14,2,0),1)</f>
        <v>1</v>
      </c>
      <c r="J1583" s="3">
        <f t="shared" si="24"/>
        <v>2260</v>
      </c>
    </row>
    <row r="1584" spans="1:10" x14ac:dyDescent="0.25">
      <c r="A1584">
        <v>584</v>
      </c>
      <c r="B1584" t="s">
        <v>46</v>
      </c>
      <c r="C1584">
        <v>339</v>
      </c>
      <c r="D1584">
        <v>17</v>
      </c>
      <c r="E1584" t="s">
        <v>37</v>
      </c>
      <c r="F1584">
        <v>4</v>
      </c>
      <c r="G1584">
        <v>2018</v>
      </c>
      <c r="H1584" t="s">
        <v>53</v>
      </c>
      <c r="I1584">
        <f>IF(E1584="Dollar",VLOOKUP(F1584,Currency!$G$2:$H$14,2,0),1)</f>
        <v>0.81462485449999988</v>
      </c>
      <c r="J1584" s="3">
        <f t="shared" si="24"/>
        <v>4694.6830364834996</v>
      </c>
    </row>
    <row r="1585" spans="1:10" x14ac:dyDescent="0.25">
      <c r="A1585">
        <v>584</v>
      </c>
      <c r="B1585" t="s">
        <v>47</v>
      </c>
      <c r="C1585">
        <v>113</v>
      </c>
      <c r="D1585">
        <v>7</v>
      </c>
      <c r="E1585" t="s">
        <v>0</v>
      </c>
      <c r="F1585">
        <v>4</v>
      </c>
      <c r="G1585">
        <v>2018</v>
      </c>
      <c r="H1585" t="s">
        <v>61</v>
      </c>
      <c r="I1585">
        <f>IF(E1585="Dollar",VLOOKUP(F1585,Currency!$G$2:$H$14,2,0),1)</f>
        <v>1</v>
      </c>
      <c r="J1585" s="3">
        <f t="shared" si="24"/>
        <v>791</v>
      </c>
    </row>
    <row r="1586" spans="1:10" x14ac:dyDescent="0.25">
      <c r="A1586">
        <v>585</v>
      </c>
      <c r="B1586" t="s">
        <v>45</v>
      </c>
      <c r="C1586">
        <v>131</v>
      </c>
      <c r="D1586">
        <v>21</v>
      </c>
      <c r="E1586" t="s">
        <v>0</v>
      </c>
      <c r="F1586">
        <v>2</v>
      </c>
      <c r="G1586">
        <v>2018</v>
      </c>
      <c r="H1586" t="s">
        <v>52</v>
      </c>
      <c r="I1586">
        <f>IF(E1586="Dollar",VLOOKUP(F1586,Currency!$G$2:$H$14,2,0),1)</f>
        <v>1</v>
      </c>
      <c r="J1586" s="3">
        <f t="shared" si="24"/>
        <v>2751</v>
      </c>
    </row>
    <row r="1587" spans="1:10" x14ac:dyDescent="0.25">
      <c r="A1587">
        <v>585</v>
      </c>
      <c r="B1587" t="s">
        <v>46</v>
      </c>
      <c r="C1587">
        <v>524</v>
      </c>
      <c r="D1587">
        <v>19</v>
      </c>
      <c r="E1587" t="s">
        <v>0</v>
      </c>
      <c r="F1587">
        <v>2</v>
      </c>
      <c r="G1587">
        <v>2018</v>
      </c>
      <c r="H1587" t="s">
        <v>61</v>
      </c>
      <c r="I1587">
        <f>IF(E1587="Dollar",VLOOKUP(F1587,Currency!$G$2:$H$14,2,0),1)</f>
        <v>1</v>
      </c>
      <c r="J1587" s="3">
        <f t="shared" si="24"/>
        <v>9956</v>
      </c>
    </row>
    <row r="1588" spans="1:10" x14ac:dyDescent="0.25">
      <c r="A1588">
        <v>586</v>
      </c>
      <c r="B1588" t="s">
        <v>45</v>
      </c>
      <c r="C1588">
        <v>138</v>
      </c>
      <c r="D1588">
        <v>21</v>
      </c>
      <c r="E1588" t="s">
        <v>0</v>
      </c>
      <c r="F1588">
        <v>6</v>
      </c>
      <c r="G1588">
        <v>2018</v>
      </c>
      <c r="H1588" t="s">
        <v>52</v>
      </c>
      <c r="I1588">
        <f>IF(E1588="Dollar",VLOOKUP(F1588,Currency!$G$2:$H$14,2,0),1)</f>
        <v>1</v>
      </c>
      <c r="J1588" s="3">
        <f t="shared" si="24"/>
        <v>2898</v>
      </c>
    </row>
    <row r="1589" spans="1:10" x14ac:dyDescent="0.25">
      <c r="A1589">
        <v>586</v>
      </c>
      <c r="B1589" t="s">
        <v>46</v>
      </c>
      <c r="C1589">
        <v>414</v>
      </c>
      <c r="D1589">
        <v>17</v>
      </c>
      <c r="E1589" t="s">
        <v>0</v>
      </c>
      <c r="F1589">
        <v>6</v>
      </c>
      <c r="G1589">
        <v>2018</v>
      </c>
      <c r="H1589" t="s">
        <v>63</v>
      </c>
      <c r="I1589">
        <f>IF(E1589="Dollar",VLOOKUP(F1589,Currency!$G$2:$H$14,2,0),1)</f>
        <v>1</v>
      </c>
      <c r="J1589" s="3">
        <f t="shared" si="24"/>
        <v>7038</v>
      </c>
    </row>
    <row r="1590" spans="1:10" x14ac:dyDescent="0.25">
      <c r="A1590">
        <v>586</v>
      </c>
      <c r="B1590" t="s">
        <v>47</v>
      </c>
      <c r="C1590">
        <v>138</v>
      </c>
      <c r="D1590">
        <v>7</v>
      </c>
      <c r="E1590" t="s">
        <v>37</v>
      </c>
      <c r="F1590">
        <v>6</v>
      </c>
      <c r="G1590">
        <v>2018</v>
      </c>
      <c r="H1590" t="s">
        <v>53</v>
      </c>
      <c r="I1590">
        <f>IF(E1590="Dollar",VLOOKUP(F1590,Currency!$G$2:$H$14,2,0),1)</f>
        <v>0.85633569142857147</v>
      </c>
      <c r="J1590" s="3">
        <f t="shared" si="24"/>
        <v>827.22027792000006</v>
      </c>
    </row>
    <row r="1591" spans="1:10" x14ac:dyDescent="0.25">
      <c r="A1591">
        <v>587</v>
      </c>
      <c r="B1591" t="s">
        <v>45</v>
      </c>
      <c r="C1591">
        <v>91</v>
      </c>
      <c r="D1591">
        <v>20</v>
      </c>
      <c r="E1591" t="s">
        <v>0</v>
      </c>
      <c r="F1591">
        <v>12</v>
      </c>
      <c r="G1591">
        <v>2018</v>
      </c>
      <c r="H1591" t="s">
        <v>57</v>
      </c>
      <c r="I1591">
        <f>IF(E1591="Dollar",VLOOKUP(F1591,Currency!$G$2:$H$14,2,0),1)</f>
        <v>1</v>
      </c>
      <c r="J1591" s="3">
        <f t="shared" si="24"/>
        <v>1820</v>
      </c>
    </row>
    <row r="1592" spans="1:10" x14ac:dyDescent="0.25">
      <c r="A1592">
        <v>587</v>
      </c>
      <c r="B1592" t="s">
        <v>46</v>
      </c>
      <c r="C1592">
        <v>455</v>
      </c>
      <c r="D1592">
        <v>14</v>
      </c>
      <c r="E1592" t="s">
        <v>37</v>
      </c>
      <c r="F1592">
        <v>12</v>
      </c>
      <c r="G1592">
        <v>2018</v>
      </c>
      <c r="H1592" t="s">
        <v>53</v>
      </c>
      <c r="I1592">
        <f>IF(E1592="Dollar",VLOOKUP(F1592,Currency!$G$2:$H$14,2,0),1)</f>
        <v>0.87842254526315788</v>
      </c>
      <c r="J1592" s="3">
        <f t="shared" si="24"/>
        <v>5595.5516133263154</v>
      </c>
    </row>
    <row r="1593" spans="1:10" x14ac:dyDescent="0.25">
      <c r="A1593">
        <v>587</v>
      </c>
      <c r="B1593" t="s">
        <v>47</v>
      </c>
      <c r="C1593">
        <v>637</v>
      </c>
      <c r="D1593">
        <v>7</v>
      </c>
      <c r="E1593" t="s">
        <v>37</v>
      </c>
      <c r="F1593">
        <v>12</v>
      </c>
      <c r="G1593">
        <v>2018</v>
      </c>
      <c r="H1593" t="s">
        <v>53</v>
      </c>
      <c r="I1593">
        <f>IF(E1593="Dollar",VLOOKUP(F1593,Currency!$G$2:$H$14,2,0),1)</f>
        <v>0.87842254526315788</v>
      </c>
      <c r="J1593" s="3">
        <f t="shared" si="24"/>
        <v>3916.8861293284208</v>
      </c>
    </row>
    <row r="1594" spans="1:10" x14ac:dyDescent="0.25">
      <c r="A1594">
        <v>588</v>
      </c>
      <c r="B1594" t="s">
        <v>45</v>
      </c>
      <c r="C1594">
        <v>133</v>
      </c>
      <c r="D1594">
        <v>28</v>
      </c>
      <c r="E1594" t="s">
        <v>0</v>
      </c>
      <c r="F1594">
        <v>4</v>
      </c>
      <c r="G1594">
        <v>2018</v>
      </c>
      <c r="H1594" t="s">
        <v>59</v>
      </c>
      <c r="I1594">
        <f>IF(E1594="Dollar",VLOOKUP(F1594,Currency!$G$2:$H$14,2,0),1)</f>
        <v>1</v>
      </c>
      <c r="J1594" s="3">
        <f t="shared" si="24"/>
        <v>3724</v>
      </c>
    </row>
    <row r="1595" spans="1:10" x14ac:dyDescent="0.25">
      <c r="A1595">
        <v>588</v>
      </c>
      <c r="B1595" t="s">
        <v>46</v>
      </c>
      <c r="C1595">
        <v>399</v>
      </c>
      <c r="D1595">
        <v>17</v>
      </c>
      <c r="E1595" t="s">
        <v>37</v>
      </c>
      <c r="F1595">
        <v>4</v>
      </c>
      <c r="G1595">
        <v>2018</v>
      </c>
      <c r="H1595" t="s">
        <v>53</v>
      </c>
      <c r="I1595">
        <f>IF(E1595="Dollar",VLOOKUP(F1595,Currency!$G$2:$H$14,2,0),1)</f>
        <v>0.81462485449999988</v>
      </c>
      <c r="J1595" s="3">
        <f t="shared" si="24"/>
        <v>5525.6003880734988</v>
      </c>
    </row>
    <row r="1596" spans="1:10" x14ac:dyDescent="0.25">
      <c r="A1596">
        <v>588</v>
      </c>
      <c r="B1596" t="s">
        <v>47</v>
      </c>
      <c r="C1596">
        <v>133</v>
      </c>
      <c r="D1596">
        <v>6</v>
      </c>
      <c r="E1596" t="s">
        <v>0</v>
      </c>
      <c r="F1596">
        <v>4</v>
      </c>
      <c r="G1596">
        <v>2018</v>
      </c>
      <c r="H1596" t="s">
        <v>55</v>
      </c>
      <c r="I1596">
        <f>IF(E1596="Dollar",VLOOKUP(F1596,Currency!$G$2:$H$14,2,0),1)</f>
        <v>1</v>
      </c>
      <c r="J1596" s="3">
        <f t="shared" si="24"/>
        <v>798</v>
      </c>
    </row>
    <row r="1597" spans="1:10" x14ac:dyDescent="0.25">
      <c r="A1597">
        <v>589</v>
      </c>
      <c r="B1597" t="s">
        <v>45</v>
      </c>
      <c r="C1597">
        <v>90</v>
      </c>
      <c r="D1597">
        <v>27</v>
      </c>
      <c r="E1597" t="s">
        <v>0</v>
      </c>
      <c r="F1597">
        <v>9</v>
      </c>
      <c r="G1597">
        <v>2018</v>
      </c>
      <c r="H1597" t="s">
        <v>64</v>
      </c>
      <c r="I1597">
        <f>IF(E1597="Dollar",VLOOKUP(F1597,Currency!$G$2:$H$14,2,0),1)</f>
        <v>1</v>
      </c>
      <c r="J1597" s="3">
        <f t="shared" si="24"/>
        <v>2430</v>
      </c>
    </row>
    <row r="1598" spans="1:10" x14ac:dyDescent="0.25">
      <c r="A1598">
        <v>589</v>
      </c>
      <c r="B1598" t="s">
        <v>46</v>
      </c>
      <c r="C1598">
        <v>360</v>
      </c>
      <c r="D1598">
        <v>16</v>
      </c>
      <c r="E1598" t="s">
        <v>37</v>
      </c>
      <c r="F1598">
        <v>9</v>
      </c>
      <c r="G1598">
        <v>2018</v>
      </c>
      <c r="H1598" t="s">
        <v>53</v>
      </c>
      <c r="I1598">
        <f>IF(E1598="Dollar",VLOOKUP(F1598,Currency!$G$2:$H$14,2,0),1)</f>
        <v>0.85776296200000002</v>
      </c>
      <c r="J1598" s="3">
        <f t="shared" si="24"/>
        <v>4940.7146611200005</v>
      </c>
    </row>
    <row r="1599" spans="1:10" x14ac:dyDescent="0.25">
      <c r="A1599">
        <v>590</v>
      </c>
      <c r="B1599" t="s">
        <v>45</v>
      </c>
      <c r="C1599">
        <v>155</v>
      </c>
      <c r="D1599">
        <v>28</v>
      </c>
      <c r="E1599" t="s">
        <v>0</v>
      </c>
      <c r="F1599">
        <v>11</v>
      </c>
      <c r="G1599">
        <v>2018</v>
      </c>
      <c r="H1599" t="s">
        <v>64</v>
      </c>
      <c r="I1599">
        <f>IF(E1599="Dollar",VLOOKUP(F1599,Currency!$G$2:$H$14,2,0),1)</f>
        <v>1</v>
      </c>
      <c r="J1599" s="3">
        <f t="shared" si="24"/>
        <v>4340</v>
      </c>
    </row>
    <row r="1600" spans="1:10" x14ac:dyDescent="0.25">
      <c r="A1600">
        <v>590</v>
      </c>
      <c r="B1600" t="s">
        <v>46</v>
      </c>
      <c r="C1600">
        <v>775</v>
      </c>
      <c r="D1600">
        <v>16</v>
      </c>
      <c r="E1600" t="s">
        <v>37</v>
      </c>
      <c r="F1600">
        <v>11</v>
      </c>
      <c r="G1600">
        <v>2018</v>
      </c>
      <c r="H1600" t="s">
        <v>53</v>
      </c>
      <c r="I1600">
        <f>IF(E1600="Dollar",VLOOKUP(F1600,Currency!$G$2:$H$14,2,0),1)</f>
        <v>0.87977327500000013</v>
      </c>
      <c r="J1600" s="3">
        <f t="shared" si="24"/>
        <v>10909.188610000001</v>
      </c>
    </row>
    <row r="1601" spans="1:10" x14ac:dyDescent="0.25">
      <c r="A1601">
        <v>590</v>
      </c>
      <c r="B1601" t="s">
        <v>47</v>
      </c>
      <c r="C1601">
        <v>1085</v>
      </c>
      <c r="D1601">
        <v>6</v>
      </c>
      <c r="E1601" t="s">
        <v>0</v>
      </c>
      <c r="F1601">
        <v>11</v>
      </c>
      <c r="G1601">
        <v>2018</v>
      </c>
      <c r="H1601" t="s">
        <v>55</v>
      </c>
      <c r="I1601">
        <f>IF(E1601="Dollar",VLOOKUP(F1601,Currency!$G$2:$H$14,2,0),1)</f>
        <v>1</v>
      </c>
      <c r="J1601" s="3">
        <f t="shared" si="24"/>
        <v>6510</v>
      </c>
    </row>
    <row r="1602" spans="1:10" x14ac:dyDescent="0.25">
      <c r="A1602">
        <v>591</v>
      </c>
      <c r="B1602" t="s">
        <v>45</v>
      </c>
      <c r="C1602">
        <v>86</v>
      </c>
      <c r="D1602">
        <v>28</v>
      </c>
      <c r="E1602" t="s">
        <v>0</v>
      </c>
      <c r="F1602">
        <v>6</v>
      </c>
      <c r="G1602">
        <v>2018</v>
      </c>
      <c r="H1602" t="s">
        <v>59</v>
      </c>
      <c r="I1602">
        <f>IF(E1602="Dollar",VLOOKUP(F1602,Currency!$G$2:$H$14,2,0),1)</f>
        <v>1</v>
      </c>
      <c r="J1602" s="3">
        <f t="shared" si="24"/>
        <v>2408</v>
      </c>
    </row>
    <row r="1603" spans="1:10" x14ac:dyDescent="0.25">
      <c r="A1603">
        <v>591</v>
      </c>
      <c r="B1603" t="s">
        <v>46</v>
      </c>
      <c r="C1603">
        <v>258</v>
      </c>
      <c r="D1603">
        <v>19</v>
      </c>
      <c r="E1603" t="s">
        <v>0</v>
      </c>
      <c r="F1603">
        <v>6</v>
      </c>
      <c r="G1603">
        <v>2018</v>
      </c>
      <c r="H1603" t="s">
        <v>60</v>
      </c>
      <c r="I1603">
        <f>IF(E1603="Dollar",VLOOKUP(F1603,Currency!$G$2:$H$14,2,0),1)</f>
        <v>1</v>
      </c>
      <c r="J1603" s="3">
        <f t="shared" ref="J1603:J1666" si="25">C1603*D1603*I1603</f>
        <v>4902</v>
      </c>
    </row>
    <row r="1604" spans="1:10" x14ac:dyDescent="0.25">
      <c r="A1604">
        <v>591</v>
      </c>
      <c r="B1604" t="s">
        <v>47</v>
      </c>
      <c r="C1604">
        <v>86</v>
      </c>
      <c r="D1604">
        <v>7</v>
      </c>
      <c r="E1604" t="s">
        <v>37</v>
      </c>
      <c r="F1604">
        <v>6</v>
      </c>
      <c r="G1604">
        <v>2018</v>
      </c>
      <c r="H1604" t="s">
        <v>53</v>
      </c>
      <c r="I1604">
        <f>IF(E1604="Dollar",VLOOKUP(F1604,Currency!$G$2:$H$14,2,0),1)</f>
        <v>0.85633569142857147</v>
      </c>
      <c r="J1604" s="3">
        <f t="shared" si="25"/>
        <v>515.51408623999998</v>
      </c>
    </row>
    <row r="1605" spans="1:10" x14ac:dyDescent="0.25">
      <c r="A1605">
        <v>592</v>
      </c>
      <c r="B1605" t="s">
        <v>45</v>
      </c>
      <c r="C1605">
        <v>94</v>
      </c>
      <c r="D1605">
        <v>26</v>
      </c>
      <c r="E1605" t="s">
        <v>0</v>
      </c>
      <c r="F1605">
        <v>4</v>
      </c>
      <c r="G1605">
        <v>2018</v>
      </c>
      <c r="H1605" t="s">
        <v>51</v>
      </c>
      <c r="I1605">
        <f>IF(E1605="Dollar",VLOOKUP(F1605,Currency!$G$2:$H$14,2,0),1)</f>
        <v>1</v>
      </c>
      <c r="J1605" s="3">
        <f t="shared" si="25"/>
        <v>2444</v>
      </c>
    </row>
    <row r="1606" spans="1:10" x14ac:dyDescent="0.25">
      <c r="A1606">
        <v>592</v>
      </c>
      <c r="B1606" t="s">
        <v>46</v>
      </c>
      <c r="C1606">
        <v>282</v>
      </c>
      <c r="D1606">
        <v>13</v>
      </c>
      <c r="E1606" t="s">
        <v>37</v>
      </c>
      <c r="F1606">
        <v>4</v>
      </c>
      <c r="G1606">
        <v>2018</v>
      </c>
      <c r="H1606" t="s">
        <v>53</v>
      </c>
      <c r="I1606">
        <f>IF(E1606="Dollar",VLOOKUP(F1606,Currency!$G$2:$H$14,2,0),1)</f>
        <v>0.81462485449999988</v>
      </c>
      <c r="J1606" s="3">
        <f t="shared" si="25"/>
        <v>2986.4147165969994</v>
      </c>
    </row>
    <row r="1607" spans="1:10" x14ac:dyDescent="0.25">
      <c r="A1607">
        <v>592</v>
      </c>
      <c r="B1607" t="s">
        <v>47</v>
      </c>
      <c r="C1607">
        <v>94</v>
      </c>
      <c r="D1607">
        <v>6</v>
      </c>
      <c r="E1607" t="s">
        <v>37</v>
      </c>
      <c r="F1607">
        <v>4</v>
      </c>
      <c r="G1607">
        <v>2018</v>
      </c>
      <c r="H1607" t="s">
        <v>53</v>
      </c>
      <c r="I1607">
        <f>IF(E1607="Dollar",VLOOKUP(F1607,Currency!$G$2:$H$14,2,0),1)</f>
        <v>0.81462485449999988</v>
      </c>
      <c r="J1607" s="3">
        <f t="shared" si="25"/>
        <v>459.44841793799992</v>
      </c>
    </row>
    <row r="1608" spans="1:10" x14ac:dyDescent="0.25">
      <c r="A1608">
        <v>593</v>
      </c>
      <c r="B1608" t="s">
        <v>45</v>
      </c>
      <c r="C1608">
        <v>65</v>
      </c>
      <c r="D1608">
        <v>28</v>
      </c>
      <c r="E1608" t="s">
        <v>0</v>
      </c>
      <c r="F1608">
        <v>6</v>
      </c>
      <c r="G1608">
        <v>2018</v>
      </c>
      <c r="H1608" t="s">
        <v>59</v>
      </c>
      <c r="I1608">
        <f>IF(E1608="Dollar",VLOOKUP(F1608,Currency!$G$2:$H$14,2,0),1)</f>
        <v>1</v>
      </c>
      <c r="J1608" s="3">
        <f t="shared" si="25"/>
        <v>1820</v>
      </c>
    </row>
    <row r="1609" spans="1:10" x14ac:dyDescent="0.25">
      <c r="A1609">
        <v>593</v>
      </c>
      <c r="B1609" t="s">
        <v>46</v>
      </c>
      <c r="C1609">
        <v>130</v>
      </c>
      <c r="D1609">
        <v>15</v>
      </c>
      <c r="E1609" t="s">
        <v>0</v>
      </c>
      <c r="F1609">
        <v>6</v>
      </c>
      <c r="G1609">
        <v>2018</v>
      </c>
      <c r="H1609" t="s">
        <v>55</v>
      </c>
      <c r="I1609">
        <f>IF(E1609="Dollar",VLOOKUP(F1609,Currency!$G$2:$H$14,2,0),1)</f>
        <v>1</v>
      </c>
      <c r="J1609" s="3">
        <f t="shared" si="25"/>
        <v>1950</v>
      </c>
    </row>
    <row r="1610" spans="1:10" x14ac:dyDescent="0.25">
      <c r="A1610">
        <v>593</v>
      </c>
      <c r="B1610" t="s">
        <v>47</v>
      </c>
      <c r="C1610">
        <v>260</v>
      </c>
      <c r="D1610">
        <v>6</v>
      </c>
      <c r="E1610" t="s">
        <v>0</v>
      </c>
      <c r="F1610">
        <v>6</v>
      </c>
      <c r="G1610">
        <v>2018</v>
      </c>
      <c r="H1610" t="s">
        <v>55</v>
      </c>
      <c r="I1610">
        <f>IF(E1610="Dollar",VLOOKUP(F1610,Currency!$G$2:$H$14,2,0),1)</f>
        <v>1</v>
      </c>
      <c r="J1610" s="3">
        <f t="shared" si="25"/>
        <v>1560</v>
      </c>
    </row>
    <row r="1611" spans="1:10" x14ac:dyDescent="0.25">
      <c r="A1611">
        <v>594</v>
      </c>
      <c r="B1611" t="s">
        <v>45</v>
      </c>
      <c r="C1611">
        <v>102</v>
      </c>
      <c r="D1611">
        <v>27</v>
      </c>
      <c r="E1611" t="s">
        <v>0</v>
      </c>
      <c r="F1611">
        <v>4</v>
      </c>
      <c r="G1611">
        <v>2018</v>
      </c>
      <c r="H1611" t="s">
        <v>65</v>
      </c>
      <c r="I1611">
        <f>IF(E1611="Dollar",VLOOKUP(F1611,Currency!$G$2:$H$14,2,0),1)</f>
        <v>1</v>
      </c>
      <c r="J1611" s="3">
        <f t="shared" si="25"/>
        <v>2754</v>
      </c>
    </row>
    <row r="1612" spans="1:10" x14ac:dyDescent="0.25">
      <c r="A1612">
        <v>594</v>
      </c>
      <c r="B1612" t="s">
        <v>46</v>
      </c>
      <c r="C1612">
        <v>306</v>
      </c>
      <c r="D1612">
        <v>17</v>
      </c>
      <c r="E1612" t="s">
        <v>0</v>
      </c>
      <c r="F1612">
        <v>4</v>
      </c>
      <c r="G1612">
        <v>2018</v>
      </c>
      <c r="H1612" t="s">
        <v>63</v>
      </c>
      <c r="I1612">
        <f>IF(E1612="Dollar",VLOOKUP(F1612,Currency!$G$2:$H$14,2,0),1)</f>
        <v>1</v>
      </c>
      <c r="J1612" s="3">
        <f t="shared" si="25"/>
        <v>5202</v>
      </c>
    </row>
    <row r="1613" spans="1:10" x14ac:dyDescent="0.25">
      <c r="A1613">
        <v>594</v>
      </c>
      <c r="B1613" t="s">
        <v>47</v>
      </c>
      <c r="C1613">
        <v>102</v>
      </c>
      <c r="D1613">
        <v>7</v>
      </c>
      <c r="E1613" t="s">
        <v>37</v>
      </c>
      <c r="F1613">
        <v>4</v>
      </c>
      <c r="G1613">
        <v>2018</v>
      </c>
      <c r="H1613" t="s">
        <v>53</v>
      </c>
      <c r="I1613">
        <f>IF(E1613="Dollar",VLOOKUP(F1613,Currency!$G$2:$H$14,2,0),1)</f>
        <v>0.81462485449999988</v>
      </c>
      <c r="J1613" s="3">
        <f t="shared" si="25"/>
        <v>581.64214611299997</v>
      </c>
    </row>
    <row r="1614" spans="1:10" x14ac:dyDescent="0.25">
      <c r="A1614">
        <v>595</v>
      </c>
      <c r="B1614" t="s">
        <v>45</v>
      </c>
      <c r="C1614">
        <v>14</v>
      </c>
      <c r="D1614">
        <v>23</v>
      </c>
      <c r="E1614" t="s">
        <v>0</v>
      </c>
      <c r="F1614">
        <v>4</v>
      </c>
      <c r="G1614">
        <v>2018</v>
      </c>
      <c r="H1614" t="s">
        <v>62</v>
      </c>
      <c r="I1614">
        <f>IF(E1614="Dollar",VLOOKUP(F1614,Currency!$G$2:$H$14,2,0),1)</f>
        <v>1</v>
      </c>
      <c r="J1614" s="3">
        <f t="shared" si="25"/>
        <v>322</v>
      </c>
    </row>
    <row r="1615" spans="1:10" x14ac:dyDescent="0.25">
      <c r="A1615">
        <v>595</v>
      </c>
      <c r="B1615" t="s">
        <v>46</v>
      </c>
      <c r="C1615">
        <v>56</v>
      </c>
      <c r="D1615">
        <v>17</v>
      </c>
      <c r="E1615" t="s">
        <v>0</v>
      </c>
      <c r="F1615">
        <v>4</v>
      </c>
      <c r="G1615">
        <v>2018</v>
      </c>
      <c r="H1615" t="s">
        <v>63</v>
      </c>
      <c r="I1615">
        <f>IF(E1615="Dollar",VLOOKUP(F1615,Currency!$G$2:$H$14,2,0),1)</f>
        <v>1</v>
      </c>
      <c r="J1615" s="3">
        <f t="shared" si="25"/>
        <v>952</v>
      </c>
    </row>
    <row r="1616" spans="1:10" x14ac:dyDescent="0.25">
      <c r="A1616">
        <v>596</v>
      </c>
      <c r="B1616" t="s">
        <v>45</v>
      </c>
      <c r="C1616">
        <v>129</v>
      </c>
      <c r="D1616">
        <v>21</v>
      </c>
      <c r="E1616" t="s">
        <v>0</v>
      </c>
      <c r="F1616">
        <v>7</v>
      </c>
      <c r="G1616">
        <v>2018</v>
      </c>
      <c r="H1616" t="s">
        <v>52</v>
      </c>
      <c r="I1616">
        <f>IF(E1616="Dollar",VLOOKUP(F1616,Currency!$G$2:$H$14,2,0),1)</f>
        <v>1</v>
      </c>
      <c r="J1616" s="3">
        <f t="shared" si="25"/>
        <v>2709</v>
      </c>
    </row>
    <row r="1617" spans="1:10" x14ac:dyDescent="0.25">
      <c r="A1617">
        <v>596</v>
      </c>
      <c r="B1617" t="s">
        <v>46</v>
      </c>
      <c r="C1617">
        <v>387</v>
      </c>
      <c r="D1617">
        <v>12</v>
      </c>
      <c r="E1617" t="s">
        <v>37</v>
      </c>
      <c r="F1617">
        <v>7</v>
      </c>
      <c r="G1617">
        <v>2018</v>
      </c>
      <c r="H1617" t="s">
        <v>53</v>
      </c>
      <c r="I1617">
        <f>IF(E1617="Dollar",VLOOKUP(F1617,Currency!$G$2:$H$14,2,0),1)</f>
        <v>0.85575857954545465</v>
      </c>
      <c r="J1617" s="3">
        <f t="shared" si="25"/>
        <v>3974.1428434090913</v>
      </c>
    </row>
    <row r="1618" spans="1:10" x14ac:dyDescent="0.25">
      <c r="A1618">
        <v>596</v>
      </c>
      <c r="B1618" t="s">
        <v>47</v>
      </c>
      <c r="C1618">
        <v>129</v>
      </c>
      <c r="D1618">
        <v>6</v>
      </c>
      <c r="E1618" t="s">
        <v>0</v>
      </c>
      <c r="F1618">
        <v>7</v>
      </c>
      <c r="G1618">
        <v>2018</v>
      </c>
      <c r="H1618" t="s">
        <v>57</v>
      </c>
      <c r="I1618">
        <f>IF(E1618="Dollar",VLOOKUP(F1618,Currency!$G$2:$H$14,2,0),1)</f>
        <v>1</v>
      </c>
      <c r="J1618" s="3">
        <f t="shared" si="25"/>
        <v>774</v>
      </c>
    </row>
    <row r="1619" spans="1:10" x14ac:dyDescent="0.25">
      <c r="A1619">
        <v>597</v>
      </c>
      <c r="B1619" t="s">
        <v>45</v>
      </c>
      <c r="C1619">
        <v>201</v>
      </c>
      <c r="D1619">
        <v>20</v>
      </c>
      <c r="E1619" t="s">
        <v>0</v>
      </c>
      <c r="F1619">
        <v>10</v>
      </c>
      <c r="G1619">
        <v>2018</v>
      </c>
      <c r="H1619" t="s">
        <v>57</v>
      </c>
      <c r="I1619">
        <f>IF(E1619="Dollar",VLOOKUP(F1619,Currency!$G$2:$H$14,2,0),1)</f>
        <v>1</v>
      </c>
      <c r="J1619" s="3">
        <f t="shared" si="25"/>
        <v>4020</v>
      </c>
    </row>
    <row r="1620" spans="1:10" x14ac:dyDescent="0.25">
      <c r="A1620">
        <v>597</v>
      </c>
      <c r="B1620" t="s">
        <v>46</v>
      </c>
      <c r="C1620">
        <v>1005</v>
      </c>
      <c r="D1620">
        <v>15</v>
      </c>
      <c r="E1620" t="s">
        <v>0</v>
      </c>
      <c r="F1620">
        <v>10</v>
      </c>
      <c r="G1620">
        <v>2018</v>
      </c>
      <c r="H1620" t="s">
        <v>55</v>
      </c>
      <c r="I1620">
        <f>IF(E1620="Dollar",VLOOKUP(F1620,Currency!$G$2:$H$14,2,0),1)</f>
        <v>1</v>
      </c>
      <c r="J1620" s="3">
        <f t="shared" si="25"/>
        <v>15075</v>
      </c>
    </row>
    <row r="1621" spans="1:10" x14ac:dyDescent="0.25">
      <c r="A1621">
        <v>597</v>
      </c>
      <c r="B1621" t="s">
        <v>47</v>
      </c>
      <c r="C1621">
        <v>4020</v>
      </c>
      <c r="D1621">
        <v>6</v>
      </c>
      <c r="E1621" t="s">
        <v>0</v>
      </c>
      <c r="F1621">
        <v>10</v>
      </c>
      <c r="G1621">
        <v>2018</v>
      </c>
      <c r="H1621" t="s">
        <v>61</v>
      </c>
      <c r="I1621">
        <f>IF(E1621="Dollar",VLOOKUP(F1621,Currency!$G$2:$H$14,2,0),1)</f>
        <v>1</v>
      </c>
      <c r="J1621" s="3">
        <f t="shared" si="25"/>
        <v>24120</v>
      </c>
    </row>
    <row r="1622" spans="1:10" x14ac:dyDescent="0.25">
      <c r="A1622">
        <v>598</v>
      </c>
      <c r="B1622" t="s">
        <v>45</v>
      </c>
      <c r="C1622">
        <v>129</v>
      </c>
      <c r="D1622">
        <v>20</v>
      </c>
      <c r="E1622" t="s">
        <v>0</v>
      </c>
      <c r="F1622">
        <v>1</v>
      </c>
      <c r="G1622">
        <v>2018</v>
      </c>
      <c r="H1622" t="s">
        <v>55</v>
      </c>
      <c r="I1622">
        <f>IF(E1622="Dollar",VLOOKUP(F1622,Currency!$G$2:$H$14,2,0),1)</f>
        <v>1</v>
      </c>
      <c r="J1622" s="3">
        <f t="shared" si="25"/>
        <v>2580</v>
      </c>
    </row>
    <row r="1623" spans="1:10" x14ac:dyDescent="0.25">
      <c r="A1623">
        <v>598</v>
      </c>
      <c r="B1623" t="s">
        <v>46</v>
      </c>
      <c r="C1623">
        <v>645</v>
      </c>
      <c r="D1623">
        <v>15</v>
      </c>
      <c r="E1623" t="s">
        <v>0</v>
      </c>
      <c r="F1623">
        <v>1</v>
      </c>
      <c r="G1623">
        <v>2018</v>
      </c>
      <c r="H1623" t="s">
        <v>55</v>
      </c>
      <c r="I1623">
        <f>IF(E1623="Dollar",VLOOKUP(F1623,Currency!$G$2:$H$14,2,0),1)</f>
        <v>1</v>
      </c>
      <c r="J1623" s="3">
        <f t="shared" si="25"/>
        <v>9675</v>
      </c>
    </row>
    <row r="1624" spans="1:10" x14ac:dyDescent="0.25">
      <c r="A1624">
        <v>598</v>
      </c>
      <c r="B1624" t="s">
        <v>47</v>
      </c>
      <c r="C1624">
        <v>903</v>
      </c>
      <c r="D1624">
        <v>6</v>
      </c>
      <c r="E1624" t="s">
        <v>0</v>
      </c>
      <c r="F1624">
        <v>1</v>
      </c>
      <c r="G1624">
        <v>2018</v>
      </c>
      <c r="H1624" t="s">
        <v>55</v>
      </c>
      <c r="I1624">
        <f>IF(E1624="Dollar",VLOOKUP(F1624,Currency!$G$2:$H$14,2,0),1)</f>
        <v>1</v>
      </c>
      <c r="J1624" s="3">
        <f t="shared" si="25"/>
        <v>5418</v>
      </c>
    </row>
    <row r="1625" spans="1:10" x14ac:dyDescent="0.25">
      <c r="A1625">
        <v>599</v>
      </c>
      <c r="B1625" t="s">
        <v>45</v>
      </c>
      <c r="C1625">
        <v>34</v>
      </c>
      <c r="D1625">
        <v>20</v>
      </c>
      <c r="E1625" t="s">
        <v>0</v>
      </c>
      <c r="F1625">
        <v>11</v>
      </c>
      <c r="G1625">
        <v>2018</v>
      </c>
      <c r="H1625" t="s">
        <v>55</v>
      </c>
      <c r="I1625">
        <f>IF(E1625="Dollar",VLOOKUP(F1625,Currency!$G$2:$H$14,2,0),1)</f>
        <v>1</v>
      </c>
      <c r="J1625" s="3">
        <f t="shared" si="25"/>
        <v>680</v>
      </c>
    </row>
    <row r="1626" spans="1:10" x14ac:dyDescent="0.25">
      <c r="A1626">
        <v>599</v>
      </c>
      <c r="B1626" t="s">
        <v>46</v>
      </c>
      <c r="C1626">
        <v>136</v>
      </c>
      <c r="D1626">
        <v>17</v>
      </c>
      <c r="E1626" t="s">
        <v>37</v>
      </c>
      <c r="F1626">
        <v>11</v>
      </c>
      <c r="G1626">
        <v>2018</v>
      </c>
      <c r="H1626" t="s">
        <v>53</v>
      </c>
      <c r="I1626">
        <f>IF(E1626="Dollar",VLOOKUP(F1626,Currency!$G$2:$H$14,2,0),1)</f>
        <v>0.87977327500000013</v>
      </c>
      <c r="J1626" s="3">
        <f t="shared" si="25"/>
        <v>2034.0358118000004</v>
      </c>
    </row>
    <row r="1627" spans="1:10" x14ac:dyDescent="0.25">
      <c r="A1627">
        <v>600</v>
      </c>
      <c r="B1627" t="s">
        <v>45</v>
      </c>
      <c r="C1627">
        <v>84</v>
      </c>
      <c r="D1627">
        <v>22</v>
      </c>
      <c r="E1627" t="s">
        <v>37</v>
      </c>
      <c r="F1627">
        <v>12</v>
      </c>
      <c r="G1627">
        <v>2018</v>
      </c>
      <c r="H1627" t="s">
        <v>53</v>
      </c>
      <c r="I1627">
        <f>IF(E1627="Dollar",VLOOKUP(F1627,Currency!$G$2:$H$14,2,0),1)</f>
        <v>0.87842254526315788</v>
      </c>
      <c r="J1627" s="3">
        <f t="shared" si="25"/>
        <v>1623.3248636463159</v>
      </c>
    </row>
    <row r="1628" spans="1:10" x14ac:dyDescent="0.25">
      <c r="A1628">
        <v>600</v>
      </c>
      <c r="B1628" t="s">
        <v>46</v>
      </c>
      <c r="C1628">
        <v>420</v>
      </c>
      <c r="D1628">
        <v>16</v>
      </c>
      <c r="E1628" t="s">
        <v>37</v>
      </c>
      <c r="F1628">
        <v>12</v>
      </c>
      <c r="G1628">
        <v>2018</v>
      </c>
      <c r="H1628" t="s">
        <v>53</v>
      </c>
      <c r="I1628">
        <f>IF(E1628="Dollar",VLOOKUP(F1628,Currency!$G$2:$H$14,2,0),1)</f>
        <v>0.87842254526315788</v>
      </c>
      <c r="J1628" s="3">
        <f t="shared" si="25"/>
        <v>5902.9995041684206</v>
      </c>
    </row>
    <row r="1629" spans="1:10" x14ac:dyDescent="0.25">
      <c r="A1629">
        <v>600</v>
      </c>
      <c r="B1629" t="s">
        <v>47</v>
      </c>
      <c r="C1629">
        <v>588</v>
      </c>
      <c r="D1629">
        <v>6</v>
      </c>
      <c r="E1629" t="s">
        <v>0</v>
      </c>
      <c r="F1629">
        <v>12</v>
      </c>
      <c r="G1629">
        <v>2018</v>
      </c>
      <c r="H1629" t="s">
        <v>55</v>
      </c>
      <c r="I1629">
        <f>IF(E1629="Dollar",VLOOKUP(F1629,Currency!$G$2:$H$14,2,0),1)</f>
        <v>1</v>
      </c>
      <c r="J1629" s="3">
        <f t="shared" si="25"/>
        <v>3528</v>
      </c>
    </row>
    <row r="1630" spans="1:10" x14ac:dyDescent="0.25">
      <c r="A1630">
        <v>601</v>
      </c>
      <c r="B1630" t="s">
        <v>45</v>
      </c>
      <c r="C1630">
        <v>81</v>
      </c>
      <c r="D1630">
        <v>23</v>
      </c>
      <c r="E1630" t="s">
        <v>0</v>
      </c>
      <c r="F1630">
        <v>3</v>
      </c>
      <c r="G1630">
        <v>2018</v>
      </c>
      <c r="H1630" t="s">
        <v>62</v>
      </c>
      <c r="I1630">
        <f>IF(E1630="Dollar",VLOOKUP(F1630,Currency!$G$2:$H$14,2,0),1)</f>
        <v>1</v>
      </c>
      <c r="J1630" s="3">
        <f t="shared" si="25"/>
        <v>1863</v>
      </c>
    </row>
    <row r="1631" spans="1:10" x14ac:dyDescent="0.25">
      <c r="A1631">
        <v>601</v>
      </c>
      <c r="B1631" t="s">
        <v>46</v>
      </c>
      <c r="C1631">
        <v>243</v>
      </c>
      <c r="D1631">
        <v>17</v>
      </c>
      <c r="E1631" t="s">
        <v>37</v>
      </c>
      <c r="F1631">
        <v>3</v>
      </c>
      <c r="G1631">
        <v>2018</v>
      </c>
      <c r="H1631" t="s">
        <v>53</v>
      </c>
      <c r="I1631">
        <f>IF(E1631="Dollar",VLOOKUP(F1631,Currency!$G$2:$H$14,2,0),1)</f>
        <v>0.81064183952380953</v>
      </c>
      <c r="J1631" s="3">
        <f t="shared" si="25"/>
        <v>3348.7614390728572</v>
      </c>
    </row>
    <row r="1632" spans="1:10" x14ac:dyDescent="0.25">
      <c r="A1632">
        <v>601</v>
      </c>
      <c r="B1632" t="s">
        <v>47</v>
      </c>
      <c r="C1632">
        <v>81</v>
      </c>
      <c r="D1632">
        <v>7</v>
      </c>
      <c r="E1632" t="s">
        <v>37</v>
      </c>
      <c r="F1632">
        <v>3</v>
      </c>
      <c r="G1632">
        <v>2018</v>
      </c>
      <c r="H1632" t="s">
        <v>53</v>
      </c>
      <c r="I1632">
        <f>IF(E1632="Dollar",VLOOKUP(F1632,Currency!$G$2:$H$14,2,0),1)</f>
        <v>0.81064183952380953</v>
      </c>
      <c r="J1632" s="3">
        <f t="shared" si="25"/>
        <v>459.63392300999999</v>
      </c>
    </row>
    <row r="1633" spans="1:10" x14ac:dyDescent="0.25">
      <c r="A1633">
        <v>602</v>
      </c>
      <c r="B1633" t="s">
        <v>45</v>
      </c>
      <c r="C1633">
        <v>131</v>
      </c>
      <c r="D1633">
        <v>26</v>
      </c>
      <c r="E1633" t="s">
        <v>0</v>
      </c>
      <c r="F1633">
        <v>8</v>
      </c>
      <c r="G1633">
        <v>2018</v>
      </c>
      <c r="H1633" t="s">
        <v>51</v>
      </c>
      <c r="I1633">
        <f>IF(E1633="Dollar",VLOOKUP(F1633,Currency!$G$2:$H$14,2,0),1)</f>
        <v>1</v>
      </c>
      <c r="J1633" s="3">
        <f t="shared" si="25"/>
        <v>3406</v>
      </c>
    </row>
    <row r="1634" spans="1:10" x14ac:dyDescent="0.25">
      <c r="A1634">
        <v>602</v>
      </c>
      <c r="B1634" t="s">
        <v>46</v>
      </c>
      <c r="C1634">
        <v>393</v>
      </c>
      <c r="D1634">
        <v>15</v>
      </c>
      <c r="E1634" t="s">
        <v>0</v>
      </c>
      <c r="F1634">
        <v>8</v>
      </c>
      <c r="G1634">
        <v>2018</v>
      </c>
      <c r="H1634" t="s">
        <v>55</v>
      </c>
      <c r="I1634">
        <f>IF(E1634="Dollar",VLOOKUP(F1634,Currency!$G$2:$H$14,2,0),1)</f>
        <v>1</v>
      </c>
      <c r="J1634" s="3">
        <f t="shared" si="25"/>
        <v>5895</v>
      </c>
    </row>
    <row r="1635" spans="1:10" x14ac:dyDescent="0.25">
      <c r="A1635">
        <v>602</v>
      </c>
      <c r="B1635" t="s">
        <v>47</v>
      </c>
      <c r="C1635">
        <v>131</v>
      </c>
      <c r="D1635">
        <v>7</v>
      </c>
      <c r="E1635" t="s">
        <v>0</v>
      </c>
      <c r="F1635">
        <v>8</v>
      </c>
      <c r="G1635">
        <v>2018</v>
      </c>
      <c r="H1635" t="s">
        <v>62</v>
      </c>
      <c r="I1635">
        <f>IF(E1635="Dollar",VLOOKUP(F1635,Currency!$G$2:$H$14,2,0),1)</f>
        <v>1</v>
      </c>
      <c r="J1635" s="3">
        <f t="shared" si="25"/>
        <v>917</v>
      </c>
    </row>
    <row r="1636" spans="1:10" x14ac:dyDescent="0.25">
      <c r="A1636">
        <v>603</v>
      </c>
      <c r="B1636" t="s">
        <v>45</v>
      </c>
      <c r="C1636">
        <v>53</v>
      </c>
      <c r="D1636">
        <v>24</v>
      </c>
      <c r="E1636" t="s">
        <v>0</v>
      </c>
      <c r="F1636">
        <v>12</v>
      </c>
      <c r="G1636">
        <v>2018</v>
      </c>
      <c r="H1636" t="s">
        <v>56</v>
      </c>
      <c r="I1636">
        <f>IF(E1636="Dollar",VLOOKUP(F1636,Currency!$G$2:$H$14,2,0),1)</f>
        <v>1</v>
      </c>
      <c r="J1636" s="3">
        <f t="shared" si="25"/>
        <v>1272</v>
      </c>
    </row>
    <row r="1637" spans="1:10" x14ac:dyDescent="0.25">
      <c r="A1637">
        <v>603</v>
      </c>
      <c r="B1637" t="s">
        <v>46</v>
      </c>
      <c r="C1637">
        <v>212</v>
      </c>
      <c r="D1637">
        <v>21</v>
      </c>
      <c r="E1637" t="s">
        <v>0</v>
      </c>
      <c r="F1637">
        <v>12</v>
      </c>
      <c r="G1637">
        <v>2018</v>
      </c>
      <c r="H1637" t="s">
        <v>60</v>
      </c>
      <c r="I1637">
        <f>IF(E1637="Dollar",VLOOKUP(F1637,Currency!$G$2:$H$14,2,0),1)</f>
        <v>1</v>
      </c>
      <c r="J1637" s="3">
        <f t="shared" si="25"/>
        <v>4452</v>
      </c>
    </row>
    <row r="1638" spans="1:10" x14ac:dyDescent="0.25">
      <c r="A1638">
        <v>604</v>
      </c>
      <c r="B1638" t="s">
        <v>45</v>
      </c>
      <c r="C1638">
        <v>64</v>
      </c>
      <c r="D1638">
        <v>23</v>
      </c>
      <c r="E1638" t="s">
        <v>0</v>
      </c>
      <c r="F1638">
        <v>12</v>
      </c>
      <c r="G1638">
        <v>2018</v>
      </c>
      <c r="H1638" t="s">
        <v>62</v>
      </c>
      <c r="I1638">
        <f>IF(E1638="Dollar",VLOOKUP(F1638,Currency!$G$2:$H$14,2,0),1)</f>
        <v>1</v>
      </c>
      <c r="J1638" s="3">
        <f t="shared" si="25"/>
        <v>1472</v>
      </c>
    </row>
    <row r="1639" spans="1:10" x14ac:dyDescent="0.25">
      <c r="A1639">
        <v>604</v>
      </c>
      <c r="B1639" t="s">
        <v>46</v>
      </c>
      <c r="C1639">
        <v>320</v>
      </c>
      <c r="D1639">
        <v>15</v>
      </c>
      <c r="E1639" t="s">
        <v>37</v>
      </c>
      <c r="F1639">
        <v>12</v>
      </c>
      <c r="G1639">
        <v>2018</v>
      </c>
      <c r="H1639" t="s">
        <v>53</v>
      </c>
      <c r="I1639">
        <f>IF(E1639="Dollar",VLOOKUP(F1639,Currency!$G$2:$H$14,2,0),1)</f>
        <v>0.87842254526315788</v>
      </c>
      <c r="J1639" s="3">
        <f t="shared" si="25"/>
        <v>4216.4282172631574</v>
      </c>
    </row>
    <row r="1640" spans="1:10" x14ac:dyDescent="0.25">
      <c r="A1640">
        <v>604</v>
      </c>
      <c r="B1640" t="s">
        <v>47</v>
      </c>
      <c r="C1640">
        <v>448</v>
      </c>
      <c r="D1640">
        <v>7</v>
      </c>
      <c r="E1640" t="s">
        <v>0</v>
      </c>
      <c r="F1640">
        <v>12</v>
      </c>
      <c r="G1640">
        <v>2018</v>
      </c>
      <c r="H1640" t="s">
        <v>62</v>
      </c>
      <c r="I1640">
        <f>IF(E1640="Dollar",VLOOKUP(F1640,Currency!$G$2:$H$14,2,0),1)</f>
        <v>1</v>
      </c>
      <c r="J1640" s="3">
        <f t="shared" si="25"/>
        <v>3136</v>
      </c>
    </row>
    <row r="1641" spans="1:10" x14ac:dyDescent="0.25">
      <c r="A1641">
        <v>605</v>
      </c>
      <c r="B1641" t="s">
        <v>45</v>
      </c>
      <c r="C1641">
        <v>72</v>
      </c>
      <c r="D1641">
        <v>27</v>
      </c>
      <c r="E1641" t="s">
        <v>0</v>
      </c>
      <c r="F1641">
        <v>12</v>
      </c>
      <c r="G1641">
        <v>2018</v>
      </c>
      <c r="H1641" t="s">
        <v>64</v>
      </c>
      <c r="I1641">
        <f>IF(E1641="Dollar",VLOOKUP(F1641,Currency!$G$2:$H$14,2,0),1)</f>
        <v>1</v>
      </c>
      <c r="J1641" s="3">
        <f t="shared" si="25"/>
        <v>1944</v>
      </c>
    </row>
    <row r="1642" spans="1:10" x14ac:dyDescent="0.25">
      <c r="A1642">
        <v>605</v>
      </c>
      <c r="B1642" t="s">
        <v>46</v>
      </c>
      <c r="C1642">
        <v>360</v>
      </c>
      <c r="D1642">
        <v>17</v>
      </c>
      <c r="E1642" t="s">
        <v>0</v>
      </c>
      <c r="F1642">
        <v>12</v>
      </c>
      <c r="G1642">
        <v>2018</v>
      </c>
      <c r="H1642" t="s">
        <v>62</v>
      </c>
      <c r="I1642">
        <f>IF(E1642="Dollar",VLOOKUP(F1642,Currency!$G$2:$H$14,2,0),1)</f>
        <v>1</v>
      </c>
      <c r="J1642" s="3">
        <f t="shared" si="25"/>
        <v>6120</v>
      </c>
    </row>
    <row r="1643" spans="1:10" x14ac:dyDescent="0.25">
      <c r="A1643">
        <v>605</v>
      </c>
      <c r="B1643" t="s">
        <v>47</v>
      </c>
      <c r="C1643">
        <v>504</v>
      </c>
      <c r="D1643">
        <v>7</v>
      </c>
      <c r="E1643" t="s">
        <v>0</v>
      </c>
      <c r="F1643">
        <v>12</v>
      </c>
      <c r="G1643">
        <v>2018</v>
      </c>
      <c r="H1643" t="s">
        <v>56</v>
      </c>
      <c r="I1643">
        <f>IF(E1643="Dollar",VLOOKUP(F1643,Currency!$G$2:$H$14,2,0),1)</f>
        <v>1</v>
      </c>
      <c r="J1643" s="3">
        <f t="shared" si="25"/>
        <v>3528</v>
      </c>
    </row>
    <row r="1644" spans="1:10" x14ac:dyDescent="0.25">
      <c r="A1644">
        <v>606</v>
      </c>
      <c r="B1644" t="s">
        <v>45</v>
      </c>
      <c r="C1644">
        <v>157</v>
      </c>
      <c r="D1644">
        <v>22</v>
      </c>
      <c r="E1644" t="s">
        <v>0</v>
      </c>
      <c r="F1644">
        <v>12</v>
      </c>
      <c r="G1644">
        <v>2018</v>
      </c>
      <c r="H1644" t="s">
        <v>63</v>
      </c>
      <c r="I1644">
        <f>IF(E1644="Dollar",VLOOKUP(F1644,Currency!$G$2:$H$14,2,0),1)</f>
        <v>1</v>
      </c>
      <c r="J1644" s="3">
        <f t="shared" si="25"/>
        <v>3454</v>
      </c>
    </row>
    <row r="1645" spans="1:10" x14ac:dyDescent="0.25">
      <c r="A1645">
        <v>606</v>
      </c>
      <c r="B1645" t="s">
        <v>46</v>
      </c>
      <c r="C1645">
        <v>785</v>
      </c>
      <c r="D1645">
        <v>17</v>
      </c>
      <c r="E1645" t="s">
        <v>37</v>
      </c>
      <c r="F1645">
        <v>12</v>
      </c>
      <c r="G1645">
        <v>2018</v>
      </c>
      <c r="H1645" t="s">
        <v>53</v>
      </c>
      <c r="I1645">
        <f>IF(E1645="Dollar",VLOOKUP(F1645,Currency!$G$2:$H$14,2,0),1)</f>
        <v>0.87842254526315788</v>
      </c>
      <c r="J1645" s="3">
        <f t="shared" si="25"/>
        <v>11722.548866536841</v>
      </c>
    </row>
    <row r="1646" spans="1:10" x14ac:dyDescent="0.25">
      <c r="A1646">
        <v>606</v>
      </c>
      <c r="B1646" t="s">
        <v>47</v>
      </c>
      <c r="C1646">
        <v>1099</v>
      </c>
      <c r="D1646">
        <v>6</v>
      </c>
      <c r="E1646" t="s">
        <v>0</v>
      </c>
      <c r="F1646">
        <v>12</v>
      </c>
      <c r="G1646">
        <v>2018</v>
      </c>
      <c r="H1646" t="s">
        <v>57</v>
      </c>
      <c r="I1646">
        <f>IF(E1646="Dollar",VLOOKUP(F1646,Currency!$G$2:$H$14,2,0),1)</f>
        <v>1</v>
      </c>
      <c r="J1646" s="3">
        <f t="shared" si="25"/>
        <v>6594</v>
      </c>
    </row>
    <row r="1647" spans="1:10" x14ac:dyDescent="0.25">
      <c r="A1647">
        <v>607</v>
      </c>
      <c r="B1647" t="s">
        <v>45</v>
      </c>
      <c r="C1647">
        <v>88</v>
      </c>
      <c r="D1647">
        <v>27</v>
      </c>
      <c r="E1647" t="s">
        <v>0</v>
      </c>
      <c r="F1647">
        <v>5</v>
      </c>
      <c r="G1647">
        <v>2018</v>
      </c>
      <c r="H1647" t="s">
        <v>59</v>
      </c>
      <c r="I1647">
        <f>IF(E1647="Dollar",VLOOKUP(F1647,Currency!$G$2:$H$14,2,0),1)</f>
        <v>1</v>
      </c>
      <c r="J1647" s="3">
        <f t="shared" si="25"/>
        <v>2376</v>
      </c>
    </row>
    <row r="1648" spans="1:10" x14ac:dyDescent="0.25">
      <c r="A1648">
        <v>607</v>
      </c>
      <c r="B1648" t="s">
        <v>46</v>
      </c>
      <c r="C1648">
        <v>176</v>
      </c>
      <c r="D1648">
        <v>14</v>
      </c>
      <c r="E1648" t="s">
        <v>37</v>
      </c>
      <c r="F1648">
        <v>5</v>
      </c>
      <c r="G1648">
        <v>2018</v>
      </c>
      <c r="H1648" t="s">
        <v>53</v>
      </c>
      <c r="I1648">
        <f>IF(E1648="Dollar",VLOOKUP(F1648,Currency!$G$2:$H$14,2,0),1)</f>
        <v>0.84667593318181822</v>
      </c>
      <c r="J1648" s="3">
        <f t="shared" si="25"/>
        <v>2086.2094993599999</v>
      </c>
    </row>
    <row r="1649" spans="1:10" x14ac:dyDescent="0.25">
      <c r="A1649">
        <v>607</v>
      </c>
      <c r="B1649" t="s">
        <v>47</v>
      </c>
      <c r="C1649">
        <v>352</v>
      </c>
      <c r="D1649">
        <v>6</v>
      </c>
      <c r="E1649" t="s">
        <v>37</v>
      </c>
      <c r="F1649">
        <v>5</v>
      </c>
      <c r="G1649">
        <v>2018</v>
      </c>
      <c r="H1649" t="s">
        <v>53</v>
      </c>
      <c r="I1649">
        <f>IF(E1649="Dollar",VLOOKUP(F1649,Currency!$G$2:$H$14,2,0),1)</f>
        <v>0.84667593318181822</v>
      </c>
      <c r="J1649" s="3">
        <f t="shared" si="25"/>
        <v>1788.17957088</v>
      </c>
    </row>
    <row r="1650" spans="1:10" x14ac:dyDescent="0.25">
      <c r="A1650">
        <v>608</v>
      </c>
      <c r="B1650" t="s">
        <v>45</v>
      </c>
      <c r="C1650">
        <v>179</v>
      </c>
      <c r="D1650">
        <v>28</v>
      </c>
      <c r="E1650" t="s">
        <v>0</v>
      </c>
      <c r="F1650">
        <v>5</v>
      </c>
      <c r="G1650">
        <v>2018</v>
      </c>
      <c r="H1650" t="s">
        <v>59</v>
      </c>
      <c r="I1650">
        <f>IF(E1650="Dollar",VLOOKUP(F1650,Currency!$G$2:$H$14,2,0),1)</f>
        <v>1</v>
      </c>
      <c r="J1650" s="3">
        <f t="shared" si="25"/>
        <v>5012</v>
      </c>
    </row>
    <row r="1651" spans="1:10" x14ac:dyDescent="0.25">
      <c r="A1651">
        <v>608</v>
      </c>
      <c r="B1651" t="s">
        <v>46</v>
      </c>
      <c r="C1651">
        <v>358</v>
      </c>
      <c r="D1651">
        <v>15</v>
      </c>
      <c r="E1651" t="s">
        <v>0</v>
      </c>
      <c r="F1651">
        <v>5</v>
      </c>
      <c r="G1651">
        <v>2018</v>
      </c>
      <c r="H1651" t="s">
        <v>55</v>
      </c>
      <c r="I1651">
        <f>IF(E1651="Dollar",VLOOKUP(F1651,Currency!$G$2:$H$14,2,0),1)</f>
        <v>1</v>
      </c>
      <c r="J1651" s="3">
        <f t="shared" si="25"/>
        <v>5370</v>
      </c>
    </row>
    <row r="1652" spans="1:10" x14ac:dyDescent="0.25">
      <c r="A1652">
        <v>608</v>
      </c>
      <c r="B1652" t="s">
        <v>47</v>
      </c>
      <c r="C1652">
        <v>716</v>
      </c>
      <c r="D1652">
        <v>7</v>
      </c>
      <c r="E1652" t="s">
        <v>0</v>
      </c>
      <c r="F1652">
        <v>5</v>
      </c>
      <c r="G1652">
        <v>2018</v>
      </c>
      <c r="H1652" t="s">
        <v>56</v>
      </c>
      <c r="I1652">
        <f>IF(E1652="Dollar",VLOOKUP(F1652,Currency!$G$2:$H$14,2,0),1)</f>
        <v>1</v>
      </c>
      <c r="J1652" s="3">
        <f t="shared" si="25"/>
        <v>5012</v>
      </c>
    </row>
    <row r="1653" spans="1:10" x14ac:dyDescent="0.25">
      <c r="A1653">
        <v>609</v>
      </c>
      <c r="B1653" t="s">
        <v>45</v>
      </c>
      <c r="C1653">
        <v>44</v>
      </c>
      <c r="D1653">
        <v>21</v>
      </c>
      <c r="E1653" t="s">
        <v>0</v>
      </c>
      <c r="F1653">
        <v>11</v>
      </c>
      <c r="G1653">
        <v>2018</v>
      </c>
      <c r="H1653" t="s">
        <v>52</v>
      </c>
      <c r="I1653">
        <f>IF(E1653="Dollar",VLOOKUP(F1653,Currency!$G$2:$H$14,2,0),1)</f>
        <v>1</v>
      </c>
      <c r="J1653" s="3">
        <f t="shared" si="25"/>
        <v>924</v>
      </c>
    </row>
    <row r="1654" spans="1:10" x14ac:dyDescent="0.25">
      <c r="A1654">
        <v>609</v>
      </c>
      <c r="B1654" t="s">
        <v>46</v>
      </c>
      <c r="C1654">
        <v>176</v>
      </c>
      <c r="D1654">
        <v>17</v>
      </c>
      <c r="E1654" t="s">
        <v>37</v>
      </c>
      <c r="F1654">
        <v>11</v>
      </c>
      <c r="G1654">
        <v>2018</v>
      </c>
      <c r="H1654" t="s">
        <v>53</v>
      </c>
      <c r="I1654">
        <f>IF(E1654="Dollar",VLOOKUP(F1654,Currency!$G$2:$H$14,2,0),1)</f>
        <v>0.87977327500000013</v>
      </c>
      <c r="J1654" s="3">
        <f t="shared" si="25"/>
        <v>2632.2816388000006</v>
      </c>
    </row>
    <row r="1655" spans="1:10" x14ac:dyDescent="0.25">
      <c r="A1655">
        <v>610</v>
      </c>
      <c r="B1655" t="s">
        <v>45</v>
      </c>
      <c r="C1655">
        <v>107</v>
      </c>
      <c r="D1655">
        <v>22</v>
      </c>
      <c r="E1655" t="s">
        <v>0</v>
      </c>
      <c r="F1655">
        <v>6</v>
      </c>
      <c r="G1655">
        <v>2018</v>
      </c>
      <c r="H1655" t="s">
        <v>63</v>
      </c>
      <c r="I1655">
        <f>IF(E1655="Dollar",VLOOKUP(F1655,Currency!$G$2:$H$14,2,0),1)</f>
        <v>1</v>
      </c>
      <c r="J1655" s="3">
        <f t="shared" si="25"/>
        <v>2354</v>
      </c>
    </row>
    <row r="1656" spans="1:10" x14ac:dyDescent="0.25">
      <c r="A1656">
        <v>610</v>
      </c>
      <c r="B1656" t="s">
        <v>46</v>
      </c>
      <c r="C1656">
        <v>321</v>
      </c>
      <c r="D1656">
        <v>16</v>
      </c>
      <c r="E1656" t="s">
        <v>37</v>
      </c>
      <c r="F1656">
        <v>6</v>
      </c>
      <c r="G1656">
        <v>2018</v>
      </c>
      <c r="H1656" t="s">
        <v>53</v>
      </c>
      <c r="I1656">
        <f>IF(E1656="Dollar",VLOOKUP(F1656,Currency!$G$2:$H$14,2,0),1)</f>
        <v>0.85633569142857147</v>
      </c>
      <c r="J1656" s="3">
        <f t="shared" si="25"/>
        <v>4398.1401111771429</v>
      </c>
    </row>
    <row r="1657" spans="1:10" x14ac:dyDescent="0.25">
      <c r="A1657">
        <v>610</v>
      </c>
      <c r="B1657" t="s">
        <v>47</v>
      </c>
      <c r="C1657">
        <v>107</v>
      </c>
      <c r="D1657">
        <v>6</v>
      </c>
      <c r="E1657" t="s">
        <v>0</v>
      </c>
      <c r="F1657">
        <v>6</v>
      </c>
      <c r="G1657">
        <v>2018</v>
      </c>
      <c r="H1657" t="s">
        <v>55</v>
      </c>
      <c r="I1657">
        <f>IF(E1657="Dollar",VLOOKUP(F1657,Currency!$G$2:$H$14,2,0),1)</f>
        <v>1</v>
      </c>
      <c r="J1657" s="3">
        <f t="shared" si="25"/>
        <v>642</v>
      </c>
    </row>
    <row r="1658" spans="1:10" x14ac:dyDescent="0.25">
      <c r="A1658">
        <v>611</v>
      </c>
      <c r="B1658" t="s">
        <v>45</v>
      </c>
      <c r="C1658">
        <v>108</v>
      </c>
      <c r="D1658">
        <v>28</v>
      </c>
      <c r="E1658" t="s">
        <v>0</v>
      </c>
      <c r="F1658">
        <v>1</v>
      </c>
      <c r="G1658">
        <v>2018</v>
      </c>
      <c r="H1658" t="s">
        <v>54</v>
      </c>
      <c r="I1658">
        <f>IF(E1658="Dollar",VLOOKUP(F1658,Currency!$G$2:$H$14,2,0),1)</f>
        <v>1</v>
      </c>
      <c r="J1658" s="3">
        <f t="shared" si="25"/>
        <v>3024</v>
      </c>
    </row>
    <row r="1659" spans="1:10" x14ac:dyDescent="0.25">
      <c r="A1659">
        <v>611</v>
      </c>
      <c r="B1659" t="s">
        <v>46</v>
      </c>
      <c r="C1659">
        <v>540</v>
      </c>
      <c r="D1659">
        <v>17</v>
      </c>
      <c r="E1659" t="s">
        <v>37</v>
      </c>
      <c r="F1659">
        <v>1</v>
      </c>
      <c r="G1659">
        <v>2018</v>
      </c>
      <c r="H1659" t="s">
        <v>53</v>
      </c>
      <c r="I1659">
        <f>IF(E1659="Dollar",VLOOKUP(F1659,Currency!$G$2:$H$14,2,0),1)</f>
        <v>0.8198508345454546</v>
      </c>
      <c r="J1659" s="3">
        <f t="shared" si="25"/>
        <v>7526.2306611272734</v>
      </c>
    </row>
    <row r="1660" spans="1:10" x14ac:dyDescent="0.25">
      <c r="A1660">
        <v>611</v>
      </c>
      <c r="B1660" t="s">
        <v>47</v>
      </c>
      <c r="C1660">
        <v>756</v>
      </c>
      <c r="D1660">
        <v>7</v>
      </c>
      <c r="E1660" t="s">
        <v>0</v>
      </c>
      <c r="F1660">
        <v>1</v>
      </c>
      <c r="G1660">
        <v>2018</v>
      </c>
      <c r="H1660" t="s">
        <v>61</v>
      </c>
      <c r="I1660">
        <f>IF(E1660="Dollar",VLOOKUP(F1660,Currency!$G$2:$H$14,2,0),1)</f>
        <v>1</v>
      </c>
      <c r="J1660" s="3">
        <f t="shared" si="25"/>
        <v>5292</v>
      </c>
    </row>
    <row r="1661" spans="1:10" x14ac:dyDescent="0.25">
      <c r="A1661">
        <v>612</v>
      </c>
      <c r="B1661" t="s">
        <v>45</v>
      </c>
      <c r="C1661">
        <v>159</v>
      </c>
      <c r="D1661">
        <v>20</v>
      </c>
      <c r="E1661" t="s">
        <v>37</v>
      </c>
      <c r="F1661">
        <v>11</v>
      </c>
      <c r="G1661">
        <v>2018</v>
      </c>
      <c r="H1661" t="s">
        <v>53</v>
      </c>
      <c r="I1661">
        <f>IF(E1661="Dollar",VLOOKUP(F1661,Currency!$G$2:$H$14,2,0),1)</f>
        <v>0.87977327500000013</v>
      </c>
      <c r="J1661" s="3">
        <f t="shared" si="25"/>
        <v>2797.6790145000004</v>
      </c>
    </row>
    <row r="1662" spans="1:10" x14ac:dyDescent="0.25">
      <c r="A1662">
        <v>612</v>
      </c>
      <c r="B1662" t="s">
        <v>46</v>
      </c>
      <c r="C1662">
        <v>636</v>
      </c>
      <c r="D1662">
        <v>17</v>
      </c>
      <c r="E1662" t="s">
        <v>37</v>
      </c>
      <c r="F1662">
        <v>11</v>
      </c>
      <c r="G1662">
        <v>2018</v>
      </c>
      <c r="H1662" t="s">
        <v>53</v>
      </c>
      <c r="I1662">
        <f>IF(E1662="Dollar",VLOOKUP(F1662,Currency!$G$2:$H$14,2,0),1)</f>
        <v>0.87977327500000013</v>
      </c>
      <c r="J1662" s="3">
        <f t="shared" si="25"/>
        <v>9512.1086493000021</v>
      </c>
    </row>
    <row r="1663" spans="1:10" x14ac:dyDescent="0.25">
      <c r="A1663">
        <v>613</v>
      </c>
      <c r="B1663" t="s">
        <v>45</v>
      </c>
      <c r="C1663">
        <v>172</v>
      </c>
      <c r="D1663">
        <v>17</v>
      </c>
      <c r="E1663" t="s">
        <v>37</v>
      </c>
      <c r="F1663">
        <v>11</v>
      </c>
      <c r="G1663">
        <v>2018</v>
      </c>
      <c r="H1663" t="s">
        <v>53</v>
      </c>
      <c r="I1663">
        <f>IF(E1663="Dollar",VLOOKUP(F1663,Currency!$G$2:$H$14,2,0),1)</f>
        <v>0.87977327500000013</v>
      </c>
      <c r="J1663" s="3">
        <f t="shared" si="25"/>
        <v>2572.4570561000005</v>
      </c>
    </row>
    <row r="1664" spans="1:10" x14ac:dyDescent="0.25">
      <c r="A1664">
        <v>613</v>
      </c>
      <c r="B1664" t="s">
        <v>46</v>
      </c>
      <c r="C1664">
        <v>688</v>
      </c>
      <c r="D1664">
        <v>17</v>
      </c>
      <c r="E1664" t="s">
        <v>37</v>
      </c>
      <c r="F1664">
        <v>11</v>
      </c>
      <c r="G1664">
        <v>2018</v>
      </c>
      <c r="H1664" t="s">
        <v>53</v>
      </c>
      <c r="I1664">
        <f>IF(E1664="Dollar",VLOOKUP(F1664,Currency!$G$2:$H$14,2,0),1)</f>
        <v>0.87977327500000013</v>
      </c>
      <c r="J1664" s="3">
        <f t="shared" si="25"/>
        <v>10289.828224400002</v>
      </c>
    </row>
    <row r="1665" spans="1:10" x14ac:dyDescent="0.25">
      <c r="A1665">
        <v>614</v>
      </c>
      <c r="B1665" t="s">
        <v>45</v>
      </c>
      <c r="C1665">
        <v>1</v>
      </c>
      <c r="D1665">
        <v>24</v>
      </c>
      <c r="E1665" t="s">
        <v>0</v>
      </c>
      <c r="F1665">
        <v>10</v>
      </c>
      <c r="G1665">
        <v>2018</v>
      </c>
      <c r="H1665" t="s">
        <v>61</v>
      </c>
      <c r="I1665">
        <f>IF(E1665="Dollar",VLOOKUP(F1665,Currency!$G$2:$H$14,2,0),1)</f>
        <v>1</v>
      </c>
      <c r="J1665" s="3">
        <f t="shared" si="25"/>
        <v>24</v>
      </c>
    </row>
    <row r="1666" spans="1:10" x14ac:dyDescent="0.25">
      <c r="A1666">
        <v>614</v>
      </c>
      <c r="B1666" t="s">
        <v>46</v>
      </c>
      <c r="C1666">
        <v>4</v>
      </c>
      <c r="D1666">
        <v>17</v>
      </c>
      <c r="E1666" t="s">
        <v>37</v>
      </c>
      <c r="F1666">
        <v>10</v>
      </c>
      <c r="G1666">
        <v>2018</v>
      </c>
      <c r="H1666" t="s">
        <v>53</v>
      </c>
      <c r="I1666">
        <f>IF(E1666="Dollar",VLOOKUP(F1666,Currency!$G$2:$H$14,2,0),1)</f>
        <v>0.87081632260869579</v>
      </c>
      <c r="J1666" s="3">
        <f t="shared" si="25"/>
        <v>59.215509937391317</v>
      </c>
    </row>
    <row r="1667" spans="1:10" x14ac:dyDescent="0.25">
      <c r="A1667">
        <v>615</v>
      </c>
      <c r="B1667" t="s">
        <v>45</v>
      </c>
      <c r="C1667">
        <v>150</v>
      </c>
      <c r="D1667">
        <v>20</v>
      </c>
      <c r="E1667" t="s">
        <v>0</v>
      </c>
      <c r="F1667">
        <v>8</v>
      </c>
      <c r="G1667">
        <v>2018</v>
      </c>
      <c r="H1667" t="s">
        <v>57</v>
      </c>
      <c r="I1667">
        <f>IF(E1667="Dollar",VLOOKUP(F1667,Currency!$G$2:$H$14,2,0),1)</f>
        <v>1</v>
      </c>
      <c r="J1667" s="3">
        <f t="shared" ref="J1667:J1730" si="26">C1667*D1667*I1667</f>
        <v>3000</v>
      </c>
    </row>
    <row r="1668" spans="1:10" x14ac:dyDescent="0.25">
      <c r="A1668">
        <v>615</v>
      </c>
      <c r="B1668" t="s">
        <v>46</v>
      </c>
      <c r="C1668">
        <v>600</v>
      </c>
      <c r="D1668">
        <v>16</v>
      </c>
      <c r="E1668" t="s">
        <v>37</v>
      </c>
      <c r="F1668">
        <v>8</v>
      </c>
      <c r="G1668">
        <v>2018</v>
      </c>
      <c r="H1668" t="s">
        <v>53</v>
      </c>
      <c r="I1668">
        <f>IF(E1668="Dollar",VLOOKUP(F1668,Currency!$G$2:$H$14,2,0),1)</f>
        <v>0.86596289695652162</v>
      </c>
      <c r="J1668" s="3">
        <f t="shared" si="26"/>
        <v>8313.2438107826074</v>
      </c>
    </row>
    <row r="1669" spans="1:10" x14ac:dyDescent="0.25">
      <c r="A1669">
        <v>616</v>
      </c>
      <c r="B1669" t="s">
        <v>45</v>
      </c>
      <c r="C1669">
        <v>87</v>
      </c>
      <c r="D1669">
        <v>27</v>
      </c>
      <c r="E1669" t="s">
        <v>0</v>
      </c>
      <c r="F1669">
        <v>2</v>
      </c>
      <c r="G1669">
        <v>2018</v>
      </c>
      <c r="H1669" t="s">
        <v>65</v>
      </c>
      <c r="I1669">
        <f>IF(E1669="Dollar",VLOOKUP(F1669,Currency!$G$2:$H$14,2,0),1)</f>
        <v>1</v>
      </c>
      <c r="J1669" s="3">
        <f t="shared" si="26"/>
        <v>2349</v>
      </c>
    </row>
    <row r="1670" spans="1:10" x14ac:dyDescent="0.25">
      <c r="A1670">
        <v>616</v>
      </c>
      <c r="B1670" t="s">
        <v>46</v>
      </c>
      <c r="C1670">
        <v>348</v>
      </c>
      <c r="D1670">
        <v>19</v>
      </c>
      <c r="E1670" t="s">
        <v>0</v>
      </c>
      <c r="F1670">
        <v>2</v>
      </c>
      <c r="G1670">
        <v>2018</v>
      </c>
      <c r="H1670" t="s">
        <v>61</v>
      </c>
      <c r="I1670">
        <f>IF(E1670="Dollar",VLOOKUP(F1670,Currency!$G$2:$H$14,2,0),1)</f>
        <v>1</v>
      </c>
      <c r="J1670" s="3">
        <f t="shared" si="26"/>
        <v>6612</v>
      </c>
    </row>
    <row r="1671" spans="1:10" x14ac:dyDescent="0.25">
      <c r="A1671">
        <v>617</v>
      </c>
      <c r="B1671" t="s">
        <v>45</v>
      </c>
      <c r="C1671">
        <v>23</v>
      </c>
      <c r="D1671">
        <v>20</v>
      </c>
      <c r="E1671" t="s">
        <v>0</v>
      </c>
      <c r="F1671">
        <v>9</v>
      </c>
      <c r="G1671">
        <v>2018</v>
      </c>
      <c r="H1671" t="s">
        <v>55</v>
      </c>
      <c r="I1671">
        <f>IF(E1671="Dollar",VLOOKUP(F1671,Currency!$G$2:$H$14,2,0),1)</f>
        <v>1</v>
      </c>
      <c r="J1671" s="3">
        <f t="shared" si="26"/>
        <v>460</v>
      </c>
    </row>
    <row r="1672" spans="1:10" x14ac:dyDescent="0.25">
      <c r="A1672">
        <v>617</v>
      </c>
      <c r="B1672" t="s">
        <v>46</v>
      </c>
      <c r="C1672">
        <v>92</v>
      </c>
      <c r="D1672">
        <v>13</v>
      </c>
      <c r="E1672" t="s">
        <v>37</v>
      </c>
      <c r="F1672">
        <v>9</v>
      </c>
      <c r="G1672">
        <v>2018</v>
      </c>
      <c r="H1672" t="s">
        <v>53</v>
      </c>
      <c r="I1672">
        <f>IF(E1672="Dollar",VLOOKUP(F1672,Currency!$G$2:$H$14,2,0),1)</f>
        <v>0.85776296200000002</v>
      </c>
      <c r="J1672" s="3">
        <f t="shared" si="26"/>
        <v>1025.884502552</v>
      </c>
    </row>
    <row r="1673" spans="1:10" x14ac:dyDescent="0.25">
      <c r="A1673">
        <v>618</v>
      </c>
      <c r="B1673" t="s">
        <v>45</v>
      </c>
      <c r="C1673">
        <v>59</v>
      </c>
      <c r="D1673">
        <v>28</v>
      </c>
      <c r="E1673" t="s">
        <v>0</v>
      </c>
      <c r="F1673">
        <v>12</v>
      </c>
      <c r="G1673">
        <v>2018</v>
      </c>
      <c r="H1673" t="s">
        <v>54</v>
      </c>
      <c r="I1673">
        <f>IF(E1673="Dollar",VLOOKUP(F1673,Currency!$G$2:$H$14,2,0),1)</f>
        <v>1</v>
      </c>
      <c r="J1673" s="3">
        <f t="shared" si="26"/>
        <v>1652</v>
      </c>
    </row>
    <row r="1674" spans="1:10" x14ac:dyDescent="0.25">
      <c r="A1674">
        <v>618</v>
      </c>
      <c r="B1674" t="s">
        <v>46</v>
      </c>
      <c r="C1674">
        <v>295</v>
      </c>
      <c r="D1674">
        <v>17</v>
      </c>
      <c r="E1674" t="s">
        <v>37</v>
      </c>
      <c r="F1674">
        <v>12</v>
      </c>
      <c r="G1674">
        <v>2018</v>
      </c>
      <c r="H1674" t="s">
        <v>53</v>
      </c>
      <c r="I1674">
        <f>IF(E1674="Dollar",VLOOKUP(F1674,Currency!$G$2:$H$14,2,0),1)</f>
        <v>0.87842254526315788</v>
      </c>
      <c r="J1674" s="3">
        <f t="shared" si="26"/>
        <v>4405.2890644947365</v>
      </c>
    </row>
    <row r="1675" spans="1:10" x14ac:dyDescent="0.25">
      <c r="A1675">
        <v>618</v>
      </c>
      <c r="B1675" t="s">
        <v>47</v>
      </c>
      <c r="C1675">
        <v>413</v>
      </c>
      <c r="D1675">
        <v>7</v>
      </c>
      <c r="E1675" t="s">
        <v>37</v>
      </c>
      <c r="F1675">
        <v>12</v>
      </c>
      <c r="G1675">
        <v>2018</v>
      </c>
      <c r="H1675" t="s">
        <v>53</v>
      </c>
      <c r="I1675">
        <f>IF(E1675="Dollar",VLOOKUP(F1675,Currency!$G$2:$H$14,2,0),1)</f>
        <v>0.87842254526315788</v>
      </c>
      <c r="J1675" s="3">
        <f t="shared" si="26"/>
        <v>2539.5195783557892</v>
      </c>
    </row>
    <row r="1676" spans="1:10" x14ac:dyDescent="0.25">
      <c r="A1676">
        <v>619</v>
      </c>
      <c r="B1676" t="s">
        <v>45</v>
      </c>
      <c r="C1676">
        <v>96</v>
      </c>
      <c r="D1676">
        <v>25</v>
      </c>
      <c r="E1676" t="s">
        <v>0</v>
      </c>
      <c r="F1676">
        <v>5</v>
      </c>
      <c r="G1676">
        <v>2018</v>
      </c>
      <c r="H1676" t="s">
        <v>60</v>
      </c>
      <c r="I1676">
        <f>IF(E1676="Dollar",VLOOKUP(F1676,Currency!$G$2:$H$14,2,0),1)</f>
        <v>1</v>
      </c>
      <c r="J1676" s="3">
        <f t="shared" si="26"/>
        <v>2400</v>
      </c>
    </row>
    <row r="1677" spans="1:10" x14ac:dyDescent="0.25">
      <c r="A1677">
        <v>619</v>
      </c>
      <c r="B1677" t="s">
        <v>46</v>
      </c>
      <c r="C1677">
        <v>192</v>
      </c>
      <c r="D1677">
        <v>18</v>
      </c>
      <c r="E1677" t="s">
        <v>0</v>
      </c>
      <c r="F1677">
        <v>5</v>
      </c>
      <c r="G1677">
        <v>2018</v>
      </c>
      <c r="H1677" t="s">
        <v>62</v>
      </c>
      <c r="I1677">
        <f>IF(E1677="Dollar",VLOOKUP(F1677,Currency!$G$2:$H$14,2,0),1)</f>
        <v>1</v>
      </c>
      <c r="J1677" s="3">
        <f t="shared" si="26"/>
        <v>3456</v>
      </c>
    </row>
    <row r="1678" spans="1:10" x14ac:dyDescent="0.25">
      <c r="A1678">
        <v>619</v>
      </c>
      <c r="B1678" t="s">
        <v>47</v>
      </c>
      <c r="C1678">
        <v>384</v>
      </c>
      <c r="D1678">
        <v>6</v>
      </c>
      <c r="E1678" t="s">
        <v>0</v>
      </c>
      <c r="F1678">
        <v>5</v>
      </c>
      <c r="G1678">
        <v>2018</v>
      </c>
      <c r="H1678" t="s">
        <v>57</v>
      </c>
      <c r="I1678">
        <f>IF(E1678="Dollar",VLOOKUP(F1678,Currency!$G$2:$H$14,2,0),1)</f>
        <v>1</v>
      </c>
      <c r="J1678" s="3">
        <f t="shared" si="26"/>
        <v>2304</v>
      </c>
    </row>
    <row r="1679" spans="1:10" x14ac:dyDescent="0.25">
      <c r="A1679">
        <v>620</v>
      </c>
      <c r="B1679" t="s">
        <v>45</v>
      </c>
      <c r="C1679">
        <v>10</v>
      </c>
      <c r="D1679">
        <v>26</v>
      </c>
      <c r="E1679" t="s">
        <v>0</v>
      </c>
      <c r="F1679">
        <v>11</v>
      </c>
      <c r="G1679">
        <v>2018</v>
      </c>
      <c r="H1679" t="s">
        <v>51</v>
      </c>
      <c r="I1679">
        <f>IF(E1679="Dollar",VLOOKUP(F1679,Currency!$G$2:$H$14,2,0),1)</f>
        <v>1</v>
      </c>
      <c r="J1679" s="3">
        <f t="shared" si="26"/>
        <v>260</v>
      </c>
    </row>
    <row r="1680" spans="1:10" x14ac:dyDescent="0.25">
      <c r="A1680">
        <v>620</v>
      </c>
      <c r="B1680" t="s">
        <v>46</v>
      </c>
      <c r="C1680">
        <v>50</v>
      </c>
      <c r="D1680">
        <v>17</v>
      </c>
      <c r="E1680" t="s">
        <v>37</v>
      </c>
      <c r="F1680">
        <v>11</v>
      </c>
      <c r="G1680">
        <v>2018</v>
      </c>
      <c r="H1680" t="s">
        <v>53</v>
      </c>
      <c r="I1680">
        <f>IF(E1680="Dollar",VLOOKUP(F1680,Currency!$G$2:$H$14,2,0),1)</f>
        <v>0.87977327500000013</v>
      </c>
      <c r="J1680" s="3">
        <f t="shared" si="26"/>
        <v>747.80728375000012</v>
      </c>
    </row>
    <row r="1681" spans="1:10" x14ac:dyDescent="0.25">
      <c r="A1681">
        <v>620</v>
      </c>
      <c r="B1681" t="s">
        <v>47</v>
      </c>
      <c r="C1681">
        <v>70</v>
      </c>
      <c r="D1681">
        <v>6</v>
      </c>
      <c r="E1681" t="s">
        <v>0</v>
      </c>
      <c r="F1681">
        <v>11</v>
      </c>
      <c r="G1681">
        <v>2018</v>
      </c>
      <c r="H1681" t="s">
        <v>55</v>
      </c>
      <c r="I1681">
        <f>IF(E1681="Dollar",VLOOKUP(F1681,Currency!$G$2:$H$14,2,0),1)</f>
        <v>1</v>
      </c>
      <c r="J1681" s="3">
        <f t="shared" si="26"/>
        <v>420</v>
      </c>
    </row>
    <row r="1682" spans="1:10" x14ac:dyDescent="0.25">
      <c r="A1682">
        <v>621</v>
      </c>
      <c r="B1682" t="s">
        <v>45</v>
      </c>
      <c r="C1682">
        <v>54</v>
      </c>
      <c r="D1682">
        <v>28</v>
      </c>
      <c r="E1682" t="s">
        <v>0</v>
      </c>
      <c r="F1682">
        <v>8</v>
      </c>
      <c r="G1682">
        <v>2018</v>
      </c>
      <c r="H1682" t="s">
        <v>54</v>
      </c>
      <c r="I1682">
        <f>IF(E1682="Dollar",VLOOKUP(F1682,Currency!$G$2:$H$14,2,0),1)</f>
        <v>1</v>
      </c>
      <c r="J1682" s="3">
        <f t="shared" si="26"/>
        <v>1512</v>
      </c>
    </row>
    <row r="1683" spans="1:10" x14ac:dyDescent="0.25">
      <c r="A1683">
        <v>621</v>
      </c>
      <c r="B1683" t="s">
        <v>46</v>
      </c>
      <c r="C1683">
        <v>216</v>
      </c>
      <c r="D1683">
        <v>19</v>
      </c>
      <c r="E1683" t="s">
        <v>0</v>
      </c>
      <c r="F1683">
        <v>8</v>
      </c>
      <c r="G1683">
        <v>2018</v>
      </c>
      <c r="H1683" t="s">
        <v>61</v>
      </c>
      <c r="I1683">
        <f>IF(E1683="Dollar",VLOOKUP(F1683,Currency!$G$2:$H$14,2,0),1)</f>
        <v>1</v>
      </c>
      <c r="J1683" s="3">
        <f t="shared" si="26"/>
        <v>4104</v>
      </c>
    </row>
    <row r="1684" spans="1:10" x14ac:dyDescent="0.25">
      <c r="A1684">
        <v>622</v>
      </c>
      <c r="B1684" t="s">
        <v>45</v>
      </c>
      <c r="C1684">
        <v>90</v>
      </c>
      <c r="D1684">
        <v>23</v>
      </c>
      <c r="E1684" t="s">
        <v>0</v>
      </c>
      <c r="F1684">
        <v>4</v>
      </c>
      <c r="G1684">
        <v>2018</v>
      </c>
      <c r="H1684" t="s">
        <v>56</v>
      </c>
      <c r="I1684">
        <f>IF(E1684="Dollar",VLOOKUP(F1684,Currency!$G$2:$H$14,2,0),1)</f>
        <v>1</v>
      </c>
      <c r="J1684" s="3">
        <f t="shared" si="26"/>
        <v>2070</v>
      </c>
    </row>
    <row r="1685" spans="1:10" x14ac:dyDescent="0.25">
      <c r="A1685">
        <v>622</v>
      </c>
      <c r="B1685" t="s">
        <v>46</v>
      </c>
      <c r="C1685">
        <v>360</v>
      </c>
      <c r="D1685">
        <v>15</v>
      </c>
      <c r="E1685" t="s">
        <v>0</v>
      </c>
      <c r="F1685">
        <v>4</v>
      </c>
      <c r="G1685">
        <v>2018</v>
      </c>
      <c r="H1685" t="s">
        <v>55</v>
      </c>
      <c r="I1685">
        <f>IF(E1685="Dollar",VLOOKUP(F1685,Currency!$G$2:$H$14,2,0),1)</f>
        <v>1</v>
      </c>
      <c r="J1685" s="3">
        <f t="shared" si="26"/>
        <v>5400</v>
      </c>
    </row>
    <row r="1686" spans="1:10" x14ac:dyDescent="0.25">
      <c r="A1686">
        <v>623</v>
      </c>
      <c r="B1686" t="s">
        <v>45</v>
      </c>
      <c r="C1686">
        <v>90</v>
      </c>
      <c r="D1686">
        <v>25</v>
      </c>
      <c r="E1686" t="s">
        <v>0</v>
      </c>
      <c r="F1686">
        <v>12</v>
      </c>
      <c r="G1686">
        <v>2018</v>
      </c>
      <c r="H1686" t="s">
        <v>60</v>
      </c>
      <c r="I1686">
        <f>IF(E1686="Dollar",VLOOKUP(F1686,Currency!$G$2:$H$14,2,0),1)</f>
        <v>1</v>
      </c>
      <c r="J1686" s="3">
        <f t="shared" si="26"/>
        <v>2250</v>
      </c>
    </row>
    <row r="1687" spans="1:10" x14ac:dyDescent="0.25">
      <c r="A1687">
        <v>623</v>
      </c>
      <c r="B1687" t="s">
        <v>46</v>
      </c>
      <c r="C1687">
        <v>450</v>
      </c>
      <c r="D1687">
        <v>17</v>
      </c>
      <c r="E1687" t="s">
        <v>37</v>
      </c>
      <c r="F1687">
        <v>12</v>
      </c>
      <c r="G1687">
        <v>2018</v>
      </c>
      <c r="H1687" t="s">
        <v>53</v>
      </c>
      <c r="I1687">
        <f>IF(E1687="Dollar",VLOOKUP(F1687,Currency!$G$2:$H$14,2,0),1)</f>
        <v>0.87842254526315788</v>
      </c>
      <c r="J1687" s="3">
        <f t="shared" si="26"/>
        <v>6719.9324712631578</v>
      </c>
    </row>
    <row r="1688" spans="1:10" x14ac:dyDescent="0.25">
      <c r="A1688">
        <v>623</v>
      </c>
      <c r="B1688" t="s">
        <v>47</v>
      </c>
      <c r="C1688">
        <v>630</v>
      </c>
      <c r="D1688">
        <v>6</v>
      </c>
      <c r="E1688" t="s">
        <v>37</v>
      </c>
      <c r="F1688">
        <v>12</v>
      </c>
      <c r="G1688">
        <v>2018</v>
      </c>
      <c r="H1688" t="s">
        <v>53</v>
      </c>
      <c r="I1688">
        <f>IF(E1688="Dollar",VLOOKUP(F1688,Currency!$G$2:$H$14,2,0),1)</f>
        <v>0.87842254526315788</v>
      </c>
      <c r="J1688" s="3">
        <f t="shared" si="26"/>
        <v>3320.4372210947367</v>
      </c>
    </row>
    <row r="1689" spans="1:10" x14ac:dyDescent="0.25">
      <c r="A1689">
        <v>624</v>
      </c>
      <c r="B1689" t="s">
        <v>45</v>
      </c>
      <c r="C1689">
        <v>88</v>
      </c>
      <c r="D1689">
        <v>23</v>
      </c>
      <c r="E1689" t="s">
        <v>0</v>
      </c>
      <c r="F1689">
        <v>8</v>
      </c>
      <c r="G1689">
        <v>2018</v>
      </c>
      <c r="H1689" t="s">
        <v>62</v>
      </c>
      <c r="I1689">
        <f>IF(E1689="Dollar",VLOOKUP(F1689,Currency!$G$2:$H$14,2,0),1)</f>
        <v>1</v>
      </c>
      <c r="J1689" s="3">
        <f t="shared" si="26"/>
        <v>2024</v>
      </c>
    </row>
    <row r="1690" spans="1:10" x14ac:dyDescent="0.25">
      <c r="A1690">
        <v>624</v>
      </c>
      <c r="B1690" t="s">
        <v>46</v>
      </c>
      <c r="C1690">
        <v>352</v>
      </c>
      <c r="D1690">
        <v>18</v>
      </c>
      <c r="E1690" t="s">
        <v>0</v>
      </c>
      <c r="F1690">
        <v>8</v>
      </c>
      <c r="G1690">
        <v>2018</v>
      </c>
      <c r="H1690" t="s">
        <v>56</v>
      </c>
      <c r="I1690">
        <f>IF(E1690="Dollar",VLOOKUP(F1690,Currency!$G$2:$H$14,2,0),1)</f>
        <v>1</v>
      </c>
      <c r="J1690" s="3">
        <f t="shared" si="26"/>
        <v>6336</v>
      </c>
    </row>
    <row r="1691" spans="1:10" x14ac:dyDescent="0.25">
      <c r="A1691">
        <v>625</v>
      </c>
      <c r="B1691" t="s">
        <v>45</v>
      </c>
      <c r="C1691">
        <v>153</v>
      </c>
      <c r="D1691">
        <v>25</v>
      </c>
      <c r="E1691" t="s">
        <v>0</v>
      </c>
      <c r="F1691">
        <v>4</v>
      </c>
      <c r="G1691">
        <v>2018</v>
      </c>
      <c r="H1691" t="s">
        <v>51</v>
      </c>
      <c r="I1691">
        <f>IF(E1691="Dollar",VLOOKUP(F1691,Currency!$G$2:$H$14,2,0),1)</f>
        <v>1</v>
      </c>
      <c r="J1691" s="3">
        <f t="shared" si="26"/>
        <v>3825</v>
      </c>
    </row>
    <row r="1692" spans="1:10" x14ac:dyDescent="0.25">
      <c r="A1692">
        <v>625</v>
      </c>
      <c r="B1692" t="s">
        <v>46</v>
      </c>
      <c r="C1692">
        <v>612</v>
      </c>
      <c r="D1692">
        <v>15</v>
      </c>
      <c r="E1692" t="s">
        <v>37</v>
      </c>
      <c r="F1692">
        <v>4</v>
      </c>
      <c r="G1692">
        <v>2018</v>
      </c>
      <c r="H1692" t="s">
        <v>53</v>
      </c>
      <c r="I1692">
        <f>IF(E1692="Dollar",VLOOKUP(F1692,Currency!$G$2:$H$14,2,0),1)</f>
        <v>0.81462485449999988</v>
      </c>
      <c r="J1692" s="3">
        <f t="shared" si="26"/>
        <v>7478.2561643099989</v>
      </c>
    </row>
    <row r="1693" spans="1:10" x14ac:dyDescent="0.25">
      <c r="A1693">
        <v>626</v>
      </c>
      <c r="B1693" t="s">
        <v>45</v>
      </c>
      <c r="C1693">
        <v>149</v>
      </c>
      <c r="D1693">
        <v>24</v>
      </c>
      <c r="E1693" t="s">
        <v>0</v>
      </c>
      <c r="F1693">
        <v>11</v>
      </c>
      <c r="G1693">
        <v>2018</v>
      </c>
      <c r="H1693" t="s">
        <v>56</v>
      </c>
      <c r="I1693">
        <f>IF(E1693="Dollar",VLOOKUP(F1693,Currency!$G$2:$H$14,2,0),1)</f>
        <v>1</v>
      </c>
      <c r="J1693" s="3">
        <f t="shared" si="26"/>
        <v>3576</v>
      </c>
    </row>
    <row r="1694" spans="1:10" x14ac:dyDescent="0.25">
      <c r="A1694">
        <v>626</v>
      </c>
      <c r="B1694" t="s">
        <v>46</v>
      </c>
      <c r="C1694">
        <v>596</v>
      </c>
      <c r="D1694">
        <v>15</v>
      </c>
      <c r="E1694" t="s">
        <v>0</v>
      </c>
      <c r="F1694">
        <v>11</v>
      </c>
      <c r="G1694">
        <v>2018</v>
      </c>
      <c r="H1694" t="s">
        <v>55</v>
      </c>
      <c r="I1694">
        <f>IF(E1694="Dollar",VLOOKUP(F1694,Currency!$G$2:$H$14,2,0),1)</f>
        <v>1</v>
      </c>
      <c r="J1694" s="3">
        <f t="shared" si="26"/>
        <v>8940</v>
      </c>
    </row>
    <row r="1695" spans="1:10" x14ac:dyDescent="0.25">
      <c r="A1695">
        <v>627</v>
      </c>
      <c r="B1695" t="s">
        <v>45</v>
      </c>
      <c r="C1695">
        <v>112</v>
      </c>
      <c r="D1695">
        <v>28</v>
      </c>
      <c r="E1695" t="s">
        <v>0</v>
      </c>
      <c r="F1695">
        <v>10</v>
      </c>
      <c r="G1695">
        <v>2018</v>
      </c>
      <c r="H1695" t="s">
        <v>59</v>
      </c>
      <c r="I1695">
        <f>IF(E1695="Dollar",VLOOKUP(F1695,Currency!$G$2:$H$14,2,0),1)</f>
        <v>1</v>
      </c>
      <c r="J1695" s="3">
        <f t="shared" si="26"/>
        <v>3136</v>
      </c>
    </row>
    <row r="1696" spans="1:10" x14ac:dyDescent="0.25">
      <c r="A1696">
        <v>627</v>
      </c>
      <c r="B1696" t="s">
        <v>46</v>
      </c>
      <c r="C1696">
        <v>448</v>
      </c>
      <c r="D1696">
        <v>17</v>
      </c>
      <c r="E1696" t="s">
        <v>37</v>
      </c>
      <c r="F1696">
        <v>10</v>
      </c>
      <c r="G1696">
        <v>2018</v>
      </c>
      <c r="H1696" t="s">
        <v>53</v>
      </c>
      <c r="I1696">
        <f>IF(E1696="Dollar",VLOOKUP(F1696,Currency!$G$2:$H$14,2,0),1)</f>
        <v>0.87081632260869579</v>
      </c>
      <c r="J1696" s="3">
        <f t="shared" si="26"/>
        <v>6632.1371129878271</v>
      </c>
    </row>
    <row r="1697" spans="1:10" x14ac:dyDescent="0.25">
      <c r="A1697">
        <v>628</v>
      </c>
      <c r="B1697" t="s">
        <v>45</v>
      </c>
      <c r="C1697">
        <v>153</v>
      </c>
      <c r="D1697">
        <v>22</v>
      </c>
      <c r="E1697" t="s">
        <v>0</v>
      </c>
      <c r="F1697">
        <v>12</v>
      </c>
      <c r="G1697">
        <v>2018</v>
      </c>
      <c r="H1697" t="s">
        <v>63</v>
      </c>
      <c r="I1697">
        <f>IF(E1697="Dollar",VLOOKUP(F1697,Currency!$G$2:$H$14,2,0),1)</f>
        <v>1</v>
      </c>
      <c r="J1697" s="3">
        <f t="shared" si="26"/>
        <v>3366</v>
      </c>
    </row>
    <row r="1698" spans="1:10" x14ac:dyDescent="0.25">
      <c r="A1698">
        <v>628</v>
      </c>
      <c r="B1698" t="s">
        <v>46</v>
      </c>
      <c r="C1698">
        <v>765</v>
      </c>
      <c r="D1698">
        <v>17</v>
      </c>
      <c r="E1698" t="s">
        <v>37</v>
      </c>
      <c r="F1698">
        <v>12</v>
      </c>
      <c r="G1698">
        <v>2018</v>
      </c>
      <c r="H1698" t="s">
        <v>53</v>
      </c>
      <c r="I1698">
        <f>IF(E1698="Dollar",VLOOKUP(F1698,Currency!$G$2:$H$14,2,0),1)</f>
        <v>0.87842254526315788</v>
      </c>
      <c r="J1698" s="3">
        <f t="shared" si="26"/>
        <v>11423.885201147368</v>
      </c>
    </row>
    <row r="1699" spans="1:10" x14ac:dyDescent="0.25">
      <c r="A1699">
        <v>628</v>
      </c>
      <c r="B1699" t="s">
        <v>47</v>
      </c>
      <c r="C1699">
        <v>1071</v>
      </c>
      <c r="D1699">
        <v>6</v>
      </c>
      <c r="E1699" t="s">
        <v>0</v>
      </c>
      <c r="F1699">
        <v>12</v>
      </c>
      <c r="G1699">
        <v>2018</v>
      </c>
      <c r="H1699" t="s">
        <v>55</v>
      </c>
      <c r="I1699">
        <f>IF(E1699="Dollar",VLOOKUP(F1699,Currency!$G$2:$H$14,2,0),1)</f>
        <v>1</v>
      </c>
      <c r="J1699" s="3">
        <f t="shared" si="26"/>
        <v>6426</v>
      </c>
    </row>
    <row r="1700" spans="1:10" x14ac:dyDescent="0.25">
      <c r="A1700">
        <v>629</v>
      </c>
      <c r="B1700" t="s">
        <v>45</v>
      </c>
      <c r="C1700">
        <v>15</v>
      </c>
      <c r="D1700">
        <v>26</v>
      </c>
      <c r="E1700" t="s">
        <v>0</v>
      </c>
      <c r="F1700">
        <v>11</v>
      </c>
      <c r="G1700">
        <v>2018</v>
      </c>
      <c r="H1700" t="s">
        <v>51</v>
      </c>
      <c r="I1700">
        <f>IF(E1700="Dollar",VLOOKUP(F1700,Currency!$G$2:$H$14,2,0),1)</f>
        <v>1</v>
      </c>
      <c r="J1700" s="3">
        <f t="shared" si="26"/>
        <v>390</v>
      </c>
    </row>
    <row r="1701" spans="1:10" x14ac:dyDescent="0.25">
      <c r="A1701">
        <v>629</v>
      </c>
      <c r="B1701" t="s">
        <v>46</v>
      </c>
      <c r="C1701">
        <v>75</v>
      </c>
      <c r="D1701">
        <v>15</v>
      </c>
      <c r="E1701" t="s">
        <v>0</v>
      </c>
      <c r="F1701">
        <v>11</v>
      </c>
      <c r="G1701">
        <v>2018</v>
      </c>
      <c r="H1701" t="s">
        <v>55</v>
      </c>
      <c r="I1701">
        <f>IF(E1701="Dollar",VLOOKUP(F1701,Currency!$G$2:$H$14,2,0),1)</f>
        <v>1</v>
      </c>
      <c r="J1701" s="3">
        <f t="shared" si="26"/>
        <v>1125</v>
      </c>
    </row>
    <row r="1702" spans="1:10" x14ac:dyDescent="0.25">
      <c r="A1702">
        <v>629</v>
      </c>
      <c r="B1702" t="s">
        <v>47</v>
      </c>
      <c r="C1702">
        <v>105</v>
      </c>
      <c r="D1702">
        <v>6</v>
      </c>
      <c r="E1702" t="s">
        <v>0</v>
      </c>
      <c r="F1702">
        <v>11</v>
      </c>
      <c r="G1702">
        <v>2018</v>
      </c>
      <c r="H1702" t="s">
        <v>61</v>
      </c>
      <c r="I1702">
        <f>IF(E1702="Dollar",VLOOKUP(F1702,Currency!$G$2:$H$14,2,0),1)</f>
        <v>1</v>
      </c>
      <c r="J1702" s="3">
        <f t="shared" si="26"/>
        <v>630</v>
      </c>
    </row>
    <row r="1703" spans="1:10" x14ac:dyDescent="0.25">
      <c r="A1703">
        <v>630</v>
      </c>
      <c r="B1703" t="s">
        <v>45</v>
      </c>
      <c r="C1703">
        <v>108</v>
      </c>
      <c r="D1703">
        <v>21</v>
      </c>
      <c r="E1703" t="s">
        <v>0</v>
      </c>
      <c r="F1703">
        <v>3</v>
      </c>
      <c r="G1703">
        <v>2018</v>
      </c>
      <c r="H1703" t="s">
        <v>52</v>
      </c>
      <c r="I1703">
        <f>IF(E1703="Dollar",VLOOKUP(F1703,Currency!$G$2:$H$14,2,0),1)</f>
        <v>1</v>
      </c>
      <c r="J1703" s="3">
        <f t="shared" si="26"/>
        <v>2268</v>
      </c>
    </row>
    <row r="1704" spans="1:10" x14ac:dyDescent="0.25">
      <c r="A1704">
        <v>630</v>
      </c>
      <c r="B1704" t="s">
        <v>46</v>
      </c>
      <c r="C1704">
        <v>324</v>
      </c>
      <c r="D1704">
        <v>15</v>
      </c>
      <c r="E1704" t="s">
        <v>0</v>
      </c>
      <c r="F1704">
        <v>3</v>
      </c>
      <c r="G1704">
        <v>2018</v>
      </c>
      <c r="H1704" t="s">
        <v>55</v>
      </c>
      <c r="I1704">
        <f>IF(E1704="Dollar",VLOOKUP(F1704,Currency!$G$2:$H$14,2,0),1)</f>
        <v>1</v>
      </c>
      <c r="J1704" s="3">
        <f t="shared" si="26"/>
        <v>4860</v>
      </c>
    </row>
    <row r="1705" spans="1:10" x14ac:dyDescent="0.25">
      <c r="A1705">
        <v>630</v>
      </c>
      <c r="B1705" t="s">
        <v>47</v>
      </c>
      <c r="C1705">
        <v>108</v>
      </c>
      <c r="D1705">
        <v>7</v>
      </c>
      <c r="E1705" t="s">
        <v>37</v>
      </c>
      <c r="F1705">
        <v>3</v>
      </c>
      <c r="G1705">
        <v>2018</v>
      </c>
      <c r="H1705" t="s">
        <v>53</v>
      </c>
      <c r="I1705">
        <f>IF(E1705="Dollar",VLOOKUP(F1705,Currency!$G$2:$H$14,2,0),1)</f>
        <v>0.81064183952380953</v>
      </c>
      <c r="J1705" s="3">
        <f t="shared" si="26"/>
        <v>612.84523067999999</v>
      </c>
    </row>
    <row r="1706" spans="1:10" x14ac:dyDescent="0.25">
      <c r="A1706">
        <v>631</v>
      </c>
      <c r="B1706" t="s">
        <v>45</v>
      </c>
      <c r="C1706">
        <v>127</v>
      </c>
      <c r="D1706">
        <v>25</v>
      </c>
      <c r="E1706" t="s">
        <v>0</v>
      </c>
      <c r="F1706">
        <v>5</v>
      </c>
      <c r="G1706">
        <v>2018</v>
      </c>
      <c r="H1706" t="s">
        <v>51</v>
      </c>
      <c r="I1706">
        <f>IF(E1706="Dollar",VLOOKUP(F1706,Currency!$G$2:$H$14,2,0),1)</f>
        <v>1</v>
      </c>
      <c r="J1706" s="3">
        <f t="shared" si="26"/>
        <v>3175</v>
      </c>
    </row>
    <row r="1707" spans="1:10" x14ac:dyDescent="0.25">
      <c r="A1707">
        <v>631</v>
      </c>
      <c r="B1707" t="s">
        <v>46</v>
      </c>
      <c r="C1707">
        <v>254</v>
      </c>
      <c r="D1707">
        <v>16</v>
      </c>
      <c r="E1707" t="s">
        <v>37</v>
      </c>
      <c r="F1707">
        <v>5</v>
      </c>
      <c r="G1707">
        <v>2018</v>
      </c>
      <c r="H1707" t="s">
        <v>53</v>
      </c>
      <c r="I1707">
        <f>IF(E1707="Dollar",VLOOKUP(F1707,Currency!$G$2:$H$14,2,0),1)</f>
        <v>0.84667593318181822</v>
      </c>
      <c r="J1707" s="3">
        <f t="shared" si="26"/>
        <v>3440.8909924509094</v>
      </c>
    </row>
    <row r="1708" spans="1:10" x14ac:dyDescent="0.25">
      <c r="A1708">
        <v>631</v>
      </c>
      <c r="B1708" t="s">
        <v>47</v>
      </c>
      <c r="C1708">
        <v>508</v>
      </c>
      <c r="D1708">
        <v>6</v>
      </c>
      <c r="E1708" t="s">
        <v>0</v>
      </c>
      <c r="F1708">
        <v>5</v>
      </c>
      <c r="G1708">
        <v>2018</v>
      </c>
      <c r="H1708" t="s">
        <v>61</v>
      </c>
      <c r="I1708">
        <f>IF(E1708="Dollar",VLOOKUP(F1708,Currency!$G$2:$H$14,2,0),1)</f>
        <v>1</v>
      </c>
      <c r="J1708" s="3">
        <f t="shared" si="26"/>
        <v>3048</v>
      </c>
    </row>
    <row r="1709" spans="1:10" x14ac:dyDescent="0.25">
      <c r="A1709">
        <v>632</v>
      </c>
      <c r="B1709" t="s">
        <v>45</v>
      </c>
      <c r="C1709">
        <v>113</v>
      </c>
      <c r="D1709">
        <v>23</v>
      </c>
      <c r="E1709" t="s">
        <v>37</v>
      </c>
      <c r="F1709">
        <v>4</v>
      </c>
      <c r="G1709">
        <v>2018</v>
      </c>
      <c r="H1709" t="s">
        <v>53</v>
      </c>
      <c r="I1709">
        <f>IF(E1709="Dollar",VLOOKUP(F1709,Currency!$G$2:$H$14,2,0),1)</f>
        <v>0.81462485449999988</v>
      </c>
      <c r="J1709" s="3">
        <f t="shared" si="26"/>
        <v>2117.2099968454995</v>
      </c>
    </row>
    <row r="1710" spans="1:10" x14ac:dyDescent="0.25">
      <c r="A1710">
        <v>632</v>
      </c>
      <c r="B1710" t="s">
        <v>46</v>
      </c>
      <c r="C1710">
        <v>339</v>
      </c>
      <c r="D1710">
        <v>17</v>
      </c>
      <c r="E1710" t="s">
        <v>37</v>
      </c>
      <c r="F1710">
        <v>4</v>
      </c>
      <c r="G1710">
        <v>2018</v>
      </c>
      <c r="H1710" t="s">
        <v>53</v>
      </c>
      <c r="I1710">
        <f>IF(E1710="Dollar",VLOOKUP(F1710,Currency!$G$2:$H$14,2,0),1)</f>
        <v>0.81462485449999988</v>
      </c>
      <c r="J1710" s="3">
        <f t="shared" si="26"/>
        <v>4694.6830364834996</v>
      </c>
    </row>
    <row r="1711" spans="1:10" x14ac:dyDescent="0.25">
      <c r="A1711">
        <v>632</v>
      </c>
      <c r="B1711" t="s">
        <v>47</v>
      </c>
      <c r="C1711">
        <v>113</v>
      </c>
      <c r="D1711">
        <v>6</v>
      </c>
      <c r="E1711" t="s">
        <v>0</v>
      </c>
      <c r="F1711">
        <v>4</v>
      </c>
      <c r="G1711">
        <v>2018</v>
      </c>
      <c r="H1711" t="s">
        <v>55</v>
      </c>
      <c r="I1711">
        <f>IF(E1711="Dollar",VLOOKUP(F1711,Currency!$G$2:$H$14,2,0),1)</f>
        <v>1</v>
      </c>
      <c r="J1711" s="3">
        <f t="shared" si="26"/>
        <v>678</v>
      </c>
    </row>
    <row r="1712" spans="1:10" x14ac:dyDescent="0.25">
      <c r="A1712">
        <v>633</v>
      </c>
      <c r="B1712" t="s">
        <v>45</v>
      </c>
      <c r="C1712">
        <v>154</v>
      </c>
      <c r="D1712">
        <v>24</v>
      </c>
      <c r="E1712" t="s">
        <v>0</v>
      </c>
      <c r="F1712">
        <v>2</v>
      </c>
      <c r="G1712">
        <v>2018</v>
      </c>
      <c r="H1712" t="s">
        <v>60</v>
      </c>
      <c r="I1712">
        <f>IF(E1712="Dollar",VLOOKUP(F1712,Currency!$G$2:$H$14,2,0),1)</f>
        <v>1</v>
      </c>
      <c r="J1712" s="3">
        <f t="shared" si="26"/>
        <v>3696</v>
      </c>
    </row>
    <row r="1713" spans="1:10" x14ac:dyDescent="0.25">
      <c r="A1713">
        <v>633</v>
      </c>
      <c r="B1713" t="s">
        <v>46</v>
      </c>
      <c r="C1713">
        <v>616</v>
      </c>
      <c r="D1713">
        <v>16</v>
      </c>
      <c r="E1713" t="s">
        <v>37</v>
      </c>
      <c r="F1713">
        <v>2</v>
      </c>
      <c r="G1713">
        <v>2018</v>
      </c>
      <c r="H1713" t="s">
        <v>53</v>
      </c>
      <c r="I1713">
        <f>IF(E1713="Dollar",VLOOKUP(F1713,Currency!$G$2:$H$14,2,0),1)</f>
        <v>0.80989594699999989</v>
      </c>
      <c r="J1713" s="3">
        <f t="shared" si="26"/>
        <v>7982.3344536319992</v>
      </c>
    </row>
    <row r="1714" spans="1:10" x14ac:dyDescent="0.25">
      <c r="A1714">
        <v>634</v>
      </c>
      <c r="B1714" t="s">
        <v>45</v>
      </c>
      <c r="C1714">
        <v>117</v>
      </c>
      <c r="D1714">
        <v>23</v>
      </c>
      <c r="E1714" t="s">
        <v>0</v>
      </c>
      <c r="F1714">
        <v>3</v>
      </c>
      <c r="G1714">
        <v>2018</v>
      </c>
      <c r="H1714" t="s">
        <v>62</v>
      </c>
      <c r="I1714">
        <f>IF(E1714="Dollar",VLOOKUP(F1714,Currency!$G$2:$H$14,2,0),1)</f>
        <v>1</v>
      </c>
      <c r="J1714" s="3">
        <f t="shared" si="26"/>
        <v>2691</v>
      </c>
    </row>
    <row r="1715" spans="1:10" x14ac:dyDescent="0.25">
      <c r="A1715">
        <v>634</v>
      </c>
      <c r="B1715" t="s">
        <v>46</v>
      </c>
      <c r="C1715">
        <v>351</v>
      </c>
      <c r="D1715">
        <v>15</v>
      </c>
      <c r="E1715" t="s">
        <v>0</v>
      </c>
      <c r="F1715">
        <v>3</v>
      </c>
      <c r="G1715">
        <v>2018</v>
      </c>
      <c r="H1715" t="s">
        <v>55</v>
      </c>
      <c r="I1715">
        <f>IF(E1715="Dollar",VLOOKUP(F1715,Currency!$G$2:$H$14,2,0),1)</f>
        <v>1</v>
      </c>
      <c r="J1715" s="3">
        <f t="shared" si="26"/>
        <v>5265</v>
      </c>
    </row>
    <row r="1716" spans="1:10" x14ac:dyDescent="0.25">
      <c r="A1716">
        <v>634</v>
      </c>
      <c r="B1716" t="s">
        <v>47</v>
      </c>
      <c r="C1716">
        <v>117</v>
      </c>
      <c r="D1716">
        <v>7</v>
      </c>
      <c r="E1716" t="s">
        <v>37</v>
      </c>
      <c r="F1716">
        <v>3</v>
      </c>
      <c r="G1716">
        <v>2018</v>
      </c>
      <c r="H1716" t="s">
        <v>53</v>
      </c>
      <c r="I1716">
        <f>IF(E1716="Dollar",VLOOKUP(F1716,Currency!$G$2:$H$14,2,0),1)</f>
        <v>0.81064183952380953</v>
      </c>
      <c r="J1716" s="3">
        <f t="shared" si="26"/>
        <v>663.91566656999998</v>
      </c>
    </row>
    <row r="1717" spans="1:10" x14ac:dyDescent="0.25">
      <c r="A1717">
        <v>635</v>
      </c>
      <c r="B1717" t="s">
        <v>45</v>
      </c>
      <c r="C1717">
        <v>116</v>
      </c>
      <c r="D1717">
        <v>23</v>
      </c>
      <c r="E1717" t="s">
        <v>0</v>
      </c>
      <c r="F1717">
        <v>1</v>
      </c>
      <c r="G1717">
        <v>2018</v>
      </c>
      <c r="H1717" t="s">
        <v>62</v>
      </c>
      <c r="I1717">
        <f>IF(E1717="Dollar",VLOOKUP(F1717,Currency!$G$2:$H$14,2,0),1)</f>
        <v>1</v>
      </c>
      <c r="J1717" s="3">
        <f t="shared" si="26"/>
        <v>2668</v>
      </c>
    </row>
    <row r="1718" spans="1:10" x14ac:dyDescent="0.25">
      <c r="A1718">
        <v>635</v>
      </c>
      <c r="B1718" t="s">
        <v>46</v>
      </c>
      <c r="C1718">
        <v>464</v>
      </c>
      <c r="D1718">
        <v>17</v>
      </c>
      <c r="E1718" t="s">
        <v>0</v>
      </c>
      <c r="F1718">
        <v>1</v>
      </c>
      <c r="G1718">
        <v>2018</v>
      </c>
      <c r="H1718" t="s">
        <v>57</v>
      </c>
      <c r="I1718">
        <f>IF(E1718="Dollar",VLOOKUP(F1718,Currency!$G$2:$H$14,2,0),1)</f>
        <v>1</v>
      </c>
      <c r="J1718" s="3">
        <f t="shared" si="26"/>
        <v>7888</v>
      </c>
    </row>
    <row r="1719" spans="1:10" x14ac:dyDescent="0.25">
      <c r="A1719">
        <v>636</v>
      </c>
      <c r="B1719" t="s">
        <v>45</v>
      </c>
      <c r="C1719">
        <v>105</v>
      </c>
      <c r="D1719">
        <v>23</v>
      </c>
      <c r="E1719" t="s">
        <v>0</v>
      </c>
      <c r="F1719">
        <v>12</v>
      </c>
      <c r="G1719">
        <v>2018</v>
      </c>
      <c r="H1719" t="s">
        <v>62</v>
      </c>
      <c r="I1719">
        <f>IF(E1719="Dollar",VLOOKUP(F1719,Currency!$G$2:$H$14,2,0),1)</f>
        <v>1</v>
      </c>
      <c r="J1719" s="3">
        <f t="shared" si="26"/>
        <v>2415</v>
      </c>
    </row>
    <row r="1720" spans="1:10" x14ac:dyDescent="0.25">
      <c r="A1720">
        <v>636</v>
      </c>
      <c r="B1720" t="s">
        <v>46</v>
      </c>
      <c r="C1720">
        <v>525</v>
      </c>
      <c r="D1720">
        <v>17</v>
      </c>
      <c r="E1720" t="s">
        <v>0</v>
      </c>
      <c r="F1720">
        <v>12</v>
      </c>
      <c r="G1720">
        <v>2018</v>
      </c>
      <c r="H1720" t="s">
        <v>63</v>
      </c>
      <c r="I1720">
        <f>IF(E1720="Dollar",VLOOKUP(F1720,Currency!$G$2:$H$14,2,0),1)</f>
        <v>1</v>
      </c>
      <c r="J1720" s="3">
        <f t="shared" si="26"/>
        <v>8925</v>
      </c>
    </row>
    <row r="1721" spans="1:10" x14ac:dyDescent="0.25">
      <c r="A1721">
        <v>636</v>
      </c>
      <c r="B1721" t="s">
        <v>47</v>
      </c>
      <c r="C1721">
        <v>735</v>
      </c>
      <c r="D1721">
        <v>6</v>
      </c>
      <c r="E1721" t="s">
        <v>0</v>
      </c>
      <c r="F1721">
        <v>12</v>
      </c>
      <c r="G1721">
        <v>2018</v>
      </c>
      <c r="H1721" t="s">
        <v>55</v>
      </c>
      <c r="I1721">
        <f>IF(E1721="Dollar",VLOOKUP(F1721,Currency!$G$2:$H$14,2,0),1)</f>
        <v>1</v>
      </c>
      <c r="J1721" s="3">
        <f t="shared" si="26"/>
        <v>4410</v>
      </c>
    </row>
    <row r="1722" spans="1:10" x14ac:dyDescent="0.25">
      <c r="A1722">
        <v>637</v>
      </c>
      <c r="B1722" t="s">
        <v>45</v>
      </c>
      <c r="C1722">
        <v>71</v>
      </c>
      <c r="D1722">
        <v>23</v>
      </c>
      <c r="E1722" t="s">
        <v>0</v>
      </c>
      <c r="F1722">
        <v>3</v>
      </c>
      <c r="G1722">
        <v>2018</v>
      </c>
      <c r="H1722" t="s">
        <v>62</v>
      </c>
      <c r="I1722">
        <f>IF(E1722="Dollar",VLOOKUP(F1722,Currency!$G$2:$H$14,2,0),1)</f>
        <v>1</v>
      </c>
      <c r="J1722" s="3">
        <f t="shared" si="26"/>
        <v>1633</v>
      </c>
    </row>
    <row r="1723" spans="1:10" x14ac:dyDescent="0.25">
      <c r="A1723">
        <v>637</v>
      </c>
      <c r="B1723" t="s">
        <v>46</v>
      </c>
      <c r="C1723">
        <v>213</v>
      </c>
      <c r="D1723">
        <v>15</v>
      </c>
      <c r="E1723" t="s">
        <v>37</v>
      </c>
      <c r="F1723">
        <v>3</v>
      </c>
      <c r="G1723">
        <v>2018</v>
      </c>
      <c r="H1723" t="s">
        <v>53</v>
      </c>
      <c r="I1723">
        <f>IF(E1723="Dollar",VLOOKUP(F1723,Currency!$G$2:$H$14,2,0),1)</f>
        <v>0.81064183952380953</v>
      </c>
      <c r="J1723" s="3">
        <f t="shared" si="26"/>
        <v>2590.0006772785714</v>
      </c>
    </row>
    <row r="1724" spans="1:10" x14ac:dyDescent="0.25">
      <c r="A1724">
        <v>637</v>
      </c>
      <c r="B1724" t="s">
        <v>47</v>
      </c>
      <c r="C1724">
        <v>71</v>
      </c>
      <c r="D1724">
        <v>6</v>
      </c>
      <c r="E1724" t="s">
        <v>37</v>
      </c>
      <c r="F1724">
        <v>3</v>
      </c>
      <c r="G1724">
        <v>2018</v>
      </c>
      <c r="H1724" t="s">
        <v>53</v>
      </c>
      <c r="I1724">
        <f>IF(E1724="Dollar",VLOOKUP(F1724,Currency!$G$2:$H$14,2,0),1)</f>
        <v>0.81064183952380953</v>
      </c>
      <c r="J1724" s="3">
        <f t="shared" si="26"/>
        <v>345.33342363714286</v>
      </c>
    </row>
    <row r="1725" spans="1:10" x14ac:dyDescent="0.25">
      <c r="A1725">
        <v>638</v>
      </c>
      <c r="B1725" t="s">
        <v>45</v>
      </c>
      <c r="C1725">
        <v>173</v>
      </c>
      <c r="D1725">
        <v>21</v>
      </c>
      <c r="E1725" t="s">
        <v>0</v>
      </c>
      <c r="F1725">
        <v>10</v>
      </c>
      <c r="G1725">
        <v>2018</v>
      </c>
      <c r="H1725" t="s">
        <v>52</v>
      </c>
      <c r="I1725">
        <f>IF(E1725="Dollar",VLOOKUP(F1725,Currency!$G$2:$H$14,2,0),1)</f>
        <v>1</v>
      </c>
      <c r="J1725" s="3">
        <f t="shared" si="26"/>
        <v>3633</v>
      </c>
    </row>
    <row r="1726" spans="1:10" x14ac:dyDescent="0.25">
      <c r="A1726">
        <v>638</v>
      </c>
      <c r="B1726" t="s">
        <v>46</v>
      </c>
      <c r="C1726">
        <v>865</v>
      </c>
      <c r="D1726">
        <v>15</v>
      </c>
      <c r="E1726" t="s">
        <v>37</v>
      </c>
      <c r="F1726">
        <v>10</v>
      </c>
      <c r="G1726">
        <v>2018</v>
      </c>
      <c r="H1726" t="s">
        <v>53</v>
      </c>
      <c r="I1726">
        <f>IF(E1726="Dollar",VLOOKUP(F1726,Currency!$G$2:$H$14,2,0),1)</f>
        <v>0.87081632260869579</v>
      </c>
      <c r="J1726" s="3">
        <f t="shared" si="26"/>
        <v>11298.841785847828</v>
      </c>
    </row>
    <row r="1727" spans="1:10" x14ac:dyDescent="0.25">
      <c r="A1727">
        <v>638</v>
      </c>
      <c r="B1727" t="s">
        <v>47</v>
      </c>
      <c r="C1727">
        <v>3460</v>
      </c>
      <c r="D1727">
        <v>6</v>
      </c>
      <c r="E1727" t="s">
        <v>0</v>
      </c>
      <c r="F1727">
        <v>10</v>
      </c>
      <c r="G1727">
        <v>2018</v>
      </c>
      <c r="H1727" t="s">
        <v>55</v>
      </c>
      <c r="I1727">
        <f>IF(E1727="Dollar",VLOOKUP(F1727,Currency!$G$2:$H$14,2,0),1)</f>
        <v>1</v>
      </c>
      <c r="J1727" s="3">
        <f t="shared" si="26"/>
        <v>20760</v>
      </c>
    </row>
    <row r="1728" spans="1:10" x14ac:dyDescent="0.25">
      <c r="A1728">
        <v>639</v>
      </c>
      <c r="B1728" t="s">
        <v>45</v>
      </c>
      <c r="C1728">
        <v>112</v>
      </c>
      <c r="D1728">
        <v>28</v>
      </c>
      <c r="E1728" t="s">
        <v>0</v>
      </c>
      <c r="F1728">
        <v>7</v>
      </c>
      <c r="G1728">
        <v>2018</v>
      </c>
      <c r="H1728" t="s">
        <v>59</v>
      </c>
      <c r="I1728">
        <f>IF(E1728="Dollar",VLOOKUP(F1728,Currency!$G$2:$H$14,2,0),1)</f>
        <v>1</v>
      </c>
      <c r="J1728" s="3">
        <f t="shared" si="26"/>
        <v>3136</v>
      </c>
    </row>
    <row r="1729" spans="1:10" x14ac:dyDescent="0.25">
      <c r="A1729">
        <v>639</v>
      </c>
      <c r="B1729" t="s">
        <v>46</v>
      </c>
      <c r="C1729">
        <v>336</v>
      </c>
      <c r="D1729">
        <v>15</v>
      </c>
      <c r="E1729" t="s">
        <v>37</v>
      </c>
      <c r="F1729">
        <v>7</v>
      </c>
      <c r="G1729">
        <v>2018</v>
      </c>
      <c r="H1729" t="s">
        <v>53</v>
      </c>
      <c r="I1729">
        <f>IF(E1729="Dollar",VLOOKUP(F1729,Currency!$G$2:$H$14,2,0),1)</f>
        <v>0.85575857954545465</v>
      </c>
      <c r="J1729" s="3">
        <f t="shared" si="26"/>
        <v>4313.0232409090913</v>
      </c>
    </row>
    <row r="1730" spans="1:10" x14ac:dyDescent="0.25">
      <c r="A1730">
        <v>639</v>
      </c>
      <c r="B1730" t="s">
        <v>47</v>
      </c>
      <c r="C1730">
        <v>112</v>
      </c>
      <c r="D1730">
        <v>6</v>
      </c>
      <c r="E1730" t="s">
        <v>37</v>
      </c>
      <c r="F1730">
        <v>7</v>
      </c>
      <c r="G1730">
        <v>2018</v>
      </c>
      <c r="H1730" t="s">
        <v>53</v>
      </c>
      <c r="I1730">
        <f>IF(E1730="Dollar",VLOOKUP(F1730,Currency!$G$2:$H$14,2,0),1)</f>
        <v>0.85575857954545465</v>
      </c>
      <c r="J1730" s="3">
        <f t="shared" si="26"/>
        <v>575.06976545454552</v>
      </c>
    </row>
    <row r="1731" spans="1:10" x14ac:dyDescent="0.25">
      <c r="A1731">
        <v>640</v>
      </c>
      <c r="B1731" t="s">
        <v>45</v>
      </c>
      <c r="C1731">
        <v>157</v>
      </c>
      <c r="D1731">
        <v>25</v>
      </c>
      <c r="E1731" t="s">
        <v>0</v>
      </c>
      <c r="F1731">
        <v>12</v>
      </c>
      <c r="G1731">
        <v>2018</v>
      </c>
      <c r="H1731" t="s">
        <v>60</v>
      </c>
      <c r="I1731">
        <f>IF(E1731="Dollar",VLOOKUP(F1731,Currency!$G$2:$H$14,2,0),1)</f>
        <v>1</v>
      </c>
      <c r="J1731" s="3">
        <f t="shared" ref="J1731:J1794" si="27">C1731*D1731*I1731</f>
        <v>3925</v>
      </c>
    </row>
    <row r="1732" spans="1:10" x14ac:dyDescent="0.25">
      <c r="A1732">
        <v>640</v>
      </c>
      <c r="B1732" t="s">
        <v>46</v>
      </c>
      <c r="C1732">
        <v>628</v>
      </c>
      <c r="D1732">
        <v>16</v>
      </c>
      <c r="E1732" t="s">
        <v>37</v>
      </c>
      <c r="F1732">
        <v>12</v>
      </c>
      <c r="G1732">
        <v>2018</v>
      </c>
      <c r="H1732" t="s">
        <v>53</v>
      </c>
      <c r="I1732">
        <f>IF(E1732="Dollar",VLOOKUP(F1732,Currency!$G$2:$H$14,2,0),1)</f>
        <v>0.87842254526315788</v>
      </c>
      <c r="J1732" s="3">
        <f t="shared" si="27"/>
        <v>8826.3897348042101</v>
      </c>
    </row>
    <row r="1733" spans="1:10" x14ac:dyDescent="0.25">
      <c r="A1733">
        <v>641</v>
      </c>
      <c r="B1733" t="s">
        <v>45</v>
      </c>
      <c r="C1733">
        <v>142</v>
      </c>
      <c r="D1733">
        <v>23</v>
      </c>
      <c r="E1733" t="s">
        <v>0</v>
      </c>
      <c r="F1733">
        <v>1</v>
      </c>
      <c r="G1733">
        <v>2018</v>
      </c>
      <c r="H1733" t="s">
        <v>62</v>
      </c>
      <c r="I1733">
        <f>IF(E1733="Dollar",VLOOKUP(F1733,Currency!$G$2:$H$14,2,0),1)</f>
        <v>1</v>
      </c>
      <c r="J1733" s="3">
        <f t="shared" si="27"/>
        <v>3266</v>
      </c>
    </row>
    <row r="1734" spans="1:10" x14ac:dyDescent="0.25">
      <c r="A1734">
        <v>641</v>
      </c>
      <c r="B1734" t="s">
        <v>46</v>
      </c>
      <c r="C1734">
        <v>568</v>
      </c>
      <c r="D1734">
        <v>17</v>
      </c>
      <c r="E1734" t="s">
        <v>0</v>
      </c>
      <c r="F1734">
        <v>1</v>
      </c>
      <c r="G1734">
        <v>2018</v>
      </c>
      <c r="H1734" t="s">
        <v>52</v>
      </c>
      <c r="I1734">
        <f>IF(E1734="Dollar",VLOOKUP(F1734,Currency!$G$2:$H$14,2,0),1)</f>
        <v>1</v>
      </c>
      <c r="J1734" s="3">
        <f t="shared" si="27"/>
        <v>9656</v>
      </c>
    </row>
    <row r="1735" spans="1:10" x14ac:dyDescent="0.25">
      <c r="A1735">
        <v>642</v>
      </c>
      <c r="B1735" t="s">
        <v>45</v>
      </c>
      <c r="C1735">
        <v>32</v>
      </c>
      <c r="D1735">
        <v>31</v>
      </c>
      <c r="E1735" t="s">
        <v>37</v>
      </c>
      <c r="F1735">
        <v>5</v>
      </c>
      <c r="G1735">
        <v>2018</v>
      </c>
      <c r="H1735" t="s">
        <v>58</v>
      </c>
      <c r="I1735">
        <f>IF(E1735="Dollar",VLOOKUP(F1735,Currency!$G$2:$H$14,2,0),1)</f>
        <v>0.84667593318181822</v>
      </c>
      <c r="J1735" s="3">
        <f t="shared" si="27"/>
        <v>839.9025257163637</v>
      </c>
    </row>
    <row r="1736" spans="1:10" x14ac:dyDescent="0.25">
      <c r="A1736">
        <v>642</v>
      </c>
      <c r="B1736" t="s">
        <v>46</v>
      </c>
      <c r="C1736">
        <v>64</v>
      </c>
      <c r="D1736">
        <v>18</v>
      </c>
      <c r="E1736" t="s">
        <v>0</v>
      </c>
      <c r="F1736">
        <v>5</v>
      </c>
      <c r="G1736">
        <v>2018</v>
      </c>
      <c r="H1736" t="s">
        <v>63</v>
      </c>
      <c r="I1736">
        <f>IF(E1736="Dollar",VLOOKUP(F1736,Currency!$G$2:$H$14,2,0),1)</f>
        <v>1</v>
      </c>
      <c r="J1736" s="3">
        <f t="shared" si="27"/>
        <v>1152</v>
      </c>
    </row>
    <row r="1737" spans="1:10" x14ac:dyDescent="0.25">
      <c r="A1737">
        <v>642</v>
      </c>
      <c r="B1737" t="s">
        <v>47</v>
      </c>
      <c r="C1737">
        <v>128</v>
      </c>
      <c r="D1737">
        <v>6</v>
      </c>
      <c r="E1737" t="s">
        <v>0</v>
      </c>
      <c r="F1737">
        <v>5</v>
      </c>
      <c r="G1737">
        <v>2018</v>
      </c>
      <c r="H1737" t="s">
        <v>55</v>
      </c>
      <c r="I1737">
        <f>IF(E1737="Dollar",VLOOKUP(F1737,Currency!$G$2:$H$14,2,0),1)</f>
        <v>1</v>
      </c>
      <c r="J1737" s="3">
        <f t="shared" si="27"/>
        <v>768</v>
      </c>
    </row>
    <row r="1738" spans="1:10" x14ac:dyDescent="0.25">
      <c r="A1738">
        <v>643</v>
      </c>
      <c r="B1738" t="s">
        <v>45</v>
      </c>
      <c r="C1738">
        <v>70</v>
      </c>
      <c r="D1738">
        <v>31</v>
      </c>
      <c r="E1738" t="s">
        <v>37</v>
      </c>
      <c r="F1738">
        <v>12</v>
      </c>
      <c r="G1738">
        <v>2018</v>
      </c>
      <c r="H1738" t="s">
        <v>58</v>
      </c>
      <c r="I1738">
        <f>IF(E1738="Dollar",VLOOKUP(F1738,Currency!$G$2:$H$14,2,0),1)</f>
        <v>0.87842254526315788</v>
      </c>
      <c r="J1738" s="3">
        <f t="shared" si="27"/>
        <v>1906.1769232210527</v>
      </c>
    </row>
    <row r="1739" spans="1:10" x14ac:dyDescent="0.25">
      <c r="A1739">
        <v>643</v>
      </c>
      <c r="B1739" t="s">
        <v>46</v>
      </c>
      <c r="C1739">
        <v>350</v>
      </c>
      <c r="D1739">
        <v>15</v>
      </c>
      <c r="E1739" t="s">
        <v>37</v>
      </c>
      <c r="F1739">
        <v>12</v>
      </c>
      <c r="G1739">
        <v>2018</v>
      </c>
      <c r="H1739" t="s">
        <v>53</v>
      </c>
      <c r="I1739">
        <f>IF(E1739="Dollar",VLOOKUP(F1739,Currency!$G$2:$H$14,2,0),1)</f>
        <v>0.87842254526315788</v>
      </c>
      <c r="J1739" s="3">
        <f t="shared" si="27"/>
        <v>4611.7183626315791</v>
      </c>
    </row>
    <row r="1740" spans="1:10" x14ac:dyDescent="0.25">
      <c r="A1740">
        <v>643</v>
      </c>
      <c r="B1740" t="s">
        <v>47</v>
      </c>
      <c r="C1740">
        <v>490</v>
      </c>
      <c r="D1740">
        <v>6</v>
      </c>
      <c r="E1740" t="s">
        <v>0</v>
      </c>
      <c r="F1740">
        <v>12</v>
      </c>
      <c r="G1740">
        <v>2018</v>
      </c>
      <c r="H1740" t="s">
        <v>55</v>
      </c>
      <c r="I1740">
        <f>IF(E1740="Dollar",VLOOKUP(F1740,Currency!$G$2:$H$14,2,0),1)</f>
        <v>1</v>
      </c>
      <c r="J1740" s="3">
        <f t="shared" si="27"/>
        <v>2940</v>
      </c>
    </row>
    <row r="1741" spans="1:10" x14ac:dyDescent="0.25">
      <c r="A1741">
        <v>644</v>
      </c>
      <c r="B1741" t="s">
        <v>45</v>
      </c>
      <c r="C1741">
        <v>125</v>
      </c>
      <c r="D1741">
        <v>20</v>
      </c>
      <c r="E1741" t="s">
        <v>0</v>
      </c>
      <c r="F1741">
        <v>8</v>
      </c>
      <c r="G1741">
        <v>2018</v>
      </c>
      <c r="H1741" t="s">
        <v>55</v>
      </c>
      <c r="I1741">
        <f>IF(E1741="Dollar",VLOOKUP(F1741,Currency!$G$2:$H$14,2,0),1)</f>
        <v>1</v>
      </c>
      <c r="J1741" s="3">
        <f t="shared" si="27"/>
        <v>2500</v>
      </c>
    </row>
    <row r="1742" spans="1:10" x14ac:dyDescent="0.25">
      <c r="A1742">
        <v>644</v>
      </c>
      <c r="B1742" t="s">
        <v>46</v>
      </c>
      <c r="C1742">
        <v>500</v>
      </c>
      <c r="D1742">
        <v>16</v>
      </c>
      <c r="E1742" t="s">
        <v>37</v>
      </c>
      <c r="F1742">
        <v>8</v>
      </c>
      <c r="G1742">
        <v>2018</v>
      </c>
      <c r="H1742" t="s">
        <v>53</v>
      </c>
      <c r="I1742">
        <f>IF(E1742="Dollar",VLOOKUP(F1742,Currency!$G$2:$H$14,2,0),1)</f>
        <v>0.86596289695652162</v>
      </c>
      <c r="J1742" s="3">
        <f t="shared" si="27"/>
        <v>6927.7031756521728</v>
      </c>
    </row>
    <row r="1743" spans="1:10" x14ac:dyDescent="0.25">
      <c r="A1743">
        <v>645</v>
      </c>
      <c r="B1743" t="s">
        <v>45</v>
      </c>
      <c r="C1743">
        <v>231</v>
      </c>
      <c r="D1743">
        <v>24</v>
      </c>
      <c r="E1743" t="s">
        <v>0</v>
      </c>
      <c r="F1743">
        <v>12</v>
      </c>
      <c r="G1743">
        <v>2018</v>
      </c>
      <c r="H1743" t="s">
        <v>60</v>
      </c>
      <c r="I1743">
        <f>IF(E1743="Dollar",VLOOKUP(F1743,Currency!$G$2:$H$14,2,0),1)</f>
        <v>1</v>
      </c>
      <c r="J1743" s="3">
        <f t="shared" si="27"/>
        <v>5544</v>
      </c>
    </row>
    <row r="1744" spans="1:10" x14ac:dyDescent="0.25">
      <c r="A1744">
        <v>645</v>
      </c>
      <c r="B1744" t="s">
        <v>46</v>
      </c>
      <c r="C1744">
        <v>1155</v>
      </c>
      <c r="D1744">
        <v>15</v>
      </c>
      <c r="E1744" t="s">
        <v>0</v>
      </c>
      <c r="F1744">
        <v>12</v>
      </c>
      <c r="G1744">
        <v>2018</v>
      </c>
      <c r="H1744" t="s">
        <v>55</v>
      </c>
      <c r="I1744">
        <f>IF(E1744="Dollar",VLOOKUP(F1744,Currency!$G$2:$H$14,2,0),1)</f>
        <v>1</v>
      </c>
      <c r="J1744" s="3">
        <f t="shared" si="27"/>
        <v>17325</v>
      </c>
    </row>
    <row r="1745" spans="1:10" x14ac:dyDescent="0.25">
      <c r="A1745">
        <v>645</v>
      </c>
      <c r="B1745" t="s">
        <v>47</v>
      </c>
      <c r="C1745">
        <v>1617</v>
      </c>
      <c r="D1745">
        <v>6</v>
      </c>
      <c r="E1745" t="s">
        <v>37</v>
      </c>
      <c r="F1745">
        <v>12</v>
      </c>
      <c r="G1745">
        <v>2018</v>
      </c>
      <c r="H1745" t="s">
        <v>53</v>
      </c>
      <c r="I1745">
        <f>IF(E1745="Dollar",VLOOKUP(F1745,Currency!$G$2:$H$14,2,0),1)</f>
        <v>0.87842254526315788</v>
      </c>
      <c r="J1745" s="3">
        <f t="shared" si="27"/>
        <v>8522.4555341431569</v>
      </c>
    </row>
    <row r="1746" spans="1:10" x14ac:dyDescent="0.25">
      <c r="A1746">
        <v>646</v>
      </c>
      <c r="B1746" t="s">
        <v>45</v>
      </c>
      <c r="C1746">
        <v>114</v>
      </c>
      <c r="D1746">
        <v>22</v>
      </c>
      <c r="E1746" t="s">
        <v>0</v>
      </c>
      <c r="F1746">
        <v>6</v>
      </c>
      <c r="G1746">
        <v>2018</v>
      </c>
      <c r="H1746" t="s">
        <v>63</v>
      </c>
      <c r="I1746">
        <f>IF(E1746="Dollar",VLOOKUP(F1746,Currency!$G$2:$H$14,2,0),1)</f>
        <v>1</v>
      </c>
      <c r="J1746" s="3">
        <f t="shared" si="27"/>
        <v>2508</v>
      </c>
    </row>
    <row r="1747" spans="1:10" x14ac:dyDescent="0.25">
      <c r="A1747">
        <v>646</v>
      </c>
      <c r="B1747" t="s">
        <v>46</v>
      </c>
      <c r="C1747">
        <v>228</v>
      </c>
      <c r="D1747">
        <v>14</v>
      </c>
      <c r="E1747" t="s">
        <v>37</v>
      </c>
      <c r="F1747">
        <v>6</v>
      </c>
      <c r="G1747">
        <v>2018</v>
      </c>
      <c r="H1747" t="s">
        <v>53</v>
      </c>
      <c r="I1747">
        <f>IF(E1747="Dollar",VLOOKUP(F1747,Currency!$G$2:$H$14,2,0),1)</f>
        <v>0.85633569142857147</v>
      </c>
      <c r="J1747" s="3">
        <f t="shared" si="27"/>
        <v>2733.42352704</v>
      </c>
    </row>
    <row r="1748" spans="1:10" x14ac:dyDescent="0.25">
      <c r="A1748">
        <v>646</v>
      </c>
      <c r="B1748" t="s">
        <v>47</v>
      </c>
      <c r="C1748">
        <v>456</v>
      </c>
      <c r="D1748">
        <v>6</v>
      </c>
      <c r="E1748" t="s">
        <v>0</v>
      </c>
      <c r="F1748">
        <v>6</v>
      </c>
      <c r="G1748">
        <v>2018</v>
      </c>
      <c r="H1748" t="s">
        <v>57</v>
      </c>
      <c r="I1748">
        <f>IF(E1748="Dollar",VLOOKUP(F1748,Currency!$G$2:$H$14,2,0),1)</f>
        <v>1</v>
      </c>
      <c r="J1748" s="3">
        <f t="shared" si="27"/>
        <v>2736</v>
      </c>
    </row>
    <row r="1749" spans="1:10" x14ac:dyDescent="0.25">
      <c r="A1749">
        <v>647</v>
      </c>
      <c r="B1749" t="s">
        <v>45</v>
      </c>
      <c r="C1749">
        <v>95</v>
      </c>
      <c r="D1749">
        <v>28</v>
      </c>
      <c r="E1749" t="s">
        <v>0</v>
      </c>
      <c r="F1749">
        <v>12</v>
      </c>
      <c r="G1749">
        <v>2018</v>
      </c>
      <c r="H1749" t="s">
        <v>59</v>
      </c>
      <c r="I1749">
        <f>IF(E1749="Dollar",VLOOKUP(F1749,Currency!$G$2:$H$14,2,0),1)</f>
        <v>1</v>
      </c>
      <c r="J1749" s="3">
        <f t="shared" si="27"/>
        <v>2660</v>
      </c>
    </row>
    <row r="1750" spans="1:10" x14ac:dyDescent="0.25">
      <c r="A1750">
        <v>647</v>
      </c>
      <c r="B1750" t="s">
        <v>46</v>
      </c>
      <c r="C1750">
        <v>475</v>
      </c>
      <c r="D1750">
        <v>17</v>
      </c>
      <c r="E1750" t="s">
        <v>37</v>
      </c>
      <c r="F1750">
        <v>12</v>
      </c>
      <c r="G1750">
        <v>2018</v>
      </c>
      <c r="H1750" t="s">
        <v>53</v>
      </c>
      <c r="I1750">
        <f>IF(E1750="Dollar",VLOOKUP(F1750,Currency!$G$2:$H$14,2,0),1)</f>
        <v>0.87842254526315788</v>
      </c>
      <c r="J1750" s="3">
        <f t="shared" si="27"/>
        <v>7093.2620529999995</v>
      </c>
    </row>
    <row r="1751" spans="1:10" x14ac:dyDescent="0.25">
      <c r="A1751">
        <v>647</v>
      </c>
      <c r="B1751" t="s">
        <v>47</v>
      </c>
      <c r="C1751">
        <v>665</v>
      </c>
      <c r="D1751">
        <v>7</v>
      </c>
      <c r="E1751" t="s">
        <v>37</v>
      </c>
      <c r="F1751">
        <v>12</v>
      </c>
      <c r="G1751">
        <v>2018</v>
      </c>
      <c r="H1751" t="s">
        <v>53</v>
      </c>
      <c r="I1751">
        <f>IF(E1751="Dollar",VLOOKUP(F1751,Currency!$G$2:$H$14,2,0),1)</f>
        <v>0.87842254526315788</v>
      </c>
      <c r="J1751" s="3">
        <f t="shared" si="27"/>
        <v>4089.0569482000001</v>
      </c>
    </row>
    <row r="1752" spans="1:10" x14ac:dyDescent="0.25">
      <c r="A1752">
        <v>648</v>
      </c>
      <c r="B1752" t="s">
        <v>45</v>
      </c>
      <c r="C1752">
        <v>1</v>
      </c>
      <c r="D1752">
        <v>31</v>
      </c>
      <c r="E1752" t="s">
        <v>37</v>
      </c>
      <c r="F1752">
        <v>10</v>
      </c>
      <c r="G1752">
        <v>2018</v>
      </c>
      <c r="H1752" t="s">
        <v>58</v>
      </c>
      <c r="I1752">
        <f>IF(E1752="Dollar",VLOOKUP(F1752,Currency!$G$2:$H$14,2,0),1)</f>
        <v>0.87081632260869579</v>
      </c>
      <c r="J1752" s="3">
        <f t="shared" si="27"/>
        <v>26.995306000869569</v>
      </c>
    </row>
    <row r="1753" spans="1:10" x14ac:dyDescent="0.25">
      <c r="A1753">
        <v>648</v>
      </c>
      <c r="B1753" t="s">
        <v>46</v>
      </c>
      <c r="C1753">
        <v>5</v>
      </c>
      <c r="D1753">
        <v>14</v>
      </c>
      <c r="E1753" t="s">
        <v>37</v>
      </c>
      <c r="F1753">
        <v>10</v>
      </c>
      <c r="G1753">
        <v>2018</v>
      </c>
      <c r="H1753" t="s">
        <v>53</v>
      </c>
      <c r="I1753">
        <f>IF(E1753="Dollar",VLOOKUP(F1753,Currency!$G$2:$H$14,2,0),1)</f>
        <v>0.87081632260869579</v>
      </c>
      <c r="J1753" s="3">
        <f t="shared" si="27"/>
        <v>60.957142582608704</v>
      </c>
    </row>
    <row r="1754" spans="1:10" x14ac:dyDescent="0.25">
      <c r="A1754">
        <v>648</v>
      </c>
      <c r="B1754" t="s">
        <v>47</v>
      </c>
      <c r="C1754">
        <v>20</v>
      </c>
      <c r="D1754">
        <v>7</v>
      </c>
      <c r="E1754" t="s">
        <v>37</v>
      </c>
      <c r="F1754">
        <v>10</v>
      </c>
      <c r="G1754">
        <v>2018</v>
      </c>
      <c r="H1754" t="s">
        <v>53</v>
      </c>
      <c r="I1754">
        <f>IF(E1754="Dollar",VLOOKUP(F1754,Currency!$G$2:$H$14,2,0),1)</f>
        <v>0.87081632260869579</v>
      </c>
      <c r="J1754" s="3">
        <f t="shared" si="27"/>
        <v>121.91428516521741</v>
      </c>
    </row>
    <row r="1755" spans="1:10" x14ac:dyDescent="0.25">
      <c r="A1755">
        <v>649</v>
      </c>
      <c r="B1755" t="s">
        <v>45</v>
      </c>
      <c r="C1755">
        <v>129</v>
      </c>
      <c r="D1755">
        <v>23</v>
      </c>
      <c r="E1755" t="s">
        <v>37</v>
      </c>
      <c r="F1755">
        <v>6</v>
      </c>
      <c r="G1755">
        <v>2018</v>
      </c>
      <c r="H1755" t="s">
        <v>53</v>
      </c>
      <c r="I1755">
        <f>IF(E1755="Dollar",VLOOKUP(F1755,Currency!$G$2:$H$14,2,0),1)</f>
        <v>0.85633569142857147</v>
      </c>
      <c r="J1755" s="3">
        <f t="shared" si="27"/>
        <v>2540.7479964685717</v>
      </c>
    </row>
    <row r="1756" spans="1:10" x14ac:dyDescent="0.25">
      <c r="A1756">
        <v>649</v>
      </c>
      <c r="B1756" t="s">
        <v>46</v>
      </c>
      <c r="C1756">
        <v>387</v>
      </c>
      <c r="D1756">
        <v>18</v>
      </c>
      <c r="E1756" t="s">
        <v>0</v>
      </c>
      <c r="F1756">
        <v>6</v>
      </c>
      <c r="G1756">
        <v>2018</v>
      </c>
      <c r="H1756" t="s">
        <v>56</v>
      </c>
      <c r="I1756">
        <f>IF(E1756="Dollar",VLOOKUP(F1756,Currency!$G$2:$H$14,2,0),1)</f>
        <v>1</v>
      </c>
      <c r="J1756" s="3">
        <f t="shared" si="27"/>
        <v>6966</v>
      </c>
    </row>
    <row r="1757" spans="1:10" x14ac:dyDescent="0.25">
      <c r="A1757">
        <v>649</v>
      </c>
      <c r="B1757" t="s">
        <v>47</v>
      </c>
      <c r="C1757">
        <v>129</v>
      </c>
      <c r="D1757">
        <v>7</v>
      </c>
      <c r="E1757" t="s">
        <v>37</v>
      </c>
      <c r="F1757">
        <v>6</v>
      </c>
      <c r="G1757">
        <v>2018</v>
      </c>
      <c r="H1757" t="s">
        <v>53</v>
      </c>
      <c r="I1757">
        <f>IF(E1757="Dollar",VLOOKUP(F1757,Currency!$G$2:$H$14,2,0),1)</f>
        <v>0.85633569142857147</v>
      </c>
      <c r="J1757" s="3">
        <f t="shared" si="27"/>
        <v>773.27112936000003</v>
      </c>
    </row>
    <row r="1758" spans="1:10" x14ac:dyDescent="0.25">
      <c r="A1758">
        <v>650</v>
      </c>
      <c r="B1758" t="s">
        <v>45</v>
      </c>
      <c r="C1758">
        <v>227</v>
      </c>
      <c r="D1758">
        <v>23</v>
      </c>
      <c r="E1758" t="s">
        <v>0</v>
      </c>
      <c r="F1758">
        <v>9</v>
      </c>
      <c r="G1758">
        <v>2018</v>
      </c>
      <c r="H1758" t="s">
        <v>62</v>
      </c>
      <c r="I1758">
        <f>IF(E1758="Dollar",VLOOKUP(F1758,Currency!$G$2:$H$14,2,0),1)</f>
        <v>1</v>
      </c>
      <c r="J1758" s="3">
        <f t="shared" si="27"/>
        <v>5221</v>
      </c>
    </row>
    <row r="1759" spans="1:10" x14ac:dyDescent="0.25">
      <c r="A1759">
        <v>650</v>
      </c>
      <c r="B1759" t="s">
        <v>46</v>
      </c>
      <c r="C1759">
        <v>908</v>
      </c>
      <c r="D1759">
        <v>17</v>
      </c>
      <c r="E1759" t="s">
        <v>0</v>
      </c>
      <c r="F1759">
        <v>9</v>
      </c>
      <c r="G1759">
        <v>2018</v>
      </c>
      <c r="H1759" t="s">
        <v>63</v>
      </c>
      <c r="I1759">
        <f>IF(E1759="Dollar",VLOOKUP(F1759,Currency!$G$2:$H$14,2,0),1)</f>
        <v>1</v>
      </c>
      <c r="J1759" s="3">
        <f t="shared" si="27"/>
        <v>15436</v>
      </c>
    </row>
    <row r="1760" spans="1:10" x14ac:dyDescent="0.25">
      <c r="A1760">
        <v>651</v>
      </c>
      <c r="B1760" t="s">
        <v>45</v>
      </c>
      <c r="C1760">
        <v>41</v>
      </c>
      <c r="D1760">
        <v>28</v>
      </c>
      <c r="E1760" t="s">
        <v>0</v>
      </c>
      <c r="F1760">
        <v>10</v>
      </c>
      <c r="G1760">
        <v>2018</v>
      </c>
      <c r="H1760" t="s">
        <v>59</v>
      </c>
      <c r="I1760">
        <f>IF(E1760="Dollar",VLOOKUP(F1760,Currency!$G$2:$H$14,2,0),1)</f>
        <v>1</v>
      </c>
      <c r="J1760" s="3">
        <f t="shared" si="27"/>
        <v>1148</v>
      </c>
    </row>
    <row r="1761" spans="1:10" x14ac:dyDescent="0.25">
      <c r="A1761">
        <v>651</v>
      </c>
      <c r="B1761" t="s">
        <v>46</v>
      </c>
      <c r="C1761">
        <v>164</v>
      </c>
      <c r="D1761">
        <v>17</v>
      </c>
      <c r="E1761" t="s">
        <v>37</v>
      </c>
      <c r="F1761">
        <v>10</v>
      </c>
      <c r="G1761">
        <v>2018</v>
      </c>
      <c r="H1761" t="s">
        <v>53</v>
      </c>
      <c r="I1761">
        <f>IF(E1761="Dollar",VLOOKUP(F1761,Currency!$G$2:$H$14,2,0),1)</f>
        <v>0.87081632260869579</v>
      </c>
      <c r="J1761" s="3">
        <f t="shared" si="27"/>
        <v>2427.8359074330438</v>
      </c>
    </row>
    <row r="1762" spans="1:10" x14ac:dyDescent="0.25">
      <c r="A1762">
        <v>652</v>
      </c>
      <c r="B1762" t="s">
        <v>45</v>
      </c>
      <c r="C1762">
        <v>90</v>
      </c>
      <c r="D1762">
        <v>24</v>
      </c>
      <c r="E1762" t="s">
        <v>0</v>
      </c>
      <c r="F1762">
        <v>11</v>
      </c>
      <c r="G1762">
        <v>2018</v>
      </c>
      <c r="H1762" t="s">
        <v>61</v>
      </c>
      <c r="I1762">
        <f>IF(E1762="Dollar",VLOOKUP(F1762,Currency!$G$2:$H$14,2,0),1)</f>
        <v>1</v>
      </c>
      <c r="J1762" s="3">
        <f t="shared" si="27"/>
        <v>2160</v>
      </c>
    </row>
    <row r="1763" spans="1:10" x14ac:dyDescent="0.25">
      <c r="A1763">
        <v>652</v>
      </c>
      <c r="B1763" t="s">
        <v>46</v>
      </c>
      <c r="C1763">
        <v>360</v>
      </c>
      <c r="D1763">
        <v>20</v>
      </c>
      <c r="E1763" t="s">
        <v>0</v>
      </c>
      <c r="F1763">
        <v>11</v>
      </c>
      <c r="G1763">
        <v>2018</v>
      </c>
      <c r="H1763" t="s">
        <v>60</v>
      </c>
      <c r="I1763">
        <f>IF(E1763="Dollar",VLOOKUP(F1763,Currency!$G$2:$H$14,2,0),1)</f>
        <v>1</v>
      </c>
      <c r="J1763" s="3">
        <f t="shared" si="27"/>
        <v>7200</v>
      </c>
    </row>
    <row r="1764" spans="1:10" x14ac:dyDescent="0.25">
      <c r="A1764">
        <v>653</v>
      </c>
      <c r="B1764" t="s">
        <v>45</v>
      </c>
      <c r="C1764">
        <v>110</v>
      </c>
      <c r="D1764">
        <v>28</v>
      </c>
      <c r="E1764" t="s">
        <v>0</v>
      </c>
      <c r="F1764">
        <v>3</v>
      </c>
      <c r="G1764">
        <v>2018</v>
      </c>
      <c r="H1764" t="s">
        <v>64</v>
      </c>
      <c r="I1764">
        <f>IF(E1764="Dollar",VLOOKUP(F1764,Currency!$G$2:$H$14,2,0),1)</f>
        <v>1</v>
      </c>
      <c r="J1764" s="3">
        <f t="shared" si="27"/>
        <v>3080</v>
      </c>
    </row>
    <row r="1765" spans="1:10" x14ac:dyDescent="0.25">
      <c r="A1765">
        <v>653</v>
      </c>
      <c r="B1765" t="s">
        <v>46</v>
      </c>
      <c r="C1765">
        <v>330</v>
      </c>
      <c r="D1765">
        <v>17</v>
      </c>
      <c r="E1765" t="s">
        <v>37</v>
      </c>
      <c r="F1765">
        <v>3</v>
      </c>
      <c r="G1765">
        <v>2018</v>
      </c>
      <c r="H1765" t="s">
        <v>53</v>
      </c>
      <c r="I1765">
        <f>IF(E1765="Dollar",VLOOKUP(F1765,Currency!$G$2:$H$14,2,0),1)</f>
        <v>0.81064183952380953</v>
      </c>
      <c r="J1765" s="3">
        <f t="shared" si="27"/>
        <v>4547.7007197285711</v>
      </c>
    </row>
    <row r="1766" spans="1:10" x14ac:dyDescent="0.25">
      <c r="A1766">
        <v>653</v>
      </c>
      <c r="B1766" t="s">
        <v>47</v>
      </c>
      <c r="C1766">
        <v>110</v>
      </c>
      <c r="D1766">
        <v>6</v>
      </c>
      <c r="E1766" t="s">
        <v>0</v>
      </c>
      <c r="F1766">
        <v>3</v>
      </c>
      <c r="G1766">
        <v>2018</v>
      </c>
      <c r="H1766" t="s">
        <v>55</v>
      </c>
      <c r="I1766">
        <f>IF(E1766="Dollar",VLOOKUP(F1766,Currency!$G$2:$H$14,2,0),1)</f>
        <v>1</v>
      </c>
      <c r="J1766" s="3">
        <f t="shared" si="27"/>
        <v>660</v>
      </c>
    </row>
    <row r="1767" spans="1:10" x14ac:dyDescent="0.25">
      <c r="A1767">
        <v>654</v>
      </c>
      <c r="B1767" t="s">
        <v>45</v>
      </c>
      <c r="C1767">
        <v>88</v>
      </c>
      <c r="D1767">
        <v>28</v>
      </c>
      <c r="E1767" t="s">
        <v>0</v>
      </c>
      <c r="F1767">
        <v>7</v>
      </c>
      <c r="G1767">
        <v>2018</v>
      </c>
      <c r="H1767" t="s">
        <v>59</v>
      </c>
      <c r="I1767">
        <f>IF(E1767="Dollar",VLOOKUP(F1767,Currency!$G$2:$H$14,2,0),1)</f>
        <v>1</v>
      </c>
      <c r="J1767" s="3">
        <f t="shared" si="27"/>
        <v>2464</v>
      </c>
    </row>
    <row r="1768" spans="1:10" x14ac:dyDescent="0.25">
      <c r="A1768">
        <v>654</v>
      </c>
      <c r="B1768" t="s">
        <v>46</v>
      </c>
      <c r="C1768">
        <v>352</v>
      </c>
      <c r="D1768">
        <v>19</v>
      </c>
      <c r="E1768" t="s">
        <v>0</v>
      </c>
      <c r="F1768">
        <v>7</v>
      </c>
      <c r="G1768">
        <v>2018</v>
      </c>
      <c r="H1768" t="s">
        <v>61</v>
      </c>
      <c r="I1768">
        <f>IF(E1768="Dollar",VLOOKUP(F1768,Currency!$G$2:$H$14,2,0),1)</f>
        <v>1</v>
      </c>
      <c r="J1768" s="3">
        <f t="shared" si="27"/>
        <v>6688</v>
      </c>
    </row>
    <row r="1769" spans="1:10" x14ac:dyDescent="0.25">
      <c r="A1769">
        <v>655</v>
      </c>
      <c r="B1769" t="s">
        <v>45</v>
      </c>
      <c r="C1769">
        <v>93</v>
      </c>
      <c r="D1769">
        <v>20</v>
      </c>
      <c r="E1769" t="s">
        <v>0</v>
      </c>
      <c r="F1769">
        <v>3</v>
      </c>
      <c r="G1769">
        <v>2018</v>
      </c>
      <c r="H1769" t="s">
        <v>57</v>
      </c>
      <c r="I1769">
        <f>IF(E1769="Dollar",VLOOKUP(F1769,Currency!$G$2:$H$14,2,0),1)</f>
        <v>1</v>
      </c>
      <c r="J1769" s="3">
        <f t="shared" si="27"/>
        <v>1860</v>
      </c>
    </row>
    <row r="1770" spans="1:10" x14ac:dyDescent="0.25">
      <c r="A1770">
        <v>655</v>
      </c>
      <c r="B1770" t="s">
        <v>46</v>
      </c>
      <c r="C1770">
        <v>372</v>
      </c>
      <c r="D1770">
        <v>19</v>
      </c>
      <c r="E1770" t="s">
        <v>0</v>
      </c>
      <c r="F1770">
        <v>3</v>
      </c>
      <c r="G1770">
        <v>2018</v>
      </c>
      <c r="H1770" t="s">
        <v>61</v>
      </c>
      <c r="I1770">
        <f>IF(E1770="Dollar",VLOOKUP(F1770,Currency!$G$2:$H$14,2,0),1)</f>
        <v>1</v>
      </c>
      <c r="J1770" s="3">
        <f t="shared" si="27"/>
        <v>7068</v>
      </c>
    </row>
    <row r="1771" spans="1:10" x14ac:dyDescent="0.25">
      <c r="A1771">
        <v>656</v>
      </c>
      <c r="B1771" t="s">
        <v>45</v>
      </c>
      <c r="C1771">
        <v>108</v>
      </c>
      <c r="D1771">
        <v>27</v>
      </c>
      <c r="E1771" t="s">
        <v>0</v>
      </c>
      <c r="F1771">
        <v>4</v>
      </c>
      <c r="G1771">
        <v>2018</v>
      </c>
      <c r="H1771" t="s">
        <v>64</v>
      </c>
      <c r="I1771">
        <f>IF(E1771="Dollar",VLOOKUP(F1771,Currency!$G$2:$H$14,2,0),1)</f>
        <v>1</v>
      </c>
      <c r="J1771" s="3">
        <f t="shared" si="27"/>
        <v>2916</v>
      </c>
    </row>
    <row r="1772" spans="1:10" x14ac:dyDescent="0.25">
      <c r="A1772">
        <v>656</v>
      </c>
      <c r="B1772" t="s">
        <v>46</v>
      </c>
      <c r="C1772">
        <v>432</v>
      </c>
      <c r="D1772">
        <v>19</v>
      </c>
      <c r="E1772" t="s">
        <v>0</v>
      </c>
      <c r="F1772">
        <v>4</v>
      </c>
      <c r="G1772">
        <v>2018</v>
      </c>
      <c r="H1772" t="s">
        <v>61</v>
      </c>
      <c r="I1772">
        <f>IF(E1772="Dollar",VLOOKUP(F1772,Currency!$G$2:$H$14,2,0),1)</f>
        <v>1</v>
      </c>
      <c r="J1772" s="3">
        <f t="shared" si="27"/>
        <v>8208</v>
      </c>
    </row>
    <row r="1773" spans="1:10" x14ac:dyDescent="0.25">
      <c r="A1773">
        <v>657</v>
      </c>
      <c r="B1773" t="s">
        <v>45</v>
      </c>
      <c r="C1773">
        <v>112</v>
      </c>
      <c r="D1773">
        <v>20</v>
      </c>
      <c r="E1773" t="s">
        <v>0</v>
      </c>
      <c r="F1773">
        <v>6</v>
      </c>
      <c r="G1773">
        <v>2018</v>
      </c>
      <c r="H1773" t="s">
        <v>57</v>
      </c>
      <c r="I1773">
        <f>IF(E1773="Dollar",VLOOKUP(F1773,Currency!$G$2:$H$14,2,0),1)</f>
        <v>1</v>
      </c>
      <c r="J1773" s="3">
        <f t="shared" si="27"/>
        <v>2240</v>
      </c>
    </row>
    <row r="1774" spans="1:10" x14ac:dyDescent="0.25">
      <c r="A1774">
        <v>657</v>
      </c>
      <c r="B1774" t="s">
        <v>46</v>
      </c>
      <c r="C1774">
        <v>224</v>
      </c>
      <c r="D1774">
        <v>16</v>
      </c>
      <c r="E1774" t="s">
        <v>37</v>
      </c>
      <c r="F1774">
        <v>6</v>
      </c>
      <c r="G1774">
        <v>2018</v>
      </c>
      <c r="H1774" t="s">
        <v>53</v>
      </c>
      <c r="I1774">
        <f>IF(E1774="Dollar",VLOOKUP(F1774,Currency!$G$2:$H$14,2,0),1)</f>
        <v>0.85633569142857147</v>
      </c>
      <c r="J1774" s="3">
        <f t="shared" si="27"/>
        <v>3069.10711808</v>
      </c>
    </row>
    <row r="1775" spans="1:10" x14ac:dyDescent="0.25">
      <c r="A1775">
        <v>657</v>
      </c>
      <c r="B1775" t="s">
        <v>47</v>
      </c>
      <c r="C1775">
        <v>448</v>
      </c>
      <c r="D1775">
        <v>6</v>
      </c>
      <c r="E1775" t="s">
        <v>37</v>
      </c>
      <c r="F1775">
        <v>6</v>
      </c>
      <c r="G1775">
        <v>2018</v>
      </c>
      <c r="H1775" t="s">
        <v>53</v>
      </c>
      <c r="I1775">
        <f>IF(E1775="Dollar",VLOOKUP(F1775,Currency!$G$2:$H$14,2,0),1)</f>
        <v>0.85633569142857147</v>
      </c>
      <c r="J1775" s="3">
        <f t="shared" si="27"/>
        <v>2301.8303385600002</v>
      </c>
    </row>
    <row r="1776" spans="1:10" x14ac:dyDescent="0.25">
      <c r="A1776">
        <v>658</v>
      </c>
      <c r="B1776" t="s">
        <v>45</v>
      </c>
      <c r="C1776">
        <v>1</v>
      </c>
      <c r="D1776">
        <v>27</v>
      </c>
      <c r="E1776" t="s">
        <v>0</v>
      </c>
      <c r="F1776">
        <v>10</v>
      </c>
      <c r="G1776">
        <v>2018</v>
      </c>
      <c r="H1776" t="s">
        <v>64</v>
      </c>
      <c r="I1776">
        <f>IF(E1776="Dollar",VLOOKUP(F1776,Currency!$G$2:$H$14,2,0),1)</f>
        <v>1</v>
      </c>
      <c r="J1776" s="3">
        <f t="shared" si="27"/>
        <v>27</v>
      </c>
    </row>
    <row r="1777" spans="1:10" x14ac:dyDescent="0.25">
      <c r="A1777">
        <v>658</v>
      </c>
      <c r="B1777" t="s">
        <v>46</v>
      </c>
      <c r="C1777">
        <v>5</v>
      </c>
      <c r="D1777">
        <v>18</v>
      </c>
      <c r="E1777" t="s">
        <v>0</v>
      </c>
      <c r="F1777">
        <v>10</v>
      </c>
      <c r="G1777">
        <v>2018</v>
      </c>
      <c r="H1777" t="s">
        <v>63</v>
      </c>
      <c r="I1777">
        <f>IF(E1777="Dollar",VLOOKUP(F1777,Currency!$G$2:$H$14,2,0),1)</f>
        <v>1</v>
      </c>
      <c r="J1777" s="3">
        <f t="shared" si="27"/>
        <v>90</v>
      </c>
    </row>
    <row r="1778" spans="1:10" x14ac:dyDescent="0.25">
      <c r="A1778">
        <v>658</v>
      </c>
      <c r="B1778" t="s">
        <v>47</v>
      </c>
      <c r="C1778">
        <v>20</v>
      </c>
      <c r="D1778">
        <v>6</v>
      </c>
      <c r="E1778" t="s">
        <v>0</v>
      </c>
      <c r="F1778">
        <v>10</v>
      </c>
      <c r="G1778">
        <v>2018</v>
      </c>
      <c r="H1778" t="s">
        <v>55</v>
      </c>
      <c r="I1778">
        <f>IF(E1778="Dollar",VLOOKUP(F1778,Currency!$G$2:$H$14,2,0),1)</f>
        <v>1</v>
      </c>
      <c r="J1778" s="3">
        <f t="shared" si="27"/>
        <v>120</v>
      </c>
    </row>
    <row r="1779" spans="1:10" x14ac:dyDescent="0.25">
      <c r="A1779">
        <v>659</v>
      </c>
      <c r="B1779" t="s">
        <v>45</v>
      </c>
      <c r="C1779">
        <v>101</v>
      </c>
      <c r="D1779">
        <v>20</v>
      </c>
      <c r="E1779" t="s">
        <v>0</v>
      </c>
      <c r="F1779">
        <v>6</v>
      </c>
      <c r="G1779">
        <v>2018</v>
      </c>
      <c r="H1779" t="s">
        <v>57</v>
      </c>
      <c r="I1779">
        <f>IF(E1779="Dollar",VLOOKUP(F1779,Currency!$G$2:$H$14,2,0),1)</f>
        <v>1</v>
      </c>
      <c r="J1779" s="3">
        <f t="shared" si="27"/>
        <v>2020</v>
      </c>
    </row>
    <row r="1780" spans="1:10" x14ac:dyDescent="0.25">
      <c r="A1780">
        <v>659</v>
      </c>
      <c r="B1780" t="s">
        <v>46</v>
      </c>
      <c r="C1780">
        <v>303</v>
      </c>
      <c r="D1780">
        <v>15</v>
      </c>
      <c r="E1780" t="s">
        <v>37</v>
      </c>
      <c r="F1780">
        <v>6</v>
      </c>
      <c r="G1780">
        <v>2018</v>
      </c>
      <c r="H1780" t="s">
        <v>53</v>
      </c>
      <c r="I1780">
        <f>IF(E1780="Dollar",VLOOKUP(F1780,Currency!$G$2:$H$14,2,0),1)</f>
        <v>0.85633569142857147</v>
      </c>
      <c r="J1780" s="3">
        <f t="shared" si="27"/>
        <v>3892.0457175428573</v>
      </c>
    </row>
    <row r="1781" spans="1:10" x14ac:dyDescent="0.25">
      <c r="A1781">
        <v>659</v>
      </c>
      <c r="B1781" t="s">
        <v>47</v>
      </c>
      <c r="C1781">
        <v>101</v>
      </c>
      <c r="D1781">
        <v>7</v>
      </c>
      <c r="E1781" t="s">
        <v>37</v>
      </c>
      <c r="F1781">
        <v>6</v>
      </c>
      <c r="G1781">
        <v>2018</v>
      </c>
      <c r="H1781" t="s">
        <v>53</v>
      </c>
      <c r="I1781">
        <f>IF(E1781="Dollar",VLOOKUP(F1781,Currency!$G$2:$H$14,2,0),1)</f>
        <v>0.85633569142857147</v>
      </c>
      <c r="J1781" s="3">
        <f t="shared" si="27"/>
        <v>605.42933384000003</v>
      </c>
    </row>
    <row r="1782" spans="1:10" x14ac:dyDescent="0.25">
      <c r="A1782">
        <v>660</v>
      </c>
      <c r="B1782" t="s">
        <v>45</v>
      </c>
      <c r="C1782">
        <v>128</v>
      </c>
      <c r="D1782">
        <v>24</v>
      </c>
      <c r="E1782" t="s">
        <v>0</v>
      </c>
      <c r="F1782">
        <v>2</v>
      </c>
      <c r="G1782">
        <v>2018</v>
      </c>
      <c r="H1782" t="s">
        <v>60</v>
      </c>
      <c r="I1782">
        <f>IF(E1782="Dollar",VLOOKUP(F1782,Currency!$G$2:$H$14,2,0),1)</f>
        <v>1</v>
      </c>
      <c r="J1782" s="3">
        <f t="shared" si="27"/>
        <v>3072</v>
      </c>
    </row>
    <row r="1783" spans="1:10" x14ac:dyDescent="0.25">
      <c r="A1783">
        <v>660</v>
      </c>
      <c r="B1783" t="s">
        <v>46</v>
      </c>
      <c r="C1783">
        <v>512</v>
      </c>
      <c r="D1783">
        <v>15</v>
      </c>
      <c r="E1783" t="s">
        <v>0</v>
      </c>
      <c r="F1783">
        <v>2</v>
      </c>
      <c r="G1783">
        <v>2018</v>
      </c>
      <c r="H1783" t="s">
        <v>55</v>
      </c>
      <c r="I1783">
        <f>IF(E1783="Dollar",VLOOKUP(F1783,Currency!$G$2:$H$14,2,0),1)</f>
        <v>1</v>
      </c>
      <c r="J1783" s="3">
        <f t="shared" si="27"/>
        <v>7680</v>
      </c>
    </row>
    <row r="1784" spans="1:10" x14ac:dyDescent="0.25">
      <c r="A1784">
        <v>661</v>
      </c>
      <c r="B1784" t="s">
        <v>45</v>
      </c>
      <c r="C1784">
        <v>1</v>
      </c>
      <c r="D1784">
        <v>23</v>
      </c>
      <c r="E1784" t="s">
        <v>0</v>
      </c>
      <c r="F1784">
        <v>10</v>
      </c>
      <c r="G1784">
        <v>2018</v>
      </c>
      <c r="H1784" t="s">
        <v>62</v>
      </c>
      <c r="I1784">
        <f>IF(E1784="Dollar",VLOOKUP(F1784,Currency!$G$2:$H$14,2,0),1)</f>
        <v>1</v>
      </c>
      <c r="J1784" s="3">
        <f t="shared" si="27"/>
        <v>23</v>
      </c>
    </row>
    <row r="1785" spans="1:10" x14ac:dyDescent="0.25">
      <c r="A1785">
        <v>661</v>
      </c>
      <c r="B1785" t="s">
        <v>46</v>
      </c>
      <c r="C1785">
        <v>5</v>
      </c>
      <c r="D1785">
        <v>15</v>
      </c>
      <c r="E1785" t="s">
        <v>0</v>
      </c>
      <c r="F1785">
        <v>10</v>
      </c>
      <c r="G1785">
        <v>2018</v>
      </c>
      <c r="H1785" t="s">
        <v>55</v>
      </c>
      <c r="I1785">
        <f>IF(E1785="Dollar",VLOOKUP(F1785,Currency!$G$2:$H$14,2,0),1)</f>
        <v>1</v>
      </c>
      <c r="J1785" s="3">
        <f t="shared" si="27"/>
        <v>75</v>
      </c>
    </row>
    <row r="1786" spans="1:10" x14ac:dyDescent="0.25">
      <c r="A1786">
        <v>661</v>
      </c>
      <c r="B1786" t="s">
        <v>47</v>
      </c>
      <c r="C1786">
        <v>20</v>
      </c>
      <c r="D1786">
        <v>7</v>
      </c>
      <c r="E1786" t="s">
        <v>37</v>
      </c>
      <c r="F1786">
        <v>10</v>
      </c>
      <c r="G1786">
        <v>2018</v>
      </c>
      <c r="H1786" t="s">
        <v>53</v>
      </c>
      <c r="I1786">
        <f>IF(E1786="Dollar",VLOOKUP(F1786,Currency!$G$2:$H$14,2,0),1)</f>
        <v>0.87081632260869579</v>
      </c>
      <c r="J1786" s="3">
        <f t="shared" si="27"/>
        <v>121.91428516521741</v>
      </c>
    </row>
    <row r="1787" spans="1:10" x14ac:dyDescent="0.25">
      <c r="A1787">
        <v>662</v>
      </c>
      <c r="B1787" t="s">
        <v>45</v>
      </c>
      <c r="C1787">
        <v>100</v>
      </c>
      <c r="D1787">
        <v>28</v>
      </c>
      <c r="E1787" t="s">
        <v>0</v>
      </c>
      <c r="F1787">
        <v>4</v>
      </c>
      <c r="G1787">
        <v>2018</v>
      </c>
      <c r="H1787" t="s">
        <v>54</v>
      </c>
      <c r="I1787">
        <f>IF(E1787="Dollar",VLOOKUP(F1787,Currency!$G$2:$H$14,2,0),1)</f>
        <v>1</v>
      </c>
      <c r="J1787" s="3">
        <f t="shared" si="27"/>
        <v>2800</v>
      </c>
    </row>
    <row r="1788" spans="1:10" x14ac:dyDescent="0.25">
      <c r="A1788">
        <v>662</v>
      </c>
      <c r="B1788" t="s">
        <v>46</v>
      </c>
      <c r="C1788">
        <v>300</v>
      </c>
      <c r="D1788">
        <v>19</v>
      </c>
      <c r="E1788" t="s">
        <v>0</v>
      </c>
      <c r="F1788">
        <v>4</v>
      </c>
      <c r="G1788">
        <v>2018</v>
      </c>
      <c r="H1788" t="s">
        <v>61</v>
      </c>
      <c r="I1788">
        <f>IF(E1788="Dollar",VLOOKUP(F1788,Currency!$G$2:$H$14,2,0),1)</f>
        <v>1</v>
      </c>
      <c r="J1788" s="3">
        <f t="shared" si="27"/>
        <v>5700</v>
      </c>
    </row>
    <row r="1789" spans="1:10" x14ac:dyDescent="0.25">
      <c r="A1789">
        <v>662</v>
      </c>
      <c r="B1789" t="s">
        <v>47</v>
      </c>
      <c r="C1789">
        <v>100</v>
      </c>
      <c r="D1789">
        <v>7</v>
      </c>
      <c r="E1789" t="s">
        <v>37</v>
      </c>
      <c r="F1789">
        <v>4</v>
      </c>
      <c r="G1789">
        <v>2018</v>
      </c>
      <c r="H1789" t="s">
        <v>53</v>
      </c>
      <c r="I1789">
        <f>IF(E1789="Dollar",VLOOKUP(F1789,Currency!$G$2:$H$14,2,0),1)</f>
        <v>0.81462485449999988</v>
      </c>
      <c r="J1789" s="3">
        <f t="shared" si="27"/>
        <v>570.23739814999988</v>
      </c>
    </row>
    <row r="1790" spans="1:10" x14ac:dyDescent="0.25">
      <c r="A1790">
        <v>663</v>
      </c>
      <c r="B1790" t="s">
        <v>45</v>
      </c>
      <c r="C1790">
        <v>223</v>
      </c>
      <c r="D1790">
        <v>24</v>
      </c>
      <c r="E1790" t="s">
        <v>0</v>
      </c>
      <c r="F1790">
        <v>6</v>
      </c>
      <c r="G1790">
        <v>2018</v>
      </c>
      <c r="H1790" t="s">
        <v>61</v>
      </c>
      <c r="I1790">
        <f>IF(E1790="Dollar",VLOOKUP(F1790,Currency!$G$2:$H$14,2,0),1)</f>
        <v>1</v>
      </c>
      <c r="J1790" s="3">
        <f t="shared" si="27"/>
        <v>5352</v>
      </c>
    </row>
    <row r="1791" spans="1:10" x14ac:dyDescent="0.25">
      <c r="A1791">
        <v>663</v>
      </c>
      <c r="B1791" t="s">
        <v>46</v>
      </c>
      <c r="C1791">
        <v>892</v>
      </c>
      <c r="D1791">
        <v>16</v>
      </c>
      <c r="E1791" t="s">
        <v>37</v>
      </c>
      <c r="F1791">
        <v>6</v>
      </c>
      <c r="G1791">
        <v>2018</v>
      </c>
      <c r="H1791" t="s">
        <v>53</v>
      </c>
      <c r="I1791">
        <f>IF(E1791="Dollar",VLOOKUP(F1791,Currency!$G$2:$H$14,2,0),1)</f>
        <v>0.85633569142857147</v>
      </c>
      <c r="J1791" s="3">
        <f t="shared" si="27"/>
        <v>12221.622988068571</v>
      </c>
    </row>
    <row r="1792" spans="1:10" x14ac:dyDescent="0.25">
      <c r="A1792">
        <v>664</v>
      </c>
      <c r="B1792" t="s">
        <v>45</v>
      </c>
      <c r="C1792">
        <v>75</v>
      </c>
      <c r="D1792">
        <v>27</v>
      </c>
      <c r="E1792" t="s">
        <v>0</v>
      </c>
      <c r="F1792">
        <v>3</v>
      </c>
      <c r="G1792">
        <v>2018</v>
      </c>
      <c r="H1792" t="s">
        <v>65</v>
      </c>
      <c r="I1792">
        <f>IF(E1792="Dollar",VLOOKUP(F1792,Currency!$G$2:$H$14,2,0),1)</f>
        <v>1</v>
      </c>
      <c r="J1792" s="3">
        <f t="shared" si="27"/>
        <v>2025</v>
      </c>
    </row>
    <row r="1793" spans="1:10" x14ac:dyDescent="0.25">
      <c r="A1793">
        <v>664</v>
      </c>
      <c r="B1793" t="s">
        <v>46</v>
      </c>
      <c r="C1793">
        <v>225</v>
      </c>
      <c r="D1793">
        <v>17</v>
      </c>
      <c r="E1793" t="s">
        <v>37</v>
      </c>
      <c r="F1793">
        <v>3</v>
      </c>
      <c r="G1793">
        <v>2018</v>
      </c>
      <c r="H1793" t="s">
        <v>53</v>
      </c>
      <c r="I1793">
        <f>IF(E1793="Dollar",VLOOKUP(F1793,Currency!$G$2:$H$14,2,0),1)</f>
        <v>0.81064183952380953</v>
      </c>
      <c r="J1793" s="3">
        <f t="shared" si="27"/>
        <v>3100.7050361785714</v>
      </c>
    </row>
    <row r="1794" spans="1:10" x14ac:dyDescent="0.25">
      <c r="A1794">
        <v>664</v>
      </c>
      <c r="B1794" t="s">
        <v>47</v>
      </c>
      <c r="C1794">
        <v>75</v>
      </c>
      <c r="D1794">
        <v>6</v>
      </c>
      <c r="E1794" t="s">
        <v>0</v>
      </c>
      <c r="F1794">
        <v>3</v>
      </c>
      <c r="G1794">
        <v>2018</v>
      </c>
      <c r="H1794" t="s">
        <v>61</v>
      </c>
      <c r="I1794">
        <f>IF(E1794="Dollar",VLOOKUP(F1794,Currency!$G$2:$H$14,2,0),1)</f>
        <v>1</v>
      </c>
      <c r="J1794" s="3">
        <f t="shared" si="27"/>
        <v>450</v>
      </c>
    </row>
    <row r="1795" spans="1:10" x14ac:dyDescent="0.25">
      <c r="A1795">
        <v>665</v>
      </c>
      <c r="B1795" t="s">
        <v>45</v>
      </c>
      <c r="C1795">
        <v>63</v>
      </c>
      <c r="D1795">
        <v>28</v>
      </c>
      <c r="E1795" t="s">
        <v>0</v>
      </c>
      <c r="F1795">
        <v>12</v>
      </c>
      <c r="G1795">
        <v>2018</v>
      </c>
      <c r="H1795" t="s">
        <v>59</v>
      </c>
      <c r="I1795">
        <f>IF(E1795="Dollar",VLOOKUP(F1795,Currency!$G$2:$H$14,2,0),1)</f>
        <v>1</v>
      </c>
      <c r="J1795" s="3">
        <f t="shared" ref="J1795:J1858" si="28">C1795*D1795*I1795</f>
        <v>1764</v>
      </c>
    </row>
    <row r="1796" spans="1:10" x14ac:dyDescent="0.25">
      <c r="A1796">
        <v>665</v>
      </c>
      <c r="B1796" t="s">
        <v>46</v>
      </c>
      <c r="C1796">
        <v>252</v>
      </c>
      <c r="D1796">
        <v>16</v>
      </c>
      <c r="E1796" t="s">
        <v>37</v>
      </c>
      <c r="F1796">
        <v>12</v>
      </c>
      <c r="G1796">
        <v>2018</v>
      </c>
      <c r="H1796" t="s">
        <v>53</v>
      </c>
      <c r="I1796">
        <f>IF(E1796="Dollar",VLOOKUP(F1796,Currency!$G$2:$H$14,2,0),1)</f>
        <v>0.87842254526315788</v>
      </c>
      <c r="J1796" s="3">
        <f t="shared" si="28"/>
        <v>3541.7997025010527</v>
      </c>
    </row>
    <row r="1797" spans="1:10" x14ac:dyDescent="0.25">
      <c r="A1797">
        <v>666</v>
      </c>
      <c r="B1797" t="s">
        <v>45</v>
      </c>
      <c r="C1797">
        <v>158</v>
      </c>
      <c r="D1797">
        <v>21</v>
      </c>
      <c r="E1797" t="s">
        <v>0</v>
      </c>
      <c r="F1797">
        <v>5</v>
      </c>
      <c r="G1797">
        <v>2018</v>
      </c>
      <c r="H1797" t="s">
        <v>55</v>
      </c>
      <c r="I1797">
        <f>IF(E1797="Dollar",VLOOKUP(F1797,Currency!$G$2:$H$14,2,0),1)</f>
        <v>1</v>
      </c>
      <c r="J1797" s="3">
        <f t="shared" si="28"/>
        <v>3318</v>
      </c>
    </row>
    <row r="1798" spans="1:10" x14ac:dyDescent="0.25">
      <c r="A1798">
        <v>666</v>
      </c>
      <c r="B1798" t="s">
        <v>46</v>
      </c>
      <c r="C1798">
        <v>316</v>
      </c>
      <c r="D1798">
        <v>17</v>
      </c>
      <c r="E1798" t="s">
        <v>37</v>
      </c>
      <c r="F1798">
        <v>5</v>
      </c>
      <c r="G1798">
        <v>2018</v>
      </c>
      <c r="H1798" t="s">
        <v>53</v>
      </c>
      <c r="I1798">
        <f>IF(E1798="Dollar",VLOOKUP(F1798,Currency!$G$2:$H$14,2,0),1)</f>
        <v>0.84667593318181822</v>
      </c>
      <c r="J1798" s="3">
        <f t="shared" si="28"/>
        <v>4548.3431130527279</v>
      </c>
    </row>
    <row r="1799" spans="1:10" x14ac:dyDescent="0.25">
      <c r="A1799">
        <v>666</v>
      </c>
      <c r="B1799" t="s">
        <v>47</v>
      </c>
      <c r="C1799">
        <v>632</v>
      </c>
      <c r="D1799">
        <v>6</v>
      </c>
      <c r="E1799" t="s">
        <v>37</v>
      </c>
      <c r="F1799">
        <v>5</v>
      </c>
      <c r="G1799">
        <v>2018</v>
      </c>
      <c r="H1799" t="s">
        <v>53</v>
      </c>
      <c r="I1799">
        <f>IF(E1799="Dollar",VLOOKUP(F1799,Currency!$G$2:$H$14,2,0),1)</f>
        <v>0.84667593318181822</v>
      </c>
      <c r="J1799" s="3">
        <f t="shared" si="28"/>
        <v>3210.5951386254546</v>
      </c>
    </row>
    <row r="1800" spans="1:10" x14ac:dyDescent="0.25">
      <c r="A1800">
        <v>667</v>
      </c>
      <c r="B1800" t="s">
        <v>45</v>
      </c>
      <c r="C1800">
        <v>87</v>
      </c>
      <c r="D1800">
        <v>22</v>
      </c>
      <c r="E1800" t="s">
        <v>0</v>
      </c>
      <c r="F1800">
        <v>6</v>
      </c>
      <c r="G1800">
        <v>2018</v>
      </c>
      <c r="H1800" t="s">
        <v>63</v>
      </c>
      <c r="I1800">
        <f>IF(E1800="Dollar",VLOOKUP(F1800,Currency!$G$2:$H$14,2,0),1)</f>
        <v>1</v>
      </c>
      <c r="J1800" s="3">
        <f t="shared" si="28"/>
        <v>1914</v>
      </c>
    </row>
    <row r="1801" spans="1:10" x14ac:dyDescent="0.25">
      <c r="A1801">
        <v>667</v>
      </c>
      <c r="B1801" t="s">
        <v>46</v>
      </c>
      <c r="C1801">
        <v>174</v>
      </c>
      <c r="D1801">
        <v>17</v>
      </c>
      <c r="E1801" t="s">
        <v>37</v>
      </c>
      <c r="F1801">
        <v>6</v>
      </c>
      <c r="G1801">
        <v>2018</v>
      </c>
      <c r="H1801" t="s">
        <v>53</v>
      </c>
      <c r="I1801">
        <f>IF(E1801="Dollar",VLOOKUP(F1801,Currency!$G$2:$H$14,2,0),1)</f>
        <v>0.85633569142857147</v>
      </c>
      <c r="J1801" s="3">
        <f t="shared" si="28"/>
        <v>2533.0409752457144</v>
      </c>
    </row>
    <row r="1802" spans="1:10" x14ac:dyDescent="0.25">
      <c r="A1802">
        <v>667</v>
      </c>
      <c r="B1802" t="s">
        <v>47</v>
      </c>
      <c r="C1802">
        <v>348</v>
      </c>
      <c r="D1802">
        <v>6</v>
      </c>
      <c r="E1802" t="s">
        <v>0</v>
      </c>
      <c r="F1802">
        <v>6</v>
      </c>
      <c r="G1802">
        <v>2018</v>
      </c>
      <c r="H1802" t="s">
        <v>55</v>
      </c>
      <c r="I1802">
        <f>IF(E1802="Dollar",VLOOKUP(F1802,Currency!$G$2:$H$14,2,0),1)</f>
        <v>1</v>
      </c>
      <c r="J1802" s="3">
        <f t="shared" si="28"/>
        <v>2088</v>
      </c>
    </row>
    <row r="1803" spans="1:10" x14ac:dyDescent="0.25">
      <c r="A1803">
        <v>668</v>
      </c>
      <c r="B1803" t="s">
        <v>45</v>
      </c>
      <c r="C1803">
        <v>100</v>
      </c>
      <c r="D1803">
        <v>20</v>
      </c>
      <c r="E1803" t="s">
        <v>0</v>
      </c>
      <c r="F1803">
        <v>4</v>
      </c>
      <c r="G1803">
        <v>2018</v>
      </c>
      <c r="H1803" t="s">
        <v>55</v>
      </c>
      <c r="I1803">
        <f>IF(E1803="Dollar",VLOOKUP(F1803,Currency!$G$2:$H$14,2,0),1)</f>
        <v>1</v>
      </c>
      <c r="J1803" s="3">
        <f t="shared" si="28"/>
        <v>2000</v>
      </c>
    </row>
    <row r="1804" spans="1:10" x14ac:dyDescent="0.25">
      <c r="A1804">
        <v>668</v>
      </c>
      <c r="B1804" t="s">
        <v>46</v>
      </c>
      <c r="C1804">
        <v>300</v>
      </c>
      <c r="D1804">
        <v>14</v>
      </c>
      <c r="E1804" t="s">
        <v>37</v>
      </c>
      <c r="F1804">
        <v>4</v>
      </c>
      <c r="G1804">
        <v>2018</v>
      </c>
      <c r="H1804" t="s">
        <v>53</v>
      </c>
      <c r="I1804">
        <f>IF(E1804="Dollar",VLOOKUP(F1804,Currency!$G$2:$H$14,2,0),1)</f>
        <v>0.81462485449999988</v>
      </c>
      <c r="J1804" s="3">
        <f t="shared" si="28"/>
        <v>3421.4243888999995</v>
      </c>
    </row>
    <row r="1805" spans="1:10" x14ac:dyDescent="0.25">
      <c r="A1805">
        <v>668</v>
      </c>
      <c r="B1805" t="s">
        <v>47</v>
      </c>
      <c r="C1805">
        <v>100</v>
      </c>
      <c r="D1805">
        <v>7</v>
      </c>
      <c r="E1805" t="s">
        <v>0</v>
      </c>
      <c r="F1805">
        <v>4</v>
      </c>
      <c r="G1805">
        <v>2018</v>
      </c>
      <c r="H1805" t="s">
        <v>62</v>
      </c>
      <c r="I1805">
        <f>IF(E1805="Dollar",VLOOKUP(F1805,Currency!$G$2:$H$14,2,0),1)</f>
        <v>1</v>
      </c>
      <c r="J1805" s="3">
        <f t="shared" si="28"/>
        <v>700</v>
      </c>
    </row>
    <row r="1806" spans="1:10" x14ac:dyDescent="0.25">
      <c r="A1806">
        <v>669</v>
      </c>
      <c r="B1806" t="s">
        <v>45</v>
      </c>
      <c r="C1806">
        <v>477</v>
      </c>
      <c r="D1806">
        <v>31</v>
      </c>
      <c r="E1806" t="s">
        <v>37</v>
      </c>
      <c r="F1806">
        <v>10</v>
      </c>
      <c r="G1806">
        <v>2018</v>
      </c>
      <c r="H1806" t="s">
        <v>58</v>
      </c>
      <c r="I1806">
        <f>IF(E1806="Dollar",VLOOKUP(F1806,Currency!$G$2:$H$14,2,0),1)</f>
        <v>0.87081632260869579</v>
      </c>
      <c r="J1806" s="3">
        <f t="shared" si="28"/>
        <v>12876.760962414784</v>
      </c>
    </row>
    <row r="1807" spans="1:10" x14ac:dyDescent="0.25">
      <c r="A1807">
        <v>669</v>
      </c>
      <c r="B1807" t="s">
        <v>46</v>
      </c>
      <c r="C1807">
        <v>2385</v>
      </c>
      <c r="D1807">
        <v>16</v>
      </c>
      <c r="E1807" t="s">
        <v>37</v>
      </c>
      <c r="F1807">
        <v>10</v>
      </c>
      <c r="G1807">
        <v>2018</v>
      </c>
      <c r="H1807" t="s">
        <v>53</v>
      </c>
      <c r="I1807">
        <f>IF(E1807="Dollar",VLOOKUP(F1807,Currency!$G$2:$H$14,2,0),1)</f>
        <v>0.87081632260869579</v>
      </c>
      <c r="J1807" s="3">
        <f t="shared" si="28"/>
        <v>33230.350870747832</v>
      </c>
    </row>
    <row r="1808" spans="1:10" x14ac:dyDescent="0.25">
      <c r="A1808">
        <v>669</v>
      </c>
      <c r="B1808" t="s">
        <v>47</v>
      </c>
      <c r="C1808">
        <v>9540</v>
      </c>
      <c r="D1808">
        <v>6</v>
      </c>
      <c r="E1808" t="s">
        <v>0</v>
      </c>
      <c r="F1808">
        <v>10</v>
      </c>
      <c r="G1808">
        <v>2018</v>
      </c>
      <c r="H1808" t="s">
        <v>57</v>
      </c>
      <c r="I1808">
        <f>IF(E1808="Dollar",VLOOKUP(F1808,Currency!$G$2:$H$14,2,0),1)</f>
        <v>1</v>
      </c>
      <c r="J1808" s="3">
        <f t="shared" si="28"/>
        <v>57240</v>
      </c>
    </row>
    <row r="1809" spans="1:10" x14ac:dyDescent="0.25">
      <c r="A1809">
        <v>670</v>
      </c>
      <c r="B1809" t="s">
        <v>45</v>
      </c>
      <c r="C1809">
        <v>75</v>
      </c>
      <c r="D1809">
        <v>27</v>
      </c>
      <c r="E1809" t="s">
        <v>0</v>
      </c>
      <c r="F1809">
        <v>8</v>
      </c>
      <c r="G1809">
        <v>2018</v>
      </c>
      <c r="H1809" t="s">
        <v>65</v>
      </c>
      <c r="I1809">
        <f>IF(E1809="Dollar",VLOOKUP(F1809,Currency!$G$2:$H$14,2,0),1)</f>
        <v>1</v>
      </c>
      <c r="J1809" s="3">
        <f t="shared" si="28"/>
        <v>2025</v>
      </c>
    </row>
    <row r="1810" spans="1:10" x14ac:dyDescent="0.25">
      <c r="A1810">
        <v>670</v>
      </c>
      <c r="B1810" t="s">
        <v>46</v>
      </c>
      <c r="C1810">
        <v>300</v>
      </c>
      <c r="D1810">
        <v>17</v>
      </c>
      <c r="E1810" t="s">
        <v>37</v>
      </c>
      <c r="F1810">
        <v>8</v>
      </c>
      <c r="G1810">
        <v>2018</v>
      </c>
      <c r="H1810" t="s">
        <v>53</v>
      </c>
      <c r="I1810">
        <f>IF(E1810="Dollar",VLOOKUP(F1810,Currency!$G$2:$H$14,2,0),1)</f>
        <v>0.86596289695652162</v>
      </c>
      <c r="J1810" s="3">
        <f t="shared" si="28"/>
        <v>4416.4107744782605</v>
      </c>
    </row>
    <row r="1811" spans="1:10" x14ac:dyDescent="0.25">
      <c r="A1811">
        <v>671</v>
      </c>
      <c r="B1811" t="s">
        <v>45</v>
      </c>
      <c r="C1811">
        <v>117</v>
      </c>
      <c r="D1811">
        <v>25</v>
      </c>
      <c r="E1811" t="s">
        <v>0</v>
      </c>
      <c r="F1811">
        <v>2</v>
      </c>
      <c r="G1811">
        <v>2018</v>
      </c>
      <c r="H1811" t="s">
        <v>51</v>
      </c>
      <c r="I1811">
        <f>IF(E1811="Dollar",VLOOKUP(F1811,Currency!$G$2:$H$14,2,0),1)</f>
        <v>1</v>
      </c>
      <c r="J1811" s="3">
        <f t="shared" si="28"/>
        <v>2925</v>
      </c>
    </row>
    <row r="1812" spans="1:10" x14ac:dyDescent="0.25">
      <c r="A1812">
        <v>671</v>
      </c>
      <c r="B1812" t="s">
        <v>46</v>
      </c>
      <c r="C1812">
        <v>468</v>
      </c>
      <c r="D1812">
        <v>15</v>
      </c>
      <c r="E1812" t="s">
        <v>0</v>
      </c>
      <c r="F1812">
        <v>2</v>
      </c>
      <c r="G1812">
        <v>2018</v>
      </c>
      <c r="H1812" t="s">
        <v>55</v>
      </c>
      <c r="I1812">
        <f>IF(E1812="Dollar",VLOOKUP(F1812,Currency!$G$2:$H$14,2,0),1)</f>
        <v>1</v>
      </c>
      <c r="J1812" s="3">
        <f t="shared" si="28"/>
        <v>7020</v>
      </c>
    </row>
    <row r="1813" spans="1:10" x14ac:dyDescent="0.25">
      <c r="A1813">
        <v>672</v>
      </c>
      <c r="B1813" t="s">
        <v>45</v>
      </c>
      <c r="C1813">
        <v>53</v>
      </c>
      <c r="D1813">
        <v>20</v>
      </c>
      <c r="E1813" t="s">
        <v>0</v>
      </c>
      <c r="F1813">
        <v>3</v>
      </c>
      <c r="G1813">
        <v>2018</v>
      </c>
      <c r="H1813" t="s">
        <v>55</v>
      </c>
      <c r="I1813">
        <f>IF(E1813="Dollar",VLOOKUP(F1813,Currency!$G$2:$H$14,2,0),1)</f>
        <v>1</v>
      </c>
      <c r="J1813" s="3">
        <f t="shared" si="28"/>
        <v>1060</v>
      </c>
    </row>
    <row r="1814" spans="1:10" x14ac:dyDescent="0.25">
      <c r="A1814">
        <v>672</v>
      </c>
      <c r="B1814" t="s">
        <v>46</v>
      </c>
      <c r="C1814">
        <v>212</v>
      </c>
      <c r="D1814">
        <v>15</v>
      </c>
      <c r="E1814" t="s">
        <v>0</v>
      </c>
      <c r="F1814">
        <v>3</v>
      </c>
      <c r="G1814">
        <v>2018</v>
      </c>
      <c r="H1814" t="s">
        <v>55</v>
      </c>
      <c r="I1814">
        <f>IF(E1814="Dollar",VLOOKUP(F1814,Currency!$G$2:$H$14,2,0),1)</f>
        <v>1</v>
      </c>
      <c r="J1814" s="3">
        <f t="shared" si="28"/>
        <v>3180</v>
      </c>
    </row>
    <row r="1815" spans="1:10" x14ac:dyDescent="0.25">
      <c r="A1815">
        <v>673</v>
      </c>
      <c r="B1815" t="s">
        <v>45</v>
      </c>
      <c r="C1815">
        <v>110</v>
      </c>
      <c r="D1815">
        <v>20</v>
      </c>
      <c r="E1815" t="s">
        <v>0</v>
      </c>
      <c r="F1815">
        <v>5</v>
      </c>
      <c r="G1815">
        <v>2018</v>
      </c>
      <c r="H1815" t="s">
        <v>57</v>
      </c>
      <c r="I1815">
        <f>IF(E1815="Dollar",VLOOKUP(F1815,Currency!$G$2:$H$14,2,0),1)</f>
        <v>1</v>
      </c>
      <c r="J1815" s="3">
        <f t="shared" si="28"/>
        <v>2200</v>
      </c>
    </row>
    <row r="1816" spans="1:10" x14ac:dyDescent="0.25">
      <c r="A1816">
        <v>673</v>
      </c>
      <c r="B1816" t="s">
        <v>46</v>
      </c>
      <c r="C1816">
        <v>220</v>
      </c>
      <c r="D1816">
        <v>17</v>
      </c>
      <c r="E1816" t="s">
        <v>0</v>
      </c>
      <c r="F1816">
        <v>5</v>
      </c>
      <c r="G1816">
        <v>2018</v>
      </c>
      <c r="H1816" t="s">
        <v>52</v>
      </c>
      <c r="I1816">
        <f>IF(E1816="Dollar",VLOOKUP(F1816,Currency!$G$2:$H$14,2,0),1)</f>
        <v>1</v>
      </c>
      <c r="J1816" s="3">
        <f t="shared" si="28"/>
        <v>3740</v>
      </c>
    </row>
    <row r="1817" spans="1:10" x14ac:dyDescent="0.25">
      <c r="A1817">
        <v>673</v>
      </c>
      <c r="B1817" t="s">
        <v>47</v>
      </c>
      <c r="C1817">
        <v>440</v>
      </c>
      <c r="D1817">
        <v>7</v>
      </c>
      <c r="E1817" t="s">
        <v>37</v>
      </c>
      <c r="F1817">
        <v>5</v>
      </c>
      <c r="G1817">
        <v>2018</v>
      </c>
      <c r="H1817" t="s">
        <v>53</v>
      </c>
      <c r="I1817">
        <f>IF(E1817="Dollar",VLOOKUP(F1817,Currency!$G$2:$H$14,2,0),1)</f>
        <v>0.84667593318181822</v>
      </c>
      <c r="J1817" s="3">
        <f t="shared" si="28"/>
        <v>2607.7618742</v>
      </c>
    </row>
    <row r="1818" spans="1:10" x14ac:dyDescent="0.25">
      <c r="A1818">
        <v>674</v>
      </c>
      <c r="B1818" t="s">
        <v>45</v>
      </c>
      <c r="C1818">
        <v>95</v>
      </c>
      <c r="D1818">
        <v>27</v>
      </c>
      <c r="E1818" t="s">
        <v>0</v>
      </c>
      <c r="F1818">
        <v>5</v>
      </c>
      <c r="G1818">
        <v>2018</v>
      </c>
      <c r="H1818" t="s">
        <v>65</v>
      </c>
      <c r="I1818">
        <f>IF(E1818="Dollar",VLOOKUP(F1818,Currency!$G$2:$H$14,2,0),1)</f>
        <v>1</v>
      </c>
      <c r="J1818" s="3">
        <f t="shared" si="28"/>
        <v>2565</v>
      </c>
    </row>
    <row r="1819" spans="1:10" x14ac:dyDescent="0.25">
      <c r="A1819">
        <v>674</v>
      </c>
      <c r="B1819" t="s">
        <v>46</v>
      </c>
      <c r="C1819">
        <v>285</v>
      </c>
      <c r="D1819">
        <v>16</v>
      </c>
      <c r="E1819" t="s">
        <v>37</v>
      </c>
      <c r="F1819">
        <v>5</v>
      </c>
      <c r="G1819">
        <v>2018</v>
      </c>
      <c r="H1819" t="s">
        <v>53</v>
      </c>
      <c r="I1819">
        <f>IF(E1819="Dollar",VLOOKUP(F1819,Currency!$G$2:$H$14,2,0),1)</f>
        <v>0.84667593318181822</v>
      </c>
      <c r="J1819" s="3">
        <f t="shared" si="28"/>
        <v>3860.8422553090909</v>
      </c>
    </row>
    <row r="1820" spans="1:10" x14ac:dyDescent="0.25">
      <c r="A1820">
        <v>674</v>
      </c>
      <c r="B1820" t="s">
        <v>47</v>
      </c>
      <c r="C1820">
        <v>95</v>
      </c>
      <c r="D1820">
        <v>6</v>
      </c>
      <c r="E1820" t="s">
        <v>0</v>
      </c>
      <c r="F1820">
        <v>5</v>
      </c>
      <c r="G1820">
        <v>2018</v>
      </c>
      <c r="H1820" t="s">
        <v>55</v>
      </c>
      <c r="I1820">
        <f>IF(E1820="Dollar",VLOOKUP(F1820,Currency!$G$2:$H$14,2,0),1)</f>
        <v>1</v>
      </c>
      <c r="J1820" s="3">
        <f t="shared" si="28"/>
        <v>570</v>
      </c>
    </row>
    <row r="1821" spans="1:10" x14ac:dyDescent="0.25">
      <c r="A1821">
        <v>675</v>
      </c>
      <c r="B1821" t="s">
        <v>45</v>
      </c>
      <c r="C1821">
        <v>1</v>
      </c>
      <c r="D1821">
        <v>23</v>
      </c>
      <c r="E1821" t="s">
        <v>0</v>
      </c>
      <c r="F1821">
        <v>10</v>
      </c>
      <c r="G1821">
        <v>2018</v>
      </c>
      <c r="H1821" t="s">
        <v>62</v>
      </c>
      <c r="I1821">
        <f>IF(E1821="Dollar",VLOOKUP(F1821,Currency!$G$2:$H$14,2,0),1)</f>
        <v>1</v>
      </c>
      <c r="J1821" s="3">
        <f t="shared" si="28"/>
        <v>23</v>
      </c>
    </row>
    <row r="1822" spans="1:10" x14ac:dyDescent="0.25">
      <c r="A1822">
        <v>675</v>
      </c>
      <c r="B1822" t="s">
        <v>46</v>
      </c>
      <c r="C1822">
        <v>5</v>
      </c>
      <c r="D1822">
        <v>17</v>
      </c>
      <c r="E1822" t="s">
        <v>0</v>
      </c>
      <c r="F1822">
        <v>10</v>
      </c>
      <c r="G1822">
        <v>2018</v>
      </c>
      <c r="H1822" t="s">
        <v>63</v>
      </c>
      <c r="I1822">
        <f>IF(E1822="Dollar",VLOOKUP(F1822,Currency!$G$2:$H$14,2,0),1)</f>
        <v>1</v>
      </c>
      <c r="J1822" s="3">
        <f t="shared" si="28"/>
        <v>85</v>
      </c>
    </row>
    <row r="1823" spans="1:10" x14ac:dyDescent="0.25">
      <c r="A1823">
        <v>675</v>
      </c>
      <c r="B1823" t="s">
        <v>47</v>
      </c>
      <c r="C1823">
        <v>20</v>
      </c>
      <c r="D1823">
        <v>6</v>
      </c>
      <c r="E1823" t="s">
        <v>37</v>
      </c>
      <c r="F1823">
        <v>10</v>
      </c>
      <c r="G1823">
        <v>2018</v>
      </c>
      <c r="H1823" t="s">
        <v>53</v>
      </c>
      <c r="I1823">
        <f>IF(E1823="Dollar",VLOOKUP(F1823,Currency!$G$2:$H$14,2,0),1)</f>
        <v>0.87081632260869579</v>
      </c>
      <c r="J1823" s="3">
        <f t="shared" si="28"/>
        <v>104.49795871304349</v>
      </c>
    </row>
    <row r="1824" spans="1:10" x14ac:dyDescent="0.25">
      <c r="A1824">
        <v>676</v>
      </c>
      <c r="B1824" t="s">
        <v>45</v>
      </c>
      <c r="C1824">
        <v>150</v>
      </c>
      <c r="D1824">
        <v>27</v>
      </c>
      <c r="E1824" t="s">
        <v>0</v>
      </c>
      <c r="F1824">
        <v>6</v>
      </c>
      <c r="G1824">
        <v>2018</v>
      </c>
      <c r="H1824" t="s">
        <v>65</v>
      </c>
      <c r="I1824">
        <f>IF(E1824="Dollar",VLOOKUP(F1824,Currency!$G$2:$H$14,2,0),1)</f>
        <v>1</v>
      </c>
      <c r="J1824" s="3">
        <f t="shared" si="28"/>
        <v>4050</v>
      </c>
    </row>
    <row r="1825" spans="1:10" x14ac:dyDescent="0.25">
      <c r="A1825">
        <v>676</v>
      </c>
      <c r="B1825" t="s">
        <v>46</v>
      </c>
      <c r="C1825">
        <v>300</v>
      </c>
      <c r="D1825">
        <v>17</v>
      </c>
      <c r="E1825" t="s">
        <v>37</v>
      </c>
      <c r="F1825">
        <v>6</v>
      </c>
      <c r="G1825">
        <v>2018</v>
      </c>
      <c r="H1825" t="s">
        <v>53</v>
      </c>
      <c r="I1825">
        <f>IF(E1825="Dollar",VLOOKUP(F1825,Currency!$G$2:$H$14,2,0),1)</f>
        <v>0.85633569142857147</v>
      </c>
      <c r="J1825" s="3">
        <f t="shared" si="28"/>
        <v>4367.3120262857146</v>
      </c>
    </row>
    <row r="1826" spans="1:10" x14ac:dyDescent="0.25">
      <c r="A1826">
        <v>676</v>
      </c>
      <c r="B1826" t="s">
        <v>47</v>
      </c>
      <c r="C1826">
        <v>600</v>
      </c>
      <c r="D1826">
        <v>6</v>
      </c>
      <c r="E1826" t="s">
        <v>0</v>
      </c>
      <c r="F1826">
        <v>6</v>
      </c>
      <c r="G1826">
        <v>2018</v>
      </c>
      <c r="H1826" t="s">
        <v>57</v>
      </c>
      <c r="I1826">
        <f>IF(E1826="Dollar",VLOOKUP(F1826,Currency!$G$2:$H$14,2,0),1)</f>
        <v>1</v>
      </c>
      <c r="J1826" s="3">
        <f t="shared" si="28"/>
        <v>3600</v>
      </c>
    </row>
    <row r="1827" spans="1:10" x14ac:dyDescent="0.25">
      <c r="A1827">
        <v>677</v>
      </c>
      <c r="B1827" t="s">
        <v>45</v>
      </c>
      <c r="C1827">
        <v>1</v>
      </c>
      <c r="D1827">
        <v>24</v>
      </c>
      <c r="E1827" t="s">
        <v>0</v>
      </c>
      <c r="F1827">
        <v>10</v>
      </c>
      <c r="G1827">
        <v>2018</v>
      </c>
      <c r="H1827" t="s">
        <v>60</v>
      </c>
      <c r="I1827">
        <f>IF(E1827="Dollar",VLOOKUP(F1827,Currency!$G$2:$H$14,2,0),1)</f>
        <v>1</v>
      </c>
      <c r="J1827" s="3">
        <f t="shared" si="28"/>
        <v>24</v>
      </c>
    </row>
    <row r="1828" spans="1:10" x14ac:dyDescent="0.25">
      <c r="A1828">
        <v>677</v>
      </c>
      <c r="B1828" t="s">
        <v>46</v>
      </c>
      <c r="C1828">
        <v>5</v>
      </c>
      <c r="D1828">
        <v>16</v>
      </c>
      <c r="E1828" t="s">
        <v>37</v>
      </c>
      <c r="F1828">
        <v>10</v>
      </c>
      <c r="G1828">
        <v>2018</v>
      </c>
      <c r="H1828" t="s">
        <v>53</v>
      </c>
      <c r="I1828">
        <f>IF(E1828="Dollar",VLOOKUP(F1828,Currency!$G$2:$H$14,2,0),1)</f>
        <v>0.87081632260869579</v>
      </c>
      <c r="J1828" s="3">
        <f t="shared" si="28"/>
        <v>69.665305808695663</v>
      </c>
    </row>
    <row r="1829" spans="1:10" x14ac:dyDescent="0.25">
      <c r="A1829">
        <v>677</v>
      </c>
      <c r="B1829" t="s">
        <v>47</v>
      </c>
      <c r="C1829">
        <v>20</v>
      </c>
      <c r="D1829">
        <v>6</v>
      </c>
      <c r="E1829" t="s">
        <v>0</v>
      </c>
      <c r="F1829">
        <v>10</v>
      </c>
      <c r="G1829">
        <v>2018</v>
      </c>
      <c r="H1829" t="s">
        <v>55</v>
      </c>
      <c r="I1829">
        <f>IF(E1829="Dollar",VLOOKUP(F1829,Currency!$G$2:$H$14,2,0),1)</f>
        <v>1</v>
      </c>
      <c r="J1829" s="3">
        <f t="shared" si="28"/>
        <v>120</v>
      </c>
    </row>
    <row r="1830" spans="1:10" x14ac:dyDescent="0.25">
      <c r="A1830">
        <v>678</v>
      </c>
      <c r="B1830" t="s">
        <v>45</v>
      </c>
      <c r="C1830">
        <v>79</v>
      </c>
      <c r="D1830">
        <v>31</v>
      </c>
      <c r="E1830" t="s">
        <v>37</v>
      </c>
      <c r="F1830">
        <v>10</v>
      </c>
      <c r="G1830">
        <v>2018</v>
      </c>
      <c r="H1830" t="s">
        <v>58</v>
      </c>
      <c r="I1830">
        <f>IF(E1830="Dollar",VLOOKUP(F1830,Currency!$G$2:$H$14,2,0),1)</f>
        <v>0.87081632260869579</v>
      </c>
      <c r="J1830" s="3">
        <f t="shared" si="28"/>
        <v>2132.6291740686961</v>
      </c>
    </row>
    <row r="1831" spans="1:10" x14ac:dyDescent="0.25">
      <c r="A1831">
        <v>678</v>
      </c>
      <c r="B1831" t="s">
        <v>46</v>
      </c>
      <c r="C1831">
        <v>316</v>
      </c>
      <c r="D1831">
        <v>16</v>
      </c>
      <c r="E1831" t="s">
        <v>37</v>
      </c>
      <c r="F1831">
        <v>10</v>
      </c>
      <c r="G1831">
        <v>2018</v>
      </c>
      <c r="H1831" t="s">
        <v>53</v>
      </c>
      <c r="I1831">
        <f>IF(E1831="Dollar",VLOOKUP(F1831,Currency!$G$2:$H$14,2,0),1)</f>
        <v>0.87081632260869579</v>
      </c>
      <c r="J1831" s="3">
        <f t="shared" si="28"/>
        <v>4402.8473271095663</v>
      </c>
    </row>
    <row r="1832" spans="1:10" x14ac:dyDescent="0.25">
      <c r="A1832">
        <v>679</v>
      </c>
      <c r="B1832" t="s">
        <v>45</v>
      </c>
      <c r="C1832">
        <v>107</v>
      </c>
      <c r="D1832">
        <v>27</v>
      </c>
      <c r="E1832" t="s">
        <v>0</v>
      </c>
      <c r="F1832">
        <v>12</v>
      </c>
      <c r="G1832">
        <v>2018</v>
      </c>
      <c r="H1832" t="s">
        <v>64</v>
      </c>
      <c r="I1832">
        <f>IF(E1832="Dollar",VLOOKUP(F1832,Currency!$G$2:$H$14,2,0),1)</f>
        <v>1</v>
      </c>
      <c r="J1832" s="3">
        <f t="shared" si="28"/>
        <v>2889</v>
      </c>
    </row>
    <row r="1833" spans="1:10" x14ac:dyDescent="0.25">
      <c r="A1833">
        <v>679</v>
      </c>
      <c r="B1833" t="s">
        <v>46</v>
      </c>
      <c r="C1833">
        <v>535</v>
      </c>
      <c r="D1833">
        <v>17</v>
      </c>
      <c r="E1833" t="s">
        <v>37</v>
      </c>
      <c r="F1833">
        <v>12</v>
      </c>
      <c r="G1833">
        <v>2018</v>
      </c>
      <c r="H1833" t="s">
        <v>53</v>
      </c>
      <c r="I1833">
        <f>IF(E1833="Dollar",VLOOKUP(F1833,Currency!$G$2:$H$14,2,0),1)</f>
        <v>0.87842254526315788</v>
      </c>
      <c r="J1833" s="3">
        <f t="shared" si="28"/>
        <v>7989.2530491684211</v>
      </c>
    </row>
    <row r="1834" spans="1:10" x14ac:dyDescent="0.25">
      <c r="A1834">
        <v>679</v>
      </c>
      <c r="B1834" t="s">
        <v>47</v>
      </c>
      <c r="C1834">
        <v>749</v>
      </c>
      <c r="D1834">
        <v>6</v>
      </c>
      <c r="E1834" t="s">
        <v>0</v>
      </c>
      <c r="F1834">
        <v>12</v>
      </c>
      <c r="G1834">
        <v>2018</v>
      </c>
      <c r="H1834" t="s">
        <v>55</v>
      </c>
      <c r="I1834">
        <f>IF(E1834="Dollar",VLOOKUP(F1834,Currency!$G$2:$H$14,2,0),1)</f>
        <v>1</v>
      </c>
      <c r="J1834" s="3">
        <f t="shared" si="28"/>
        <v>4494</v>
      </c>
    </row>
    <row r="1835" spans="1:10" x14ac:dyDescent="0.25">
      <c r="A1835">
        <v>680</v>
      </c>
      <c r="B1835" t="s">
        <v>45</v>
      </c>
      <c r="C1835">
        <v>77</v>
      </c>
      <c r="D1835">
        <v>27</v>
      </c>
      <c r="E1835" t="s">
        <v>0</v>
      </c>
      <c r="F1835">
        <v>10</v>
      </c>
      <c r="G1835">
        <v>2018</v>
      </c>
      <c r="H1835" t="s">
        <v>65</v>
      </c>
      <c r="I1835">
        <f>IF(E1835="Dollar",VLOOKUP(F1835,Currency!$G$2:$H$14,2,0),1)</f>
        <v>1</v>
      </c>
      <c r="J1835" s="3">
        <f t="shared" si="28"/>
        <v>2079</v>
      </c>
    </row>
    <row r="1836" spans="1:10" x14ac:dyDescent="0.25">
      <c r="A1836">
        <v>680</v>
      </c>
      <c r="B1836" t="s">
        <v>46</v>
      </c>
      <c r="C1836">
        <v>308</v>
      </c>
      <c r="D1836">
        <v>16</v>
      </c>
      <c r="E1836" t="s">
        <v>37</v>
      </c>
      <c r="F1836">
        <v>10</v>
      </c>
      <c r="G1836">
        <v>2018</v>
      </c>
      <c r="H1836" t="s">
        <v>53</v>
      </c>
      <c r="I1836">
        <f>IF(E1836="Dollar",VLOOKUP(F1836,Currency!$G$2:$H$14,2,0),1)</f>
        <v>0.87081632260869579</v>
      </c>
      <c r="J1836" s="3">
        <f t="shared" si="28"/>
        <v>4291.3828378156531</v>
      </c>
    </row>
    <row r="1837" spans="1:10" x14ac:dyDescent="0.25">
      <c r="A1837">
        <v>681</v>
      </c>
      <c r="B1837" t="s">
        <v>45</v>
      </c>
      <c r="C1837">
        <v>164</v>
      </c>
      <c r="D1837">
        <v>21</v>
      </c>
      <c r="E1837" t="s">
        <v>0</v>
      </c>
      <c r="F1837">
        <v>7</v>
      </c>
      <c r="G1837">
        <v>2018</v>
      </c>
      <c r="H1837" t="s">
        <v>55</v>
      </c>
      <c r="I1837">
        <f>IF(E1837="Dollar",VLOOKUP(F1837,Currency!$G$2:$H$14,2,0),1)</f>
        <v>1</v>
      </c>
      <c r="J1837" s="3">
        <f t="shared" si="28"/>
        <v>3444</v>
      </c>
    </row>
    <row r="1838" spans="1:10" x14ac:dyDescent="0.25">
      <c r="A1838">
        <v>681</v>
      </c>
      <c r="B1838" t="s">
        <v>46</v>
      </c>
      <c r="C1838">
        <v>328</v>
      </c>
      <c r="D1838">
        <v>15</v>
      </c>
      <c r="E1838" t="s">
        <v>37</v>
      </c>
      <c r="F1838">
        <v>7</v>
      </c>
      <c r="G1838">
        <v>2018</v>
      </c>
      <c r="H1838" t="s">
        <v>53</v>
      </c>
      <c r="I1838">
        <f>IF(E1838="Dollar",VLOOKUP(F1838,Currency!$G$2:$H$14,2,0),1)</f>
        <v>0.85575857954545465</v>
      </c>
      <c r="J1838" s="3">
        <f t="shared" si="28"/>
        <v>4210.3322113636368</v>
      </c>
    </row>
    <row r="1839" spans="1:10" x14ac:dyDescent="0.25">
      <c r="A1839">
        <v>681</v>
      </c>
      <c r="B1839" t="s">
        <v>47</v>
      </c>
      <c r="C1839">
        <v>656</v>
      </c>
      <c r="D1839">
        <v>6</v>
      </c>
      <c r="E1839" t="s">
        <v>0</v>
      </c>
      <c r="F1839">
        <v>7</v>
      </c>
      <c r="G1839">
        <v>2018</v>
      </c>
      <c r="H1839" t="s">
        <v>55</v>
      </c>
      <c r="I1839">
        <f>IF(E1839="Dollar",VLOOKUP(F1839,Currency!$G$2:$H$14,2,0),1)</f>
        <v>1</v>
      </c>
      <c r="J1839" s="3">
        <f t="shared" si="28"/>
        <v>3936</v>
      </c>
    </row>
    <row r="1840" spans="1:10" x14ac:dyDescent="0.25">
      <c r="A1840">
        <v>682</v>
      </c>
      <c r="B1840" t="s">
        <v>45</v>
      </c>
      <c r="C1840">
        <v>155</v>
      </c>
      <c r="D1840">
        <v>22</v>
      </c>
      <c r="E1840" t="s">
        <v>0</v>
      </c>
      <c r="F1840">
        <v>12</v>
      </c>
      <c r="G1840">
        <v>2018</v>
      </c>
      <c r="H1840" t="s">
        <v>63</v>
      </c>
      <c r="I1840">
        <f>IF(E1840="Dollar",VLOOKUP(F1840,Currency!$G$2:$H$14,2,0),1)</f>
        <v>1</v>
      </c>
      <c r="J1840" s="3">
        <f t="shared" si="28"/>
        <v>3410</v>
      </c>
    </row>
    <row r="1841" spans="1:10" x14ac:dyDescent="0.25">
      <c r="A1841">
        <v>682</v>
      </c>
      <c r="B1841" t="s">
        <v>46</v>
      </c>
      <c r="C1841">
        <v>775</v>
      </c>
      <c r="D1841">
        <v>17</v>
      </c>
      <c r="E1841" t="s">
        <v>37</v>
      </c>
      <c r="F1841">
        <v>12</v>
      </c>
      <c r="G1841">
        <v>2018</v>
      </c>
      <c r="H1841" t="s">
        <v>53</v>
      </c>
      <c r="I1841">
        <f>IF(E1841="Dollar",VLOOKUP(F1841,Currency!$G$2:$H$14,2,0),1)</f>
        <v>0.87842254526315788</v>
      </c>
      <c r="J1841" s="3">
        <f t="shared" si="28"/>
        <v>11573.217033842106</v>
      </c>
    </row>
    <row r="1842" spans="1:10" x14ac:dyDescent="0.25">
      <c r="A1842">
        <v>682</v>
      </c>
      <c r="B1842" t="s">
        <v>47</v>
      </c>
      <c r="C1842">
        <v>1085</v>
      </c>
      <c r="D1842">
        <v>7</v>
      </c>
      <c r="E1842" t="s">
        <v>37</v>
      </c>
      <c r="F1842">
        <v>12</v>
      </c>
      <c r="G1842">
        <v>2018</v>
      </c>
      <c r="H1842" t="s">
        <v>53</v>
      </c>
      <c r="I1842">
        <f>IF(E1842="Dollar",VLOOKUP(F1842,Currency!$G$2:$H$14,2,0),1)</f>
        <v>0.87842254526315788</v>
      </c>
      <c r="J1842" s="3">
        <f t="shared" si="28"/>
        <v>6671.6192312736839</v>
      </c>
    </row>
    <row r="1843" spans="1:10" x14ac:dyDescent="0.25">
      <c r="A1843">
        <v>683</v>
      </c>
      <c r="B1843" t="s">
        <v>45</v>
      </c>
      <c r="C1843">
        <v>1</v>
      </c>
      <c r="D1843">
        <v>23</v>
      </c>
      <c r="E1843" t="s">
        <v>0</v>
      </c>
      <c r="F1843">
        <v>10</v>
      </c>
      <c r="G1843">
        <v>2018</v>
      </c>
      <c r="H1843" t="s">
        <v>56</v>
      </c>
      <c r="I1843">
        <f>IF(E1843="Dollar",VLOOKUP(F1843,Currency!$G$2:$H$14,2,0),1)</f>
        <v>1</v>
      </c>
      <c r="J1843" s="3">
        <f t="shared" si="28"/>
        <v>23</v>
      </c>
    </row>
    <row r="1844" spans="1:10" x14ac:dyDescent="0.25">
      <c r="A1844">
        <v>683</v>
      </c>
      <c r="B1844" t="s">
        <v>46</v>
      </c>
      <c r="C1844">
        <v>5</v>
      </c>
      <c r="D1844">
        <v>17</v>
      </c>
      <c r="E1844" t="s">
        <v>37</v>
      </c>
      <c r="F1844">
        <v>10</v>
      </c>
      <c r="G1844">
        <v>2018</v>
      </c>
      <c r="H1844" t="s">
        <v>53</v>
      </c>
      <c r="I1844">
        <f>IF(E1844="Dollar",VLOOKUP(F1844,Currency!$G$2:$H$14,2,0),1)</f>
        <v>0.87081632260869579</v>
      </c>
      <c r="J1844" s="3">
        <f t="shared" si="28"/>
        <v>74.01938742173914</v>
      </c>
    </row>
    <row r="1845" spans="1:10" x14ac:dyDescent="0.25">
      <c r="A1845">
        <v>683</v>
      </c>
      <c r="B1845" t="s">
        <v>47</v>
      </c>
      <c r="C1845">
        <v>20</v>
      </c>
      <c r="D1845">
        <v>7</v>
      </c>
      <c r="E1845" t="s">
        <v>37</v>
      </c>
      <c r="F1845">
        <v>10</v>
      </c>
      <c r="G1845">
        <v>2018</v>
      </c>
      <c r="H1845" t="s">
        <v>53</v>
      </c>
      <c r="I1845">
        <f>IF(E1845="Dollar",VLOOKUP(F1845,Currency!$G$2:$H$14,2,0),1)</f>
        <v>0.87081632260869579</v>
      </c>
      <c r="J1845" s="3">
        <f t="shared" si="28"/>
        <v>121.91428516521741</v>
      </c>
    </row>
    <row r="1846" spans="1:10" x14ac:dyDescent="0.25">
      <c r="A1846">
        <v>684</v>
      </c>
      <c r="B1846" t="s">
        <v>45</v>
      </c>
      <c r="C1846">
        <v>98</v>
      </c>
      <c r="D1846">
        <v>27</v>
      </c>
      <c r="E1846" t="s">
        <v>0</v>
      </c>
      <c r="F1846">
        <v>8</v>
      </c>
      <c r="G1846">
        <v>2018</v>
      </c>
      <c r="H1846" t="s">
        <v>54</v>
      </c>
      <c r="I1846">
        <f>IF(E1846="Dollar",VLOOKUP(F1846,Currency!$G$2:$H$14,2,0),1)</f>
        <v>1</v>
      </c>
      <c r="J1846" s="3">
        <f t="shared" si="28"/>
        <v>2646</v>
      </c>
    </row>
    <row r="1847" spans="1:10" x14ac:dyDescent="0.25">
      <c r="A1847">
        <v>684</v>
      </c>
      <c r="B1847" t="s">
        <v>46</v>
      </c>
      <c r="C1847">
        <v>294</v>
      </c>
      <c r="D1847">
        <v>17</v>
      </c>
      <c r="E1847" t="s">
        <v>0</v>
      </c>
      <c r="F1847">
        <v>8</v>
      </c>
      <c r="G1847">
        <v>2018</v>
      </c>
      <c r="H1847" t="s">
        <v>62</v>
      </c>
      <c r="I1847">
        <f>IF(E1847="Dollar",VLOOKUP(F1847,Currency!$G$2:$H$14,2,0),1)</f>
        <v>1</v>
      </c>
      <c r="J1847" s="3">
        <f t="shared" si="28"/>
        <v>4998</v>
      </c>
    </row>
    <row r="1848" spans="1:10" x14ac:dyDescent="0.25">
      <c r="A1848">
        <v>684</v>
      </c>
      <c r="B1848" t="s">
        <v>47</v>
      </c>
      <c r="C1848">
        <v>98</v>
      </c>
      <c r="D1848">
        <v>7</v>
      </c>
      <c r="E1848" t="s">
        <v>37</v>
      </c>
      <c r="F1848">
        <v>8</v>
      </c>
      <c r="G1848">
        <v>2018</v>
      </c>
      <c r="H1848" t="s">
        <v>53</v>
      </c>
      <c r="I1848">
        <f>IF(E1848="Dollar",VLOOKUP(F1848,Currency!$G$2:$H$14,2,0),1)</f>
        <v>0.86596289695652162</v>
      </c>
      <c r="J1848" s="3">
        <f t="shared" si="28"/>
        <v>594.05054731217388</v>
      </c>
    </row>
    <row r="1849" spans="1:10" x14ac:dyDescent="0.25">
      <c r="A1849">
        <v>685</v>
      </c>
      <c r="B1849" t="s">
        <v>45</v>
      </c>
      <c r="C1849">
        <v>15</v>
      </c>
      <c r="D1849">
        <v>22</v>
      </c>
      <c r="E1849" t="s">
        <v>0</v>
      </c>
      <c r="F1849">
        <v>12</v>
      </c>
      <c r="G1849">
        <v>2018</v>
      </c>
      <c r="H1849" t="s">
        <v>63</v>
      </c>
      <c r="I1849">
        <f>IF(E1849="Dollar",VLOOKUP(F1849,Currency!$G$2:$H$14,2,0),1)</f>
        <v>1</v>
      </c>
      <c r="J1849" s="3">
        <f t="shared" si="28"/>
        <v>330</v>
      </c>
    </row>
    <row r="1850" spans="1:10" x14ac:dyDescent="0.25">
      <c r="A1850">
        <v>685</v>
      </c>
      <c r="B1850" t="s">
        <v>46</v>
      </c>
      <c r="C1850">
        <v>75</v>
      </c>
      <c r="D1850">
        <v>18</v>
      </c>
      <c r="E1850" t="s">
        <v>0</v>
      </c>
      <c r="F1850">
        <v>12</v>
      </c>
      <c r="G1850">
        <v>2018</v>
      </c>
      <c r="H1850" t="s">
        <v>63</v>
      </c>
      <c r="I1850">
        <f>IF(E1850="Dollar",VLOOKUP(F1850,Currency!$G$2:$H$14,2,0),1)</f>
        <v>1</v>
      </c>
      <c r="J1850" s="3">
        <f t="shared" si="28"/>
        <v>1350</v>
      </c>
    </row>
    <row r="1851" spans="1:10" x14ac:dyDescent="0.25">
      <c r="A1851">
        <v>685</v>
      </c>
      <c r="B1851" t="s">
        <v>47</v>
      </c>
      <c r="C1851">
        <v>105</v>
      </c>
      <c r="D1851">
        <v>7</v>
      </c>
      <c r="E1851" t="s">
        <v>0</v>
      </c>
      <c r="F1851">
        <v>12</v>
      </c>
      <c r="G1851">
        <v>2018</v>
      </c>
      <c r="H1851" t="s">
        <v>56</v>
      </c>
      <c r="I1851">
        <f>IF(E1851="Dollar",VLOOKUP(F1851,Currency!$G$2:$H$14,2,0),1)</f>
        <v>1</v>
      </c>
      <c r="J1851" s="3">
        <f t="shared" si="28"/>
        <v>735</v>
      </c>
    </row>
    <row r="1852" spans="1:10" x14ac:dyDescent="0.25">
      <c r="A1852">
        <v>686</v>
      </c>
      <c r="B1852" t="s">
        <v>45</v>
      </c>
      <c r="C1852">
        <v>84</v>
      </c>
      <c r="D1852">
        <v>25</v>
      </c>
      <c r="E1852" t="s">
        <v>0</v>
      </c>
      <c r="F1852">
        <v>12</v>
      </c>
      <c r="G1852">
        <v>2018</v>
      </c>
      <c r="H1852" t="s">
        <v>60</v>
      </c>
      <c r="I1852">
        <f>IF(E1852="Dollar",VLOOKUP(F1852,Currency!$G$2:$H$14,2,0),1)</f>
        <v>1</v>
      </c>
      <c r="J1852" s="3">
        <f t="shared" si="28"/>
        <v>2100</v>
      </c>
    </row>
    <row r="1853" spans="1:10" x14ac:dyDescent="0.25">
      <c r="A1853">
        <v>686</v>
      </c>
      <c r="B1853" t="s">
        <v>46</v>
      </c>
      <c r="C1853">
        <v>420</v>
      </c>
      <c r="D1853">
        <v>15</v>
      </c>
      <c r="E1853" t="s">
        <v>0</v>
      </c>
      <c r="F1853">
        <v>12</v>
      </c>
      <c r="G1853">
        <v>2018</v>
      </c>
      <c r="H1853" t="s">
        <v>55</v>
      </c>
      <c r="I1853">
        <f>IF(E1853="Dollar",VLOOKUP(F1853,Currency!$G$2:$H$14,2,0),1)</f>
        <v>1</v>
      </c>
      <c r="J1853" s="3">
        <f t="shared" si="28"/>
        <v>6300</v>
      </c>
    </row>
    <row r="1854" spans="1:10" x14ac:dyDescent="0.25">
      <c r="A1854">
        <v>686</v>
      </c>
      <c r="B1854" t="s">
        <v>47</v>
      </c>
      <c r="C1854">
        <v>588</v>
      </c>
      <c r="D1854">
        <v>6</v>
      </c>
      <c r="E1854" t="s">
        <v>0</v>
      </c>
      <c r="F1854">
        <v>12</v>
      </c>
      <c r="G1854">
        <v>2018</v>
      </c>
      <c r="H1854" t="s">
        <v>55</v>
      </c>
      <c r="I1854">
        <f>IF(E1854="Dollar",VLOOKUP(F1854,Currency!$G$2:$H$14,2,0),1)</f>
        <v>1</v>
      </c>
      <c r="J1854" s="3">
        <f t="shared" si="28"/>
        <v>3528</v>
      </c>
    </row>
    <row r="1855" spans="1:10" x14ac:dyDescent="0.25">
      <c r="A1855">
        <v>687</v>
      </c>
      <c r="B1855" t="s">
        <v>45</v>
      </c>
      <c r="C1855">
        <v>63</v>
      </c>
      <c r="D1855">
        <v>23</v>
      </c>
      <c r="E1855" t="s">
        <v>0</v>
      </c>
      <c r="F1855">
        <v>2</v>
      </c>
      <c r="G1855">
        <v>2018</v>
      </c>
      <c r="H1855" t="s">
        <v>62</v>
      </c>
      <c r="I1855">
        <f>IF(E1855="Dollar",VLOOKUP(F1855,Currency!$G$2:$H$14,2,0),1)</f>
        <v>1</v>
      </c>
      <c r="J1855" s="3">
        <f t="shared" si="28"/>
        <v>1449</v>
      </c>
    </row>
    <row r="1856" spans="1:10" x14ac:dyDescent="0.25">
      <c r="A1856">
        <v>687</v>
      </c>
      <c r="B1856" t="s">
        <v>46</v>
      </c>
      <c r="C1856">
        <v>252</v>
      </c>
      <c r="D1856">
        <v>15</v>
      </c>
      <c r="E1856" t="s">
        <v>37</v>
      </c>
      <c r="F1856">
        <v>2</v>
      </c>
      <c r="G1856">
        <v>2018</v>
      </c>
      <c r="H1856" t="s">
        <v>53</v>
      </c>
      <c r="I1856">
        <f>IF(E1856="Dollar",VLOOKUP(F1856,Currency!$G$2:$H$14,2,0),1)</f>
        <v>0.80989594699999989</v>
      </c>
      <c r="J1856" s="3">
        <f t="shared" si="28"/>
        <v>3061.4066796599996</v>
      </c>
    </row>
    <row r="1857" spans="1:10" x14ac:dyDescent="0.25">
      <c r="A1857">
        <v>688</v>
      </c>
      <c r="B1857" t="s">
        <v>45</v>
      </c>
      <c r="C1857">
        <v>127</v>
      </c>
      <c r="D1857">
        <v>24</v>
      </c>
      <c r="E1857" t="s">
        <v>0</v>
      </c>
      <c r="F1857">
        <v>5</v>
      </c>
      <c r="G1857">
        <v>2018</v>
      </c>
      <c r="H1857" t="s">
        <v>61</v>
      </c>
      <c r="I1857">
        <f>IF(E1857="Dollar",VLOOKUP(F1857,Currency!$G$2:$H$14,2,0),1)</f>
        <v>1</v>
      </c>
      <c r="J1857" s="3">
        <f t="shared" si="28"/>
        <v>3048</v>
      </c>
    </row>
    <row r="1858" spans="1:10" x14ac:dyDescent="0.25">
      <c r="A1858">
        <v>688</v>
      </c>
      <c r="B1858" t="s">
        <v>46</v>
      </c>
      <c r="C1858">
        <v>508</v>
      </c>
      <c r="D1858">
        <v>15</v>
      </c>
      <c r="E1858" t="s">
        <v>37</v>
      </c>
      <c r="F1858">
        <v>5</v>
      </c>
      <c r="G1858">
        <v>2018</v>
      </c>
      <c r="H1858" t="s">
        <v>53</v>
      </c>
      <c r="I1858">
        <f>IF(E1858="Dollar",VLOOKUP(F1858,Currency!$G$2:$H$14,2,0),1)</f>
        <v>0.84667593318181822</v>
      </c>
      <c r="J1858" s="3">
        <f t="shared" si="28"/>
        <v>6451.6706108454546</v>
      </c>
    </row>
    <row r="1859" spans="1:10" x14ac:dyDescent="0.25">
      <c r="A1859">
        <v>689</v>
      </c>
      <c r="B1859" t="s">
        <v>45</v>
      </c>
      <c r="C1859">
        <v>154</v>
      </c>
      <c r="D1859">
        <v>22</v>
      </c>
      <c r="E1859" t="s">
        <v>0</v>
      </c>
      <c r="F1859">
        <v>11</v>
      </c>
      <c r="G1859">
        <v>2018</v>
      </c>
      <c r="H1859" t="s">
        <v>63</v>
      </c>
      <c r="I1859">
        <f>IF(E1859="Dollar",VLOOKUP(F1859,Currency!$G$2:$H$14,2,0),1)</f>
        <v>1</v>
      </c>
      <c r="J1859" s="3">
        <f t="shared" ref="J1859:J1922" si="29">C1859*D1859*I1859</f>
        <v>3388</v>
      </c>
    </row>
    <row r="1860" spans="1:10" x14ac:dyDescent="0.25">
      <c r="A1860">
        <v>689</v>
      </c>
      <c r="B1860" t="s">
        <v>46</v>
      </c>
      <c r="C1860">
        <v>770</v>
      </c>
      <c r="D1860">
        <v>16</v>
      </c>
      <c r="E1860" t="s">
        <v>37</v>
      </c>
      <c r="F1860">
        <v>11</v>
      </c>
      <c r="G1860">
        <v>2018</v>
      </c>
      <c r="H1860" t="s">
        <v>53</v>
      </c>
      <c r="I1860">
        <f>IF(E1860="Dollar",VLOOKUP(F1860,Currency!$G$2:$H$14,2,0),1)</f>
        <v>0.87977327500000013</v>
      </c>
      <c r="J1860" s="3">
        <f t="shared" si="29"/>
        <v>10838.806748000001</v>
      </c>
    </row>
    <row r="1861" spans="1:10" x14ac:dyDescent="0.25">
      <c r="A1861">
        <v>689</v>
      </c>
      <c r="B1861" t="s">
        <v>47</v>
      </c>
      <c r="C1861">
        <v>1078</v>
      </c>
      <c r="D1861">
        <v>7</v>
      </c>
      <c r="E1861" t="s">
        <v>37</v>
      </c>
      <c r="F1861">
        <v>11</v>
      </c>
      <c r="G1861">
        <v>2018</v>
      </c>
      <c r="H1861" t="s">
        <v>53</v>
      </c>
      <c r="I1861">
        <f>IF(E1861="Dollar",VLOOKUP(F1861,Currency!$G$2:$H$14,2,0),1)</f>
        <v>0.87977327500000013</v>
      </c>
      <c r="J1861" s="3">
        <f t="shared" si="29"/>
        <v>6638.7691331500009</v>
      </c>
    </row>
    <row r="1862" spans="1:10" x14ac:dyDescent="0.25">
      <c r="A1862">
        <v>690</v>
      </c>
      <c r="B1862" t="s">
        <v>45</v>
      </c>
      <c r="C1862">
        <v>150</v>
      </c>
      <c r="D1862">
        <v>27</v>
      </c>
      <c r="E1862" t="s">
        <v>0</v>
      </c>
      <c r="F1862">
        <v>3</v>
      </c>
      <c r="G1862">
        <v>2018</v>
      </c>
      <c r="H1862" t="s">
        <v>65</v>
      </c>
      <c r="I1862">
        <f>IF(E1862="Dollar",VLOOKUP(F1862,Currency!$G$2:$H$14,2,0),1)</f>
        <v>1</v>
      </c>
      <c r="J1862" s="3">
        <f t="shared" si="29"/>
        <v>4050</v>
      </c>
    </row>
    <row r="1863" spans="1:10" x14ac:dyDescent="0.25">
      <c r="A1863">
        <v>690</v>
      </c>
      <c r="B1863" t="s">
        <v>46</v>
      </c>
      <c r="C1863">
        <v>600</v>
      </c>
      <c r="D1863">
        <v>19</v>
      </c>
      <c r="E1863" t="s">
        <v>0</v>
      </c>
      <c r="F1863">
        <v>3</v>
      </c>
      <c r="G1863">
        <v>2018</v>
      </c>
      <c r="H1863" t="s">
        <v>60</v>
      </c>
      <c r="I1863">
        <f>IF(E1863="Dollar",VLOOKUP(F1863,Currency!$G$2:$H$14,2,0),1)</f>
        <v>1</v>
      </c>
      <c r="J1863" s="3">
        <f t="shared" si="29"/>
        <v>11400</v>
      </c>
    </row>
    <row r="1864" spans="1:10" x14ac:dyDescent="0.25">
      <c r="A1864">
        <v>691</v>
      </c>
      <c r="B1864" t="s">
        <v>45</v>
      </c>
      <c r="C1864">
        <v>125</v>
      </c>
      <c r="D1864">
        <v>23</v>
      </c>
      <c r="E1864" t="s">
        <v>0</v>
      </c>
      <c r="F1864">
        <v>3</v>
      </c>
      <c r="G1864">
        <v>2018</v>
      </c>
      <c r="H1864" t="s">
        <v>62</v>
      </c>
      <c r="I1864">
        <f>IF(E1864="Dollar",VLOOKUP(F1864,Currency!$G$2:$H$14,2,0),1)</f>
        <v>1</v>
      </c>
      <c r="J1864" s="3">
        <f t="shared" si="29"/>
        <v>2875</v>
      </c>
    </row>
    <row r="1865" spans="1:10" x14ac:dyDescent="0.25">
      <c r="A1865">
        <v>691</v>
      </c>
      <c r="B1865" t="s">
        <v>46</v>
      </c>
      <c r="C1865">
        <v>375</v>
      </c>
      <c r="D1865">
        <v>16</v>
      </c>
      <c r="E1865" t="s">
        <v>37</v>
      </c>
      <c r="F1865">
        <v>3</v>
      </c>
      <c r="G1865">
        <v>2018</v>
      </c>
      <c r="H1865" t="s">
        <v>53</v>
      </c>
      <c r="I1865">
        <f>IF(E1865="Dollar",VLOOKUP(F1865,Currency!$G$2:$H$14,2,0),1)</f>
        <v>0.81064183952380953</v>
      </c>
      <c r="J1865" s="3">
        <f t="shared" si="29"/>
        <v>4863.8510371428574</v>
      </c>
    </row>
    <row r="1866" spans="1:10" x14ac:dyDescent="0.25">
      <c r="A1866">
        <v>691</v>
      </c>
      <c r="B1866" t="s">
        <v>47</v>
      </c>
      <c r="C1866">
        <v>125</v>
      </c>
      <c r="D1866">
        <v>6</v>
      </c>
      <c r="E1866" t="s">
        <v>0</v>
      </c>
      <c r="F1866">
        <v>3</v>
      </c>
      <c r="G1866">
        <v>2018</v>
      </c>
      <c r="H1866" t="s">
        <v>57</v>
      </c>
      <c r="I1866">
        <f>IF(E1866="Dollar",VLOOKUP(F1866,Currency!$G$2:$H$14,2,0),1)</f>
        <v>1</v>
      </c>
      <c r="J1866" s="3">
        <f t="shared" si="29"/>
        <v>750</v>
      </c>
    </row>
    <row r="1867" spans="1:10" x14ac:dyDescent="0.25">
      <c r="A1867">
        <v>692</v>
      </c>
      <c r="B1867" t="s">
        <v>45</v>
      </c>
      <c r="C1867">
        <v>108</v>
      </c>
      <c r="D1867">
        <v>23</v>
      </c>
      <c r="E1867" t="s">
        <v>0</v>
      </c>
      <c r="F1867">
        <v>1</v>
      </c>
      <c r="G1867">
        <v>2018</v>
      </c>
      <c r="H1867" t="s">
        <v>62</v>
      </c>
      <c r="I1867">
        <f>IF(E1867="Dollar",VLOOKUP(F1867,Currency!$G$2:$H$14,2,0),1)</f>
        <v>1</v>
      </c>
      <c r="J1867" s="3">
        <f t="shared" si="29"/>
        <v>2484</v>
      </c>
    </row>
    <row r="1868" spans="1:10" x14ac:dyDescent="0.25">
      <c r="A1868">
        <v>692</v>
      </c>
      <c r="B1868" t="s">
        <v>46</v>
      </c>
      <c r="C1868">
        <v>432</v>
      </c>
      <c r="D1868">
        <v>17</v>
      </c>
      <c r="E1868" t="s">
        <v>0</v>
      </c>
      <c r="F1868">
        <v>1</v>
      </c>
      <c r="G1868">
        <v>2018</v>
      </c>
      <c r="H1868" t="s">
        <v>52</v>
      </c>
      <c r="I1868">
        <f>IF(E1868="Dollar",VLOOKUP(F1868,Currency!$G$2:$H$14,2,0),1)</f>
        <v>1</v>
      </c>
      <c r="J1868" s="3">
        <f t="shared" si="29"/>
        <v>7344</v>
      </c>
    </row>
    <row r="1869" spans="1:10" x14ac:dyDescent="0.25">
      <c r="A1869">
        <v>693</v>
      </c>
      <c r="B1869" t="s">
        <v>45</v>
      </c>
      <c r="C1869">
        <v>130</v>
      </c>
      <c r="D1869">
        <v>22</v>
      </c>
      <c r="E1869" t="s">
        <v>0</v>
      </c>
      <c r="F1869">
        <v>2</v>
      </c>
      <c r="G1869">
        <v>2018</v>
      </c>
      <c r="H1869" t="s">
        <v>63</v>
      </c>
      <c r="I1869">
        <f>IF(E1869="Dollar",VLOOKUP(F1869,Currency!$G$2:$H$14,2,0),1)</f>
        <v>1</v>
      </c>
      <c r="J1869" s="3">
        <f t="shared" si="29"/>
        <v>2860</v>
      </c>
    </row>
    <row r="1870" spans="1:10" x14ac:dyDescent="0.25">
      <c r="A1870">
        <v>693</v>
      </c>
      <c r="B1870" t="s">
        <v>46</v>
      </c>
      <c r="C1870">
        <v>520</v>
      </c>
      <c r="D1870">
        <v>17</v>
      </c>
      <c r="E1870" t="s">
        <v>37</v>
      </c>
      <c r="F1870">
        <v>2</v>
      </c>
      <c r="G1870">
        <v>2018</v>
      </c>
      <c r="H1870" t="s">
        <v>53</v>
      </c>
      <c r="I1870">
        <f>IF(E1870="Dollar",VLOOKUP(F1870,Currency!$G$2:$H$14,2,0),1)</f>
        <v>0.80989594699999989</v>
      </c>
      <c r="J1870" s="3">
        <f t="shared" si="29"/>
        <v>7159.4801714799987</v>
      </c>
    </row>
    <row r="1871" spans="1:10" x14ac:dyDescent="0.25">
      <c r="A1871">
        <v>694</v>
      </c>
      <c r="B1871" t="s">
        <v>45</v>
      </c>
      <c r="C1871">
        <v>1</v>
      </c>
      <c r="D1871">
        <v>27</v>
      </c>
      <c r="E1871" t="s">
        <v>0</v>
      </c>
      <c r="F1871">
        <v>12</v>
      </c>
      <c r="G1871">
        <v>2018</v>
      </c>
      <c r="H1871" t="s">
        <v>65</v>
      </c>
      <c r="I1871">
        <f>IF(E1871="Dollar",VLOOKUP(F1871,Currency!$G$2:$H$14,2,0),1)</f>
        <v>1</v>
      </c>
      <c r="J1871" s="3">
        <f t="shared" si="29"/>
        <v>27</v>
      </c>
    </row>
    <row r="1872" spans="1:10" x14ac:dyDescent="0.25">
      <c r="A1872">
        <v>694</v>
      </c>
      <c r="B1872" t="s">
        <v>46</v>
      </c>
      <c r="C1872">
        <v>4</v>
      </c>
      <c r="D1872">
        <v>17</v>
      </c>
      <c r="E1872" t="s">
        <v>0</v>
      </c>
      <c r="F1872">
        <v>12</v>
      </c>
      <c r="G1872">
        <v>2018</v>
      </c>
      <c r="H1872" t="s">
        <v>52</v>
      </c>
      <c r="I1872">
        <f>IF(E1872="Dollar",VLOOKUP(F1872,Currency!$G$2:$H$14,2,0),1)</f>
        <v>1</v>
      </c>
      <c r="J1872" s="3">
        <f t="shared" si="29"/>
        <v>68</v>
      </c>
    </row>
    <row r="1873" spans="1:10" x14ac:dyDescent="0.25">
      <c r="A1873">
        <v>695</v>
      </c>
      <c r="B1873" t="s">
        <v>45</v>
      </c>
      <c r="C1873">
        <v>18</v>
      </c>
      <c r="D1873">
        <v>27</v>
      </c>
      <c r="E1873" t="s">
        <v>0</v>
      </c>
      <c r="F1873">
        <v>1</v>
      </c>
      <c r="G1873">
        <v>2018</v>
      </c>
      <c r="H1873" t="s">
        <v>65</v>
      </c>
      <c r="I1873">
        <f>IF(E1873="Dollar",VLOOKUP(F1873,Currency!$G$2:$H$14,2,0),1)</f>
        <v>1</v>
      </c>
      <c r="J1873" s="3">
        <f t="shared" si="29"/>
        <v>486</v>
      </c>
    </row>
    <row r="1874" spans="1:10" x14ac:dyDescent="0.25">
      <c r="A1874">
        <v>695</v>
      </c>
      <c r="B1874" t="s">
        <v>46</v>
      </c>
      <c r="C1874">
        <v>90</v>
      </c>
      <c r="D1874">
        <v>17</v>
      </c>
      <c r="E1874" t="s">
        <v>37</v>
      </c>
      <c r="F1874">
        <v>1</v>
      </c>
      <c r="G1874">
        <v>2018</v>
      </c>
      <c r="H1874" t="s">
        <v>53</v>
      </c>
      <c r="I1874">
        <f>IF(E1874="Dollar",VLOOKUP(F1874,Currency!$G$2:$H$14,2,0),1)</f>
        <v>0.8198508345454546</v>
      </c>
      <c r="J1874" s="3">
        <f t="shared" si="29"/>
        <v>1254.3717768545455</v>
      </c>
    </row>
    <row r="1875" spans="1:10" x14ac:dyDescent="0.25">
      <c r="A1875">
        <v>695</v>
      </c>
      <c r="B1875" t="s">
        <v>47</v>
      </c>
      <c r="C1875">
        <v>126</v>
      </c>
      <c r="D1875">
        <v>6</v>
      </c>
      <c r="E1875" t="s">
        <v>0</v>
      </c>
      <c r="F1875">
        <v>1</v>
      </c>
      <c r="G1875">
        <v>2018</v>
      </c>
      <c r="H1875" t="s">
        <v>57</v>
      </c>
      <c r="I1875">
        <f>IF(E1875="Dollar",VLOOKUP(F1875,Currency!$G$2:$H$14,2,0),1)</f>
        <v>1</v>
      </c>
      <c r="J1875" s="3">
        <f t="shared" si="29"/>
        <v>756</v>
      </c>
    </row>
    <row r="1876" spans="1:10" x14ac:dyDescent="0.25">
      <c r="A1876">
        <v>696</v>
      </c>
      <c r="B1876" t="s">
        <v>45</v>
      </c>
      <c r="C1876">
        <v>103</v>
      </c>
      <c r="D1876">
        <v>31</v>
      </c>
      <c r="E1876" t="s">
        <v>0</v>
      </c>
      <c r="F1876">
        <v>4</v>
      </c>
      <c r="G1876">
        <v>2018</v>
      </c>
      <c r="H1876" t="s">
        <v>64</v>
      </c>
      <c r="I1876">
        <f>IF(E1876="Dollar",VLOOKUP(F1876,Currency!$G$2:$H$14,2,0),1)</f>
        <v>1</v>
      </c>
      <c r="J1876" s="3">
        <f t="shared" si="29"/>
        <v>3193</v>
      </c>
    </row>
    <row r="1877" spans="1:10" x14ac:dyDescent="0.25">
      <c r="A1877">
        <v>696</v>
      </c>
      <c r="B1877" t="s">
        <v>46</v>
      </c>
      <c r="C1877">
        <v>309</v>
      </c>
      <c r="D1877">
        <v>14</v>
      </c>
      <c r="E1877" t="s">
        <v>37</v>
      </c>
      <c r="F1877">
        <v>4</v>
      </c>
      <c r="G1877">
        <v>2018</v>
      </c>
      <c r="H1877" t="s">
        <v>53</v>
      </c>
      <c r="I1877">
        <f>IF(E1877="Dollar",VLOOKUP(F1877,Currency!$G$2:$H$14,2,0),1)</f>
        <v>0.81462485449999988</v>
      </c>
      <c r="J1877" s="3">
        <f t="shared" si="29"/>
        <v>3524.0671205669996</v>
      </c>
    </row>
    <row r="1878" spans="1:10" x14ac:dyDescent="0.25">
      <c r="A1878">
        <v>696</v>
      </c>
      <c r="B1878" t="s">
        <v>47</v>
      </c>
      <c r="C1878">
        <v>103</v>
      </c>
      <c r="D1878">
        <v>6</v>
      </c>
      <c r="E1878" t="s">
        <v>37</v>
      </c>
      <c r="F1878">
        <v>4</v>
      </c>
      <c r="G1878">
        <v>2018</v>
      </c>
      <c r="H1878" t="s">
        <v>53</v>
      </c>
      <c r="I1878">
        <f>IF(E1878="Dollar",VLOOKUP(F1878,Currency!$G$2:$H$14,2,0),1)</f>
        <v>0.81462485449999988</v>
      </c>
      <c r="J1878" s="3">
        <f t="shared" si="29"/>
        <v>503.43816008099992</v>
      </c>
    </row>
    <row r="1879" spans="1:10" x14ac:dyDescent="0.25">
      <c r="A1879">
        <v>697</v>
      </c>
      <c r="B1879" t="s">
        <v>45</v>
      </c>
      <c r="C1879">
        <v>52</v>
      </c>
      <c r="D1879">
        <v>24</v>
      </c>
      <c r="E1879" t="s">
        <v>0</v>
      </c>
      <c r="F1879">
        <v>12</v>
      </c>
      <c r="G1879">
        <v>2018</v>
      </c>
      <c r="H1879" t="s">
        <v>56</v>
      </c>
      <c r="I1879">
        <f>IF(E1879="Dollar",VLOOKUP(F1879,Currency!$G$2:$H$14,2,0),1)</f>
        <v>1</v>
      </c>
      <c r="J1879" s="3">
        <f t="shared" si="29"/>
        <v>1248</v>
      </c>
    </row>
    <row r="1880" spans="1:10" x14ac:dyDescent="0.25">
      <c r="A1880">
        <v>697</v>
      </c>
      <c r="B1880" t="s">
        <v>46</v>
      </c>
      <c r="C1880">
        <v>260</v>
      </c>
      <c r="D1880">
        <v>18</v>
      </c>
      <c r="E1880" t="s">
        <v>0</v>
      </c>
      <c r="F1880">
        <v>12</v>
      </c>
      <c r="G1880">
        <v>2018</v>
      </c>
      <c r="H1880" t="s">
        <v>63</v>
      </c>
      <c r="I1880">
        <f>IF(E1880="Dollar",VLOOKUP(F1880,Currency!$G$2:$H$14,2,0),1)</f>
        <v>1</v>
      </c>
      <c r="J1880" s="3">
        <f t="shared" si="29"/>
        <v>4680</v>
      </c>
    </row>
    <row r="1881" spans="1:10" x14ac:dyDescent="0.25">
      <c r="A1881">
        <v>697</v>
      </c>
      <c r="B1881" t="s">
        <v>47</v>
      </c>
      <c r="C1881">
        <v>364</v>
      </c>
      <c r="D1881">
        <v>6</v>
      </c>
      <c r="E1881" t="s">
        <v>0</v>
      </c>
      <c r="F1881">
        <v>12</v>
      </c>
      <c r="G1881">
        <v>2018</v>
      </c>
      <c r="H1881" t="s">
        <v>57</v>
      </c>
      <c r="I1881">
        <f>IF(E1881="Dollar",VLOOKUP(F1881,Currency!$G$2:$H$14,2,0),1)</f>
        <v>1</v>
      </c>
      <c r="J1881" s="3">
        <f t="shared" si="29"/>
        <v>2184</v>
      </c>
    </row>
    <row r="1882" spans="1:10" x14ac:dyDescent="0.25">
      <c r="A1882">
        <v>698</v>
      </c>
      <c r="B1882" t="s">
        <v>45</v>
      </c>
      <c r="C1882">
        <v>77</v>
      </c>
      <c r="D1882">
        <v>22</v>
      </c>
      <c r="E1882" t="s">
        <v>0</v>
      </c>
      <c r="F1882">
        <v>1</v>
      </c>
      <c r="G1882">
        <v>2018</v>
      </c>
      <c r="H1882" t="s">
        <v>63</v>
      </c>
      <c r="I1882">
        <f>IF(E1882="Dollar",VLOOKUP(F1882,Currency!$G$2:$H$14,2,0),1)</f>
        <v>1</v>
      </c>
      <c r="J1882" s="3">
        <f t="shared" si="29"/>
        <v>1694</v>
      </c>
    </row>
    <row r="1883" spans="1:10" x14ac:dyDescent="0.25">
      <c r="A1883">
        <v>698</v>
      </c>
      <c r="B1883" t="s">
        <v>46</v>
      </c>
      <c r="C1883">
        <v>385</v>
      </c>
      <c r="D1883">
        <v>15</v>
      </c>
      <c r="E1883" t="s">
        <v>37</v>
      </c>
      <c r="F1883">
        <v>1</v>
      </c>
      <c r="G1883">
        <v>2018</v>
      </c>
      <c r="H1883" t="s">
        <v>53</v>
      </c>
      <c r="I1883">
        <f>IF(E1883="Dollar",VLOOKUP(F1883,Currency!$G$2:$H$14,2,0),1)</f>
        <v>0.8198508345454546</v>
      </c>
      <c r="J1883" s="3">
        <f t="shared" si="29"/>
        <v>4734.6385694999999</v>
      </c>
    </row>
    <row r="1884" spans="1:10" x14ac:dyDescent="0.25">
      <c r="A1884">
        <v>698</v>
      </c>
      <c r="B1884" t="s">
        <v>47</v>
      </c>
      <c r="C1884">
        <v>539</v>
      </c>
      <c r="D1884">
        <v>6</v>
      </c>
      <c r="E1884" t="s">
        <v>0</v>
      </c>
      <c r="F1884">
        <v>1</v>
      </c>
      <c r="G1884">
        <v>2018</v>
      </c>
      <c r="H1884" t="s">
        <v>57</v>
      </c>
      <c r="I1884">
        <f>IF(E1884="Dollar",VLOOKUP(F1884,Currency!$G$2:$H$14,2,0),1)</f>
        <v>1</v>
      </c>
      <c r="J1884" s="3">
        <f t="shared" si="29"/>
        <v>3234</v>
      </c>
    </row>
    <row r="1885" spans="1:10" x14ac:dyDescent="0.25">
      <c r="A1885">
        <v>699</v>
      </c>
      <c r="B1885" t="s">
        <v>45</v>
      </c>
      <c r="C1885">
        <v>73</v>
      </c>
      <c r="D1885">
        <v>23</v>
      </c>
      <c r="E1885" t="s">
        <v>0</v>
      </c>
      <c r="F1885">
        <v>8</v>
      </c>
      <c r="G1885">
        <v>2018</v>
      </c>
      <c r="H1885" t="s">
        <v>56</v>
      </c>
      <c r="I1885">
        <f>IF(E1885="Dollar",VLOOKUP(F1885,Currency!$G$2:$H$14,2,0),1)</f>
        <v>1</v>
      </c>
      <c r="J1885" s="3">
        <f t="shared" si="29"/>
        <v>1679</v>
      </c>
    </row>
    <row r="1886" spans="1:10" x14ac:dyDescent="0.25">
      <c r="A1886">
        <v>699</v>
      </c>
      <c r="B1886" t="s">
        <v>46</v>
      </c>
      <c r="C1886">
        <v>219</v>
      </c>
      <c r="D1886">
        <v>17</v>
      </c>
      <c r="E1886" t="s">
        <v>0</v>
      </c>
      <c r="F1886">
        <v>8</v>
      </c>
      <c r="G1886">
        <v>2018</v>
      </c>
      <c r="H1886" t="s">
        <v>52</v>
      </c>
      <c r="I1886">
        <f>IF(E1886="Dollar",VLOOKUP(F1886,Currency!$G$2:$H$14,2,0),1)</f>
        <v>1</v>
      </c>
      <c r="J1886" s="3">
        <f t="shared" si="29"/>
        <v>3723</v>
      </c>
    </row>
    <row r="1887" spans="1:10" x14ac:dyDescent="0.25">
      <c r="A1887">
        <v>699</v>
      </c>
      <c r="B1887" t="s">
        <v>47</v>
      </c>
      <c r="C1887">
        <v>73</v>
      </c>
      <c r="D1887">
        <v>6</v>
      </c>
      <c r="E1887" t="s">
        <v>0</v>
      </c>
      <c r="F1887">
        <v>8</v>
      </c>
      <c r="G1887">
        <v>2018</v>
      </c>
      <c r="H1887" t="s">
        <v>55</v>
      </c>
      <c r="I1887">
        <f>IF(E1887="Dollar",VLOOKUP(F1887,Currency!$G$2:$H$14,2,0),1)</f>
        <v>1</v>
      </c>
      <c r="J1887" s="3">
        <f t="shared" si="29"/>
        <v>438</v>
      </c>
    </row>
    <row r="1888" spans="1:10" x14ac:dyDescent="0.25">
      <c r="A1888">
        <v>700</v>
      </c>
      <c r="B1888" t="s">
        <v>45</v>
      </c>
      <c r="C1888">
        <v>30</v>
      </c>
      <c r="D1888">
        <v>21</v>
      </c>
      <c r="E1888" t="s">
        <v>0</v>
      </c>
      <c r="F1888">
        <v>1</v>
      </c>
      <c r="G1888">
        <v>2018</v>
      </c>
      <c r="H1888" t="s">
        <v>55</v>
      </c>
      <c r="I1888">
        <f>IF(E1888="Dollar",VLOOKUP(F1888,Currency!$G$2:$H$14,2,0),1)</f>
        <v>1</v>
      </c>
      <c r="J1888" s="3">
        <f t="shared" si="29"/>
        <v>630</v>
      </c>
    </row>
    <row r="1889" spans="1:10" x14ac:dyDescent="0.25">
      <c r="A1889">
        <v>700</v>
      </c>
      <c r="B1889" t="s">
        <v>46</v>
      </c>
      <c r="C1889">
        <v>120</v>
      </c>
      <c r="D1889">
        <v>20</v>
      </c>
      <c r="E1889" t="s">
        <v>0</v>
      </c>
      <c r="F1889">
        <v>1</v>
      </c>
      <c r="G1889">
        <v>2018</v>
      </c>
      <c r="H1889" t="s">
        <v>60</v>
      </c>
      <c r="I1889">
        <f>IF(E1889="Dollar",VLOOKUP(F1889,Currency!$G$2:$H$14,2,0),1)</f>
        <v>1</v>
      </c>
      <c r="J1889" s="3">
        <f t="shared" si="29"/>
        <v>2400</v>
      </c>
    </row>
    <row r="1890" spans="1:10" x14ac:dyDescent="0.25">
      <c r="A1890">
        <v>701</v>
      </c>
      <c r="B1890" t="s">
        <v>45</v>
      </c>
      <c r="C1890">
        <v>74</v>
      </c>
      <c r="D1890">
        <v>22</v>
      </c>
      <c r="E1890" t="s">
        <v>0</v>
      </c>
      <c r="F1890">
        <v>12</v>
      </c>
      <c r="G1890">
        <v>2018</v>
      </c>
      <c r="H1890" t="s">
        <v>63</v>
      </c>
      <c r="I1890">
        <f>IF(E1890="Dollar",VLOOKUP(F1890,Currency!$G$2:$H$14,2,0),1)</f>
        <v>1</v>
      </c>
      <c r="J1890" s="3">
        <f t="shared" si="29"/>
        <v>1628</v>
      </c>
    </row>
    <row r="1891" spans="1:10" x14ac:dyDescent="0.25">
      <c r="A1891">
        <v>701</v>
      </c>
      <c r="B1891" t="s">
        <v>46</v>
      </c>
      <c r="C1891">
        <v>370</v>
      </c>
      <c r="D1891">
        <v>15</v>
      </c>
      <c r="E1891" t="s">
        <v>37</v>
      </c>
      <c r="F1891">
        <v>12</v>
      </c>
      <c r="G1891">
        <v>2018</v>
      </c>
      <c r="H1891" t="s">
        <v>53</v>
      </c>
      <c r="I1891">
        <f>IF(E1891="Dollar",VLOOKUP(F1891,Currency!$G$2:$H$14,2,0),1)</f>
        <v>0.87842254526315788</v>
      </c>
      <c r="J1891" s="3">
        <f t="shared" si="29"/>
        <v>4875.245126210526</v>
      </c>
    </row>
    <row r="1892" spans="1:10" x14ac:dyDescent="0.25">
      <c r="A1892">
        <v>701</v>
      </c>
      <c r="B1892" t="s">
        <v>47</v>
      </c>
      <c r="C1892">
        <v>518</v>
      </c>
      <c r="D1892">
        <v>6</v>
      </c>
      <c r="E1892" t="s">
        <v>0</v>
      </c>
      <c r="F1892">
        <v>12</v>
      </c>
      <c r="G1892">
        <v>2018</v>
      </c>
      <c r="H1892" t="s">
        <v>55</v>
      </c>
      <c r="I1892">
        <f>IF(E1892="Dollar",VLOOKUP(F1892,Currency!$G$2:$H$14,2,0),1)</f>
        <v>1</v>
      </c>
      <c r="J1892" s="3">
        <f t="shared" si="29"/>
        <v>3108</v>
      </c>
    </row>
    <row r="1893" spans="1:10" x14ac:dyDescent="0.25">
      <c r="A1893">
        <v>702</v>
      </c>
      <c r="B1893" t="s">
        <v>45</v>
      </c>
      <c r="C1893">
        <v>90</v>
      </c>
      <c r="D1893">
        <v>21</v>
      </c>
      <c r="E1893" t="s">
        <v>0</v>
      </c>
      <c r="F1893">
        <v>8</v>
      </c>
      <c r="G1893">
        <v>2018</v>
      </c>
      <c r="H1893" t="s">
        <v>52</v>
      </c>
      <c r="I1893">
        <f>IF(E1893="Dollar",VLOOKUP(F1893,Currency!$G$2:$H$14,2,0),1)</f>
        <v>1</v>
      </c>
      <c r="J1893" s="3">
        <f t="shared" si="29"/>
        <v>1890</v>
      </c>
    </row>
    <row r="1894" spans="1:10" x14ac:dyDescent="0.25">
      <c r="A1894">
        <v>702</v>
      </c>
      <c r="B1894" t="s">
        <v>46</v>
      </c>
      <c r="C1894">
        <v>360</v>
      </c>
      <c r="D1894">
        <v>18</v>
      </c>
      <c r="E1894" t="s">
        <v>0</v>
      </c>
      <c r="F1894">
        <v>8</v>
      </c>
      <c r="G1894">
        <v>2018</v>
      </c>
      <c r="H1894" t="s">
        <v>62</v>
      </c>
      <c r="I1894">
        <f>IF(E1894="Dollar",VLOOKUP(F1894,Currency!$G$2:$H$14,2,0),1)</f>
        <v>1</v>
      </c>
      <c r="J1894" s="3">
        <f t="shared" si="29"/>
        <v>6480</v>
      </c>
    </row>
    <row r="1895" spans="1:10" x14ac:dyDescent="0.25">
      <c r="A1895">
        <v>703</v>
      </c>
      <c r="B1895" t="s">
        <v>45</v>
      </c>
      <c r="C1895">
        <v>139</v>
      </c>
      <c r="D1895">
        <v>20</v>
      </c>
      <c r="E1895" t="s">
        <v>0</v>
      </c>
      <c r="F1895">
        <v>2</v>
      </c>
      <c r="G1895">
        <v>2018</v>
      </c>
      <c r="H1895" t="s">
        <v>57</v>
      </c>
      <c r="I1895">
        <f>IF(E1895="Dollar",VLOOKUP(F1895,Currency!$G$2:$H$14,2,0),1)</f>
        <v>1</v>
      </c>
      <c r="J1895" s="3">
        <f t="shared" si="29"/>
        <v>2780</v>
      </c>
    </row>
    <row r="1896" spans="1:10" x14ac:dyDescent="0.25">
      <c r="A1896">
        <v>703</v>
      </c>
      <c r="B1896" t="s">
        <v>46</v>
      </c>
      <c r="C1896">
        <v>556</v>
      </c>
      <c r="D1896">
        <v>15</v>
      </c>
      <c r="E1896" t="s">
        <v>0</v>
      </c>
      <c r="F1896">
        <v>2</v>
      </c>
      <c r="G1896">
        <v>2018</v>
      </c>
      <c r="H1896" t="s">
        <v>55</v>
      </c>
      <c r="I1896">
        <f>IF(E1896="Dollar",VLOOKUP(F1896,Currency!$G$2:$H$14,2,0),1)</f>
        <v>1</v>
      </c>
      <c r="J1896" s="3">
        <f t="shared" si="29"/>
        <v>8340</v>
      </c>
    </row>
    <row r="1897" spans="1:10" x14ac:dyDescent="0.25">
      <c r="A1897">
        <v>704</v>
      </c>
      <c r="B1897" t="s">
        <v>45</v>
      </c>
      <c r="C1897">
        <v>1</v>
      </c>
      <c r="D1897">
        <v>23</v>
      </c>
      <c r="E1897" t="s">
        <v>0</v>
      </c>
      <c r="F1897">
        <v>11</v>
      </c>
      <c r="G1897">
        <v>2018</v>
      </c>
      <c r="H1897" t="s">
        <v>62</v>
      </c>
      <c r="I1897">
        <f>IF(E1897="Dollar",VLOOKUP(F1897,Currency!$G$2:$H$14,2,0),1)</f>
        <v>1</v>
      </c>
      <c r="J1897" s="3">
        <f t="shared" si="29"/>
        <v>23</v>
      </c>
    </row>
    <row r="1898" spans="1:10" x14ac:dyDescent="0.25">
      <c r="A1898">
        <v>704</v>
      </c>
      <c r="B1898" t="s">
        <v>46</v>
      </c>
      <c r="C1898">
        <v>4</v>
      </c>
      <c r="D1898">
        <v>18</v>
      </c>
      <c r="E1898" t="s">
        <v>0</v>
      </c>
      <c r="F1898">
        <v>11</v>
      </c>
      <c r="G1898">
        <v>2018</v>
      </c>
      <c r="H1898" t="s">
        <v>56</v>
      </c>
      <c r="I1898">
        <f>IF(E1898="Dollar",VLOOKUP(F1898,Currency!$G$2:$H$14,2,0),1)</f>
        <v>1</v>
      </c>
      <c r="J1898" s="3">
        <f t="shared" si="29"/>
        <v>72</v>
      </c>
    </row>
    <row r="1899" spans="1:10" x14ac:dyDescent="0.25">
      <c r="A1899">
        <v>705</v>
      </c>
      <c r="B1899" t="s">
        <v>45</v>
      </c>
      <c r="C1899">
        <v>122</v>
      </c>
      <c r="D1899">
        <v>29</v>
      </c>
      <c r="E1899" t="s">
        <v>0</v>
      </c>
      <c r="F1899">
        <v>4</v>
      </c>
      <c r="G1899">
        <v>2018</v>
      </c>
      <c r="H1899" t="s">
        <v>64</v>
      </c>
      <c r="I1899">
        <f>IF(E1899="Dollar",VLOOKUP(F1899,Currency!$G$2:$H$14,2,0),1)</f>
        <v>1</v>
      </c>
      <c r="J1899" s="3">
        <f t="shared" si="29"/>
        <v>3538</v>
      </c>
    </row>
    <row r="1900" spans="1:10" x14ac:dyDescent="0.25">
      <c r="A1900">
        <v>705</v>
      </c>
      <c r="B1900" t="s">
        <v>46</v>
      </c>
      <c r="C1900">
        <v>366</v>
      </c>
      <c r="D1900">
        <v>17</v>
      </c>
      <c r="E1900" t="s">
        <v>0</v>
      </c>
      <c r="F1900">
        <v>4</v>
      </c>
      <c r="G1900">
        <v>2018</v>
      </c>
      <c r="H1900" t="s">
        <v>63</v>
      </c>
      <c r="I1900">
        <f>IF(E1900="Dollar",VLOOKUP(F1900,Currency!$G$2:$H$14,2,0),1)</f>
        <v>1</v>
      </c>
      <c r="J1900" s="3">
        <f t="shared" si="29"/>
        <v>6222</v>
      </c>
    </row>
    <row r="1901" spans="1:10" x14ac:dyDescent="0.25">
      <c r="A1901">
        <v>705</v>
      </c>
      <c r="B1901" t="s">
        <v>47</v>
      </c>
      <c r="C1901">
        <v>122</v>
      </c>
      <c r="D1901">
        <v>6</v>
      </c>
      <c r="E1901" t="s">
        <v>0</v>
      </c>
      <c r="F1901">
        <v>4</v>
      </c>
      <c r="G1901">
        <v>2018</v>
      </c>
      <c r="H1901" t="s">
        <v>55</v>
      </c>
      <c r="I1901">
        <f>IF(E1901="Dollar",VLOOKUP(F1901,Currency!$G$2:$H$14,2,0),1)</f>
        <v>1</v>
      </c>
      <c r="J1901" s="3">
        <f t="shared" si="29"/>
        <v>732</v>
      </c>
    </row>
    <row r="1902" spans="1:10" x14ac:dyDescent="0.25">
      <c r="A1902">
        <v>706</v>
      </c>
      <c r="B1902" t="s">
        <v>45</v>
      </c>
      <c r="C1902">
        <v>73</v>
      </c>
      <c r="D1902">
        <v>22</v>
      </c>
      <c r="E1902" t="s">
        <v>37</v>
      </c>
      <c r="F1902">
        <v>12</v>
      </c>
      <c r="G1902">
        <v>2018</v>
      </c>
      <c r="H1902" t="s">
        <v>53</v>
      </c>
      <c r="I1902">
        <f>IF(E1902="Dollar",VLOOKUP(F1902,Currency!$G$2:$H$14,2,0),1)</f>
        <v>0.87842254526315788</v>
      </c>
      <c r="J1902" s="3">
        <f t="shared" si="29"/>
        <v>1410.7466076926316</v>
      </c>
    </row>
    <row r="1903" spans="1:10" x14ac:dyDescent="0.25">
      <c r="A1903">
        <v>706</v>
      </c>
      <c r="B1903" t="s">
        <v>46</v>
      </c>
      <c r="C1903">
        <v>365</v>
      </c>
      <c r="D1903">
        <v>15</v>
      </c>
      <c r="E1903" t="s">
        <v>0</v>
      </c>
      <c r="F1903">
        <v>12</v>
      </c>
      <c r="G1903">
        <v>2018</v>
      </c>
      <c r="H1903" t="s">
        <v>55</v>
      </c>
      <c r="I1903">
        <f>IF(E1903="Dollar",VLOOKUP(F1903,Currency!$G$2:$H$14,2,0),1)</f>
        <v>1</v>
      </c>
      <c r="J1903" s="3">
        <f t="shared" si="29"/>
        <v>5475</v>
      </c>
    </row>
    <row r="1904" spans="1:10" x14ac:dyDescent="0.25">
      <c r="A1904">
        <v>706</v>
      </c>
      <c r="B1904" t="s">
        <v>47</v>
      </c>
      <c r="C1904">
        <v>511</v>
      </c>
      <c r="D1904">
        <v>6</v>
      </c>
      <c r="E1904" t="s">
        <v>0</v>
      </c>
      <c r="F1904">
        <v>12</v>
      </c>
      <c r="G1904">
        <v>2018</v>
      </c>
      <c r="H1904" t="s">
        <v>55</v>
      </c>
      <c r="I1904">
        <f>IF(E1904="Dollar",VLOOKUP(F1904,Currency!$G$2:$H$14,2,0),1)</f>
        <v>1</v>
      </c>
      <c r="J1904" s="3">
        <f t="shared" si="29"/>
        <v>3066</v>
      </c>
    </row>
    <row r="1905" spans="1:10" x14ac:dyDescent="0.25">
      <c r="A1905">
        <v>707</v>
      </c>
      <c r="B1905" t="s">
        <v>45</v>
      </c>
      <c r="C1905">
        <v>180</v>
      </c>
      <c r="D1905">
        <v>20</v>
      </c>
      <c r="E1905" t="s">
        <v>0</v>
      </c>
      <c r="F1905">
        <v>10</v>
      </c>
      <c r="G1905">
        <v>2018</v>
      </c>
      <c r="H1905" t="s">
        <v>57</v>
      </c>
      <c r="I1905">
        <f>IF(E1905="Dollar",VLOOKUP(F1905,Currency!$G$2:$H$14,2,0),1)</f>
        <v>1</v>
      </c>
      <c r="J1905" s="3">
        <f t="shared" si="29"/>
        <v>3600</v>
      </c>
    </row>
    <row r="1906" spans="1:10" x14ac:dyDescent="0.25">
      <c r="A1906">
        <v>707</v>
      </c>
      <c r="B1906" t="s">
        <v>46</v>
      </c>
      <c r="C1906">
        <v>900</v>
      </c>
      <c r="D1906">
        <v>11</v>
      </c>
      <c r="E1906" t="s">
        <v>37</v>
      </c>
      <c r="F1906">
        <v>10</v>
      </c>
      <c r="G1906">
        <v>2018</v>
      </c>
      <c r="H1906" t="s">
        <v>53</v>
      </c>
      <c r="I1906">
        <f>IF(E1906="Dollar",VLOOKUP(F1906,Currency!$G$2:$H$14,2,0),1)</f>
        <v>0.87081632260869579</v>
      </c>
      <c r="J1906" s="3">
        <f t="shared" si="29"/>
        <v>8621.0815938260876</v>
      </c>
    </row>
    <row r="1907" spans="1:10" x14ac:dyDescent="0.25">
      <c r="A1907">
        <v>707</v>
      </c>
      <c r="B1907" t="s">
        <v>47</v>
      </c>
      <c r="C1907">
        <v>3600</v>
      </c>
      <c r="D1907">
        <v>6</v>
      </c>
      <c r="E1907" t="s">
        <v>37</v>
      </c>
      <c r="F1907">
        <v>10</v>
      </c>
      <c r="G1907">
        <v>2018</v>
      </c>
      <c r="H1907" t="s">
        <v>53</v>
      </c>
      <c r="I1907">
        <f>IF(E1907="Dollar",VLOOKUP(F1907,Currency!$G$2:$H$14,2,0),1)</f>
        <v>0.87081632260869579</v>
      </c>
      <c r="J1907" s="3">
        <f t="shared" si="29"/>
        <v>18809.632568347828</v>
      </c>
    </row>
    <row r="1908" spans="1:10" x14ac:dyDescent="0.25">
      <c r="A1908">
        <v>708</v>
      </c>
      <c r="B1908" t="s">
        <v>45</v>
      </c>
      <c r="C1908">
        <v>1</v>
      </c>
      <c r="D1908">
        <v>23</v>
      </c>
      <c r="E1908" t="s">
        <v>0</v>
      </c>
      <c r="F1908">
        <v>10</v>
      </c>
      <c r="G1908">
        <v>2018</v>
      </c>
      <c r="H1908" t="s">
        <v>62</v>
      </c>
      <c r="I1908">
        <f>IF(E1908="Dollar",VLOOKUP(F1908,Currency!$G$2:$H$14,2,0),1)</f>
        <v>1</v>
      </c>
      <c r="J1908" s="3">
        <f t="shared" si="29"/>
        <v>23</v>
      </c>
    </row>
    <row r="1909" spans="1:10" x14ac:dyDescent="0.25">
      <c r="A1909">
        <v>708</v>
      </c>
      <c r="B1909" t="s">
        <v>46</v>
      </c>
      <c r="C1909">
        <v>4</v>
      </c>
      <c r="D1909">
        <v>18</v>
      </c>
      <c r="E1909" t="s">
        <v>0</v>
      </c>
      <c r="F1909">
        <v>10</v>
      </c>
      <c r="G1909">
        <v>2018</v>
      </c>
      <c r="H1909" t="s">
        <v>62</v>
      </c>
      <c r="I1909">
        <f>IF(E1909="Dollar",VLOOKUP(F1909,Currency!$G$2:$H$14,2,0),1)</f>
        <v>1</v>
      </c>
      <c r="J1909" s="3">
        <f t="shared" si="29"/>
        <v>72</v>
      </c>
    </row>
    <row r="1910" spans="1:10" x14ac:dyDescent="0.25">
      <c r="A1910">
        <v>709</v>
      </c>
      <c r="B1910" t="s">
        <v>45</v>
      </c>
      <c r="C1910">
        <v>108</v>
      </c>
      <c r="D1910">
        <v>22</v>
      </c>
      <c r="E1910" t="s">
        <v>37</v>
      </c>
      <c r="F1910">
        <v>7</v>
      </c>
      <c r="G1910">
        <v>2018</v>
      </c>
      <c r="H1910" t="s">
        <v>53</v>
      </c>
      <c r="I1910">
        <f>IF(E1910="Dollar",VLOOKUP(F1910,Currency!$G$2:$H$14,2,0),1)</f>
        <v>0.85575857954545465</v>
      </c>
      <c r="J1910" s="3">
        <f t="shared" si="29"/>
        <v>2033.2823850000002</v>
      </c>
    </row>
    <row r="1911" spans="1:10" x14ac:dyDescent="0.25">
      <c r="A1911">
        <v>709</v>
      </c>
      <c r="B1911" t="s">
        <v>46</v>
      </c>
      <c r="C1911">
        <v>432</v>
      </c>
      <c r="D1911">
        <v>16</v>
      </c>
      <c r="E1911" t="s">
        <v>37</v>
      </c>
      <c r="F1911">
        <v>7</v>
      </c>
      <c r="G1911">
        <v>2018</v>
      </c>
      <c r="H1911" t="s">
        <v>53</v>
      </c>
      <c r="I1911">
        <f>IF(E1911="Dollar",VLOOKUP(F1911,Currency!$G$2:$H$14,2,0),1)</f>
        <v>0.85575857954545465</v>
      </c>
      <c r="J1911" s="3">
        <f t="shared" si="29"/>
        <v>5915.0033018181821</v>
      </c>
    </row>
    <row r="1912" spans="1:10" x14ac:dyDescent="0.25">
      <c r="A1912">
        <v>710</v>
      </c>
      <c r="B1912" t="s">
        <v>45</v>
      </c>
      <c r="C1912">
        <v>79</v>
      </c>
      <c r="D1912">
        <v>21</v>
      </c>
      <c r="E1912" t="s">
        <v>37</v>
      </c>
      <c r="F1912">
        <v>5</v>
      </c>
      <c r="G1912">
        <v>2018</v>
      </c>
      <c r="H1912" t="s">
        <v>53</v>
      </c>
      <c r="I1912">
        <f>IF(E1912="Dollar",VLOOKUP(F1912,Currency!$G$2:$H$14,2,0),1)</f>
        <v>0.84667593318181822</v>
      </c>
      <c r="J1912" s="3">
        <f t="shared" si="29"/>
        <v>1404.6353731486365</v>
      </c>
    </row>
    <row r="1913" spans="1:10" x14ac:dyDescent="0.25">
      <c r="A1913">
        <v>710</v>
      </c>
      <c r="B1913" t="s">
        <v>46</v>
      </c>
      <c r="C1913">
        <v>158</v>
      </c>
      <c r="D1913">
        <v>16</v>
      </c>
      <c r="E1913" t="s">
        <v>37</v>
      </c>
      <c r="F1913">
        <v>5</v>
      </c>
      <c r="G1913">
        <v>2018</v>
      </c>
      <c r="H1913" t="s">
        <v>53</v>
      </c>
      <c r="I1913">
        <f>IF(E1913="Dollar",VLOOKUP(F1913,Currency!$G$2:$H$14,2,0),1)</f>
        <v>0.84667593318181822</v>
      </c>
      <c r="J1913" s="3">
        <f t="shared" si="29"/>
        <v>2140.3967590836364</v>
      </c>
    </row>
    <row r="1914" spans="1:10" x14ac:dyDescent="0.25">
      <c r="A1914">
        <v>710</v>
      </c>
      <c r="B1914" t="s">
        <v>47</v>
      </c>
      <c r="C1914">
        <v>316</v>
      </c>
      <c r="D1914">
        <v>6</v>
      </c>
      <c r="E1914" t="s">
        <v>0</v>
      </c>
      <c r="F1914">
        <v>5</v>
      </c>
      <c r="G1914">
        <v>2018</v>
      </c>
      <c r="H1914" t="s">
        <v>55</v>
      </c>
      <c r="I1914">
        <f>IF(E1914="Dollar",VLOOKUP(F1914,Currency!$G$2:$H$14,2,0),1)</f>
        <v>1</v>
      </c>
      <c r="J1914" s="3">
        <f t="shared" si="29"/>
        <v>1896</v>
      </c>
    </row>
    <row r="1915" spans="1:10" x14ac:dyDescent="0.25">
      <c r="A1915">
        <v>711</v>
      </c>
      <c r="B1915" t="s">
        <v>45</v>
      </c>
      <c r="C1915">
        <v>90</v>
      </c>
      <c r="D1915">
        <v>27</v>
      </c>
      <c r="E1915" t="s">
        <v>0</v>
      </c>
      <c r="F1915">
        <v>6</v>
      </c>
      <c r="G1915">
        <v>2018</v>
      </c>
      <c r="H1915" t="s">
        <v>64</v>
      </c>
      <c r="I1915">
        <f>IF(E1915="Dollar",VLOOKUP(F1915,Currency!$G$2:$H$14,2,0),1)</f>
        <v>1</v>
      </c>
      <c r="J1915" s="3">
        <f t="shared" si="29"/>
        <v>2430</v>
      </c>
    </row>
    <row r="1916" spans="1:10" x14ac:dyDescent="0.25">
      <c r="A1916">
        <v>711</v>
      </c>
      <c r="B1916" t="s">
        <v>46</v>
      </c>
      <c r="C1916">
        <v>180</v>
      </c>
      <c r="D1916">
        <v>14</v>
      </c>
      <c r="E1916" t="s">
        <v>37</v>
      </c>
      <c r="F1916">
        <v>6</v>
      </c>
      <c r="G1916">
        <v>2018</v>
      </c>
      <c r="H1916" t="s">
        <v>53</v>
      </c>
      <c r="I1916">
        <f>IF(E1916="Dollar",VLOOKUP(F1916,Currency!$G$2:$H$14,2,0),1)</f>
        <v>0.85633569142857147</v>
      </c>
      <c r="J1916" s="3">
        <f t="shared" si="29"/>
        <v>2157.9659424000001</v>
      </c>
    </row>
    <row r="1917" spans="1:10" x14ac:dyDescent="0.25">
      <c r="A1917">
        <v>711</v>
      </c>
      <c r="B1917" t="s">
        <v>47</v>
      </c>
      <c r="C1917">
        <v>360</v>
      </c>
      <c r="D1917">
        <v>6</v>
      </c>
      <c r="E1917" t="s">
        <v>0</v>
      </c>
      <c r="F1917">
        <v>6</v>
      </c>
      <c r="G1917">
        <v>2018</v>
      </c>
      <c r="H1917" t="s">
        <v>61</v>
      </c>
      <c r="I1917">
        <f>IF(E1917="Dollar",VLOOKUP(F1917,Currency!$G$2:$H$14,2,0),1)</f>
        <v>1</v>
      </c>
      <c r="J1917" s="3">
        <f t="shared" si="29"/>
        <v>2160</v>
      </c>
    </row>
    <row r="1918" spans="1:10" x14ac:dyDescent="0.25">
      <c r="A1918">
        <v>712</v>
      </c>
      <c r="B1918" t="s">
        <v>45</v>
      </c>
      <c r="C1918">
        <v>67</v>
      </c>
      <c r="D1918">
        <v>28</v>
      </c>
      <c r="E1918" t="s">
        <v>0</v>
      </c>
      <c r="F1918">
        <v>12</v>
      </c>
      <c r="G1918">
        <v>2018</v>
      </c>
      <c r="H1918" t="s">
        <v>64</v>
      </c>
      <c r="I1918">
        <f>IF(E1918="Dollar",VLOOKUP(F1918,Currency!$G$2:$H$14,2,0),1)</f>
        <v>1</v>
      </c>
      <c r="J1918" s="3">
        <f t="shared" si="29"/>
        <v>1876</v>
      </c>
    </row>
    <row r="1919" spans="1:10" x14ac:dyDescent="0.25">
      <c r="A1919">
        <v>712</v>
      </c>
      <c r="B1919" t="s">
        <v>46</v>
      </c>
      <c r="C1919">
        <v>335</v>
      </c>
      <c r="D1919">
        <v>19</v>
      </c>
      <c r="E1919" t="s">
        <v>0</v>
      </c>
      <c r="F1919">
        <v>12</v>
      </c>
      <c r="G1919">
        <v>2018</v>
      </c>
      <c r="H1919" t="s">
        <v>61</v>
      </c>
      <c r="I1919">
        <f>IF(E1919="Dollar",VLOOKUP(F1919,Currency!$G$2:$H$14,2,0),1)</f>
        <v>1</v>
      </c>
      <c r="J1919" s="3">
        <f t="shared" si="29"/>
        <v>6365</v>
      </c>
    </row>
    <row r="1920" spans="1:10" x14ac:dyDescent="0.25">
      <c r="A1920">
        <v>712</v>
      </c>
      <c r="B1920" t="s">
        <v>47</v>
      </c>
      <c r="C1920">
        <v>469</v>
      </c>
      <c r="D1920">
        <v>7</v>
      </c>
      <c r="E1920" t="s">
        <v>0</v>
      </c>
      <c r="F1920">
        <v>12</v>
      </c>
      <c r="G1920">
        <v>2018</v>
      </c>
      <c r="H1920" t="s">
        <v>56</v>
      </c>
      <c r="I1920">
        <f>IF(E1920="Dollar",VLOOKUP(F1920,Currency!$G$2:$H$14,2,0),1)</f>
        <v>1</v>
      </c>
      <c r="J1920" s="3">
        <f t="shared" si="29"/>
        <v>3283</v>
      </c>
    </row>
    <row r="1921" spans="1:10" x14ac:dyDescent="0.25">
      <c r="A1921">
        <v>713</v>
      </c>
      <c r="B1921" t="s">
        <v>45</v>
      </c>
      <c r="C1921">
        <v>138</v>
      </c>
      <c r="D1921">
        <v>21</v>
      </c>
      <c r="E1921" t="s">
        <v>0</v>
      </c>
      <c r="F1921">
        <v>6</v>
      </c>
      <c r="G1921">
        <v>2018</v>
      </c>
      <c r="H1921" t="s">
        <v>52</v>
      </c>
      <c r="I1921">
        <f>IF(E1921="Dollar",VLOOKUP(F1921,Currency!$G$2:$H$14,2,0),1)</f>
        <v>1</v>
      </c>
      <c r="J1921" s="3">
        <f t="shared" si="29"/>
        <v>2898</v>
      </c>
    </row>
    <row r="1922" spans="1:10" x14ac:dyDescent="0.25">
      <c r="A1922">
        <v>713</v>
      </c>
      <c r="B1922" t="s">
        <v>46</v>
      </c>
      <c r="C1922">
        <v>414</v>
      </c>
      <c r="D1922">
        <v>17</v>
      </c>
      <c r="E1922" t="s">
        <v>37</v>
      </c>
      <c r="F1922">
        <v>6</v>
      </c>
      <c r="G1922">
        <v>2018</v>
      </c>
      <c r="H1922" t="s">
        <v>53</v>
      </c>
      <c r="I1922">
        <f>IF(E1922="Dollar",VLOOKUP(F1922,Currency!$G$2:$H$14,2,0),1)</f>
        <v>0.85633569142857147</v>
      </c>
      <c r="J1922" s="3">
        <f t="shared" si="29"/>
        <v>6026.8905962742856</v>
      </c>
    </row>
    <row r="1923" spans="1:10" x14ac:dyDescent="0.25">
      <c r="A1923">
        <v>713</v>
      </c>
      <c r="B1923" t="s">
        <v>47</v>
      </c>
      <c r="C1923">
        <v>138</v>
      </c>
      <c r="D1923">
        <v>6</v>
      </c>
      <c r="E1923" t="s">
        <v>0</v>
      </c>
      <c r="F1923">
        <v>6</v>
      </c>
      <c r="G1923">
        <v>2018</v>
      </c>
      <c r="H1923" t="s">
        <v>55</v>
      </c>
      <c r="I1923">
        <f>IF(E1923="Dollar",VLOOKUP(F1923,Currency!$G$2:$H$14,2,0),1)</f>
        <v>1</v>
      </c>
      <c r="J1923" s="3">
        <f t="shared" ref="J1923:J1986" si="30">C1923*D1923*I1923</f>
        <v>828</v>
      </c>
    </row>
    <row r="1924" spans="1:10" x14ac:dyDescent="0.25">
      <c r="A1924">
        <v>714</v>
      </c>
      <c r="B1924" t="s">
        <v>45</v>
      </c>
      <c r="C1924">
        <v>96</v>
      </c>
      <c r="D1924">
        <v>24</v>
      </c>
      <c r="E1924" t="s">
        <v>0</v>
      </c>
      <c r="F1924">
        <v>6</v>
      </c>
      <c r="G1924">
        <v>2018</v>
      </c>
      <c r="H1924" t="s">
        <v>56</v>
      </c>
      <c r="I1924">
        <f>IF(E1924="Dollar",VLOOKUP(F1924,Currency!$G$2:$H$14,2,0),1)</f>
        <v>1</v>
      </c>
      <c r="J1924" s="3">
        <f t="shared" si="30"/>
        <v>2304</v>
      </c>
    </row>
    <row r="1925" spans="1:10" x14ac:dyDescent="0.25">
      <c r="A1925">
        <v>714</v>
      </c>
      <c r="B1925" t="s">
        <v>46</v>
      </c>
      <c r="C1925">
        <v>288</v>
      </c>
      <c r="D1925">
        <v>15</v>
      </c>
      <c r="E1925" t="s">
        <v>0</v>
      </c>
      <c r="F1925">
        <v>6</v>
      </c>
      <c r="G1925">
        <v>2018</v>
      </c>
      <c r="H1925" t="s">
        <v>55</v>
      </c>
      <c r="I1925">
        <f>IF(E1925="Dollar",VLOOKUP(F1925,Currency!$G$2:$H$14,2,0),1)</f>
        <v>1</v>
      </c>
      <c r="J1925" s="3">
        <f t="shared" si="30"/>
        <v>4320</v>
      </c>
    </row>
    <row r="1926" spans="1:10" x14ac:dyDescent="0.25">
      <c r="A1926">
        <v>714</v>
      </c>
      <c r="B1926" t="s">
        <v>47</v>
      </c>
      <c r="C1926">
        <v>96</v>
      </c>
      <c r="D1926">
        <v>7</v>
      </c>
      <c r="E1926" t="s">
        <v>37</v>
      </c>
      <c r="F1926">
        <v>6</v>
      </c>
      <c r="G1926">
        <v>2018</v>
      </c>
      <c r="H1926" t="s">
        <v>53</v>
      </c>
      <c r="I1926">
        <f>IF(E1926="Dollar",VLOOKUP(F1926,Currency!$G$2:$H$14,2,0),1)</f>
        <v>0.85633569142857147</v>
      </c>
      <c r="J1926" s="3">
        <f t="shared" si="30"/>
        <v>575.45758464000005</v>
      </c>
    </row>
    <row r="1927" spans="1:10" x14ac:dyDescent="0.25">
      <c r="A1927">
        <v>715</v>
      </c>
      <c r="B1927" t="s">
        <v>45</v>
      </c>
      <c r="C1927">
        <v>156</v>
      </c>
      <c r="D1927">
        <v>24</v>
      </c>
      <c r="E1927" t="s">
        <v>0</v>
      </c>
      <c r="F1927">
        <v>5</v>
      </c>
      <c r="G1927">
        <v>2018</v>
      </c>
      <c r="H1927" t="s">
        <v>61</v>
      </c>
      <c r="I1927">
        <f>IF(E1927="Dollar",VLOOKUP(F1927,Currency!$G$2:$H$14,2,0),1)</f>
        <v>1</v>
      </c>
      <c r="J1927" s="3">
        <f t="shared" si="30"/>
        <v>3744</v>
      </c>
    </row>
    <row r="1928" spans="1:10" x14ac:dyDescent="0.25">
      <c r="A1928">
        <v>715</v>
      </c>
      <c r="B1928" t="s">
        <v>46</v>
      </c>
      <c r="C1928">
        <v>468</v>
      </c>
      <c r="D1928">
        <v>15</v>
      </c>
      <c r="E1928" t="s">
        <v>37</v>
      </c>
      <c r="F1928">
        <v>5</v>
      </c>
      <c r="G1928">
        <v>2018</v>
      </c>
      <c r="H1928" t="s">
        <v>53</v>
      </c>
      <c r="I1928">
        <f>IF(E1928="Dollar",VLOOKUP(F1928,Currency!$G$2:$H$14,2,0),1)</f>
        <v>0.84667593318181822</v>
      </c>
      <c r="J1928" s="3">
        <f t="shared" si="30"/>
        <v>5943.6650509363635</v>
      </c>
    </row>
    <row r="1929" spans="1:10" x14ac:dyDescent="0.25">
      <c r="A1929">
        <v>715</v>
      </c>
      <c r="B1929" t="s">
        <v>47</v>
      </c>
      <c r="C1929">
        <v>156</v>
      </c>
      <c r="D1929">
        <v>7</v>
      </c>
      <c r="E1929" t="s">
        <v>0</v>
      </c>
      <c r="F1929">
        <v>5</v>
      </c>
      <c r="G1929">
        <v>2018</v>
      </c>
      <c r="H1929" t="s">
        <v>61</v>
      </c>
      <c r="I1929">
        <f>IF(E1929="Dollar",VLOOKUP(F1929,Currency!$G$2:$H$14,2,0),1)</f>
        <v>1</v>
      </c>
      <c r="J1929" s="3">
        <f t="shared" si="30"/>
        <v>1092</v>
      </c>
    </row>
    <row r="1930" spans="1:10" x14ac:dyDescent="0.25">
      <c r="A1930">
        <v>716</v>
      </c>
      <c r="B1930" t="s">
        <v>45</v>
      </c>
      <c r="C1930">
        <v>102</v>
      </c>
      <c r="D1930">
        <v>24</v>
      </c>
      <c r="E1930" t="s">
        <v>0</v>
      </c>
      <c r="F1930">
        <v>3</v>
      </c>
      <c r="G1930">
        <v>2018</v>
      </c>
      <c r="H1930" t="s">
        <v>56</v>
      </c>
      <c r="I1930">
        <f>IF(E1930="Dollar",VLOOKUP(F1930,Currency!$G$2:$H$14,2,0),1)</f>
        <v>1</v>
      </c>
      <c r="J1930" s="3">
        <f t="shared" si="30"/>
        <v>2448</v>
      </c>
    </row>
    <row r="1931" spans="1:10" x14ac:dyDescent="0.25">
      <c r="A1931">
        <v>716</v>
      </c>
      <c r="B1931" t="s">
        <v>46</v>
      </c>
      <c r="C1931">
        <v>306</v>
      </c>
      <c r="D1931">
        <v>18</v>
      </c>
      <c r="E1931" t="s">
        <v>0</v>
      </c>
      <c r="F1931">
        <v>3</v>
      </c>
      <c r="G1931">
        <v>2018</v>
      </c>
      <c r="H1931" t="s">
        <v>62</v>
      </c>
      <c r="I1931">
        <f>IF(E1931="Dollar",VLOOKUP(F1931,Currency!$G$2:$H$14,2,0),1)</f>
        <v>1</v>
      </c>
      <c r="J1931" s="3">
        <f t="shared" si="30"/>
        <v>5508</v>
      </c>
    </row>
    <row r="1932" spans="1:10" x14ac:dyDescent="0.25">
      <c r="A1932">
        <v>716</v>
      </c>
      <c r="B1932" t="s">
        <v>47</v>
      </c>
      <c r="C1932">
        <v>102</v>
      </c>
      <c r="D1932">
        <v>6</v>
      </c>
      <c r="E1932" t="s">
        <v>0</v>
      </c>
      <c r="F1932">
        <v>3</v>
      </c>
      <c r="G1932">
        <v>2018</v>
      </c>
      <c r="H1932" t="s">
        <v>55</v>
      </c>
      <c r="I1932">
        <f>IF(E1932="Dollar",VLOOKUP(F1932,Currency!$G$2:$H$14,2,0),1)</f>
        <v>1</v>
      </c>
      <c r="J1932" s="3">
        <f t="shared" si="30"/>
        <v>612</v>
      </c>
    </row>
    <row r="1933" spans="1:10" x14ac:dyDescent="0.25">
      <c r="A1933">
        <v>717</v>
      </c>
      <c r="B1933" t="s">
        <v>45</v>
      </c>
      <c r="C1933">
        <v>119</v>
      </c>
      <c r="D1933">
        <v>21</v>
      </c>
      <c r="E1933" t="s">
        <v>0</v>
      </c>
      <c r="F1933">
        <v>5</v>
      </c>
      <c r="G1933">
        <v>2018</v>
      </c>
      <c r="H1933" t="s">
        <v>52</v>
      </c>
      <c r="I1933">
        <f>IF(E1933="Dollar",VLOOKUP(F1933,Currency!$G$2:$H$14,2,0),1)</f>
        <v>1</v>
      </c>
      <c r="J1933" s="3">
        <f t="shared" si="30"/>
        <v>2499</v>
      </c>
    </row>
    <row r="1934" spans="1:10" x14ac:dyDescent="0.25">
      <c r="A1934">
        <v>717</v>
      </c>
      <c r="B1934" t="s">
        <v>46</v>
      </c>
      <c r="C1934">
        <v>238</v>
      </c>
      <c r="D1934">
        <v>15</v>
      </c>
      <c r="E1934" t="s">
        <v>37</v>
      </c>
      <c r="F1934">
        <v>5</v>
      </c>
      <c r="G1934">
        <v>2018</v>
      </c>
      <c r="H1934" t="s">
        <v>53</v>
      </c>
      <c r="I1934">
        <f>IF(E1934="Dollar",VLOOKUP(F1934,Currency!$G$2:$H$14,2,0),1)</f>
        <v>0.84667593318181822</v>
      </c>
      <c r="J1934" s="3">
        <f t="shared" si="30"/>
        <v>3022.633081459091</v>
      </c>
    </row>
    <row r="1935" spans="1:10" x14ac:dyDescent="0.25">
      <c r="A1935">
        <v>717</v>
      </c>
      <c r="B1935" t="s">
        <v>47</v>
      </c>
      <c r="C1935">
        <v>476</v>
      </c>
      <c r="D1935">
        <v>7</v>
      </c>
      <c r="E1935" t="s">
        <v>37</v>
      </c>
      <c r="F1935">
        <v>5</v>
      </c>
      <c r="G1935">
        <v>2018</v>
      </c>
      <c r="H1935" t="s">
        <v>53</v>
      </c>
      <c r="I1935">
        <f>IF(E1935="Dollar",VLOOKUP(F1935,Currency!$G$2:$H$14,2,0),1)</f>
        <v>0.84667593318181822</v>
      </c>
      <c r="J1935" s="3">
        <f t="shared" si="30"/>
        <v>2821.1242093618184</v>
      </c>
    </row>
    <row r="1936" spans="1:10" x14ac:dyDescent="0.25">
      <c r="A1936">
        <v>718</v>
      </c>
      <c r="B1936" t="s">
        <v>45</v>
      </c>
      <c r="C1936">
        <v>79</v>
      </c>
      <c r="D1936">
        <v>25</v>
      </c>
      <c r="E1936" t="s">
        <v>0</v>
      </c>
      <c r="F1936">
        <v>12</v>
      </c>
      <c r="G1936">
        <v>2018</v>
      </c>
      <c r="H1936" t="s">
        <v>51</v>
      </c>
      <c r="I1936">
        <f>IF(E1936="Dollar",VLOOKUP(F1936,Currency!$G$2:$H$14,2,0),1)</f>
        <v>1</v>
      </c>
      <c r="J1936" s="3">
        <f t="shared" si="30"/>
        <v>1975</v>
      </c>
    </row>
    <row r="1937" spans="1:10" x14ac:dyDescent="0.25">
      <c r="A1937">
        <v>718</v>
      </c>
      <c r="B1937" t="s">
        <v>46</v>
      </c>
      <c r="C1937">
        <v>395</v>
      </c>
      <c r="D1937">
        <v>14</v>
      </c>
      <c r="E1937" t="s">
        <v>37</v>
      </c>
      <c r="F1937">
        <v>12</v>
      </c>
      <c r="G1937">
        <v>2018</v>
      </c>
      <c r="H1937" t="s">
        <v>53</v>
      </c>
      <c r="I1937">
        <f>IF(E1937="Dollar",VLOOKUP(F1937,Currency!$G$2:$H$14,2,0),1)</f>
        <v>0.87842254526315788</v>
      </c>
      <c r="J1937" s="3">
        <f t="shared" si="30"/>
        <v>4857.6766753052634</v>
      </c>
    </row>
    <row r="1938" spans="1:10" x14ac:dyDescent="0.25">
      <c r="A1938">
        <v>718</v>
      </c>
      <c r="B1938" t="s">
        <v>47</v>
      </c>
      <c r="C1938">
        <v>553</v>
      </c>
      <c r="D1938">
        <v>7</v>
      </c>
      <c r="E1938" t="s">
        <v>37</v>
      </c>
      <c r="F1938">
        <v>12</v>
      </c>
      <c r="G1938">
        <v>2018</v>
      </c>
      <c r="H1938" t="s">
        <v>53</v>
      </c>
      <c r="I1938">
        <f>IF(E1938="Dollar",VLOOKUP(F1938,Currency!$G$2:$H$14,2,0),1)</f>
        <v>0.87842254526315788</v>
      </c>
      <c r="J1938" s="3">
        <f t="shared" si="30"/>
        <v>3400.3736727136843</v>
      </c>
    </row>
    <row r="1939" spans="1:10" x14ac:dyDescent="0.25">
      <c r="A1939">
        <v>719</v>
      </c>
      <c r="B1939" t="s">
        <v>45</v>
      </c>
      <c r="C1939">
        <v>105</v>
      </c>
      <c r="D1939">
        <v>23</v>
      </c>
      <c r="E1939" t="s">
        <v>0</v>
      </c>
      <c r="F1939">
        <v>4</v>
      </c>
      <c r="G1939">
        <v>2018</v>
      </c>
      <c r="H1939" t="s">
        <v>56</v>
      </c>
      <c r="I1939">
        <f>IF(E1939="Dollar",VLOOKUP(F1939,Currency!$G$2:$H$14,2,0),1)</f>
        <v>1</v>
      </c>
      <c r="J1939" s="3">
        <f t="shared" si="30"/>
        <v>2415</v>
      </c>
    </row>
    <row r="1940" spans="1:10" x14ac:dyDescent="0.25">
      <c r="A1940">
        <v>719</v>
      </c>
      <c r="B1940" t="s">
        <v>46</v>
      </c>
      <c r="C1940">
        <v>315</v>
      </c>
      <c r="D1940">
        <v>19</v>
      </c>
      <c r="E1940" t="s">
        <v>0</v>
      </c>
      <c r="F1940">
        <v>4</v>
      </c>
      <c r="G1940">
        <v>2018</v>
      </c>
      <c r="H1940" t="s">
        <v>61</v>
      </c>
      <c r="I1940">
        <f>IF(E1940="Dollar",VLOOKUP(F1940,Currency!$G$2:$H$14,2,0),1)</f>
        <v>1</v>
      </c>
      <c r="J1940" s="3">
        <f t="shared" si="30"/>
        <v>5985</v>
      </c>
    </row>
    <row r="1941" spans="1:10" x14ac:dyDescent="0.25">
      <c r="A1941">
        <v>719</v>
      </c>
      <c r="B1941" t="s">
        <v>47</v>
      </c>
      <c r="C1941">
        <v>105</v>
      </c>
      <c r="D1941">
        <v>7</v>
      </c>
      <c r="E1941" t="s">
        <v>0</v>
      </c>
      <c r="F1941">
        <v>4</v>
      </c>
      <c r="G1941">
        <v>2018</v>
      </c>
      <c r="H1941" t="s">
        <v>62</v>
      </c>
      <c r="I1941">
        <f>IF(E1941="Dollar",VLOOKUP(F1941,Currency!$G$2:$H$14,2,0),1)</f>
        <v>1</v>
      </c>
      <c r="J1941" s="3">
        <f t="shared" si="30"/>
        <v>735</v>
      </c>
    </row>
    <row r="1942" spans="1:10" x14ac:dyDescent="0.25">
      <c r="A1942">
        <v>720</v>
      </c>
      <c r="B1942" t="s">
        <v>45</v>
      </c>
      <c r="C1942">
        <v>130</v>
      </c>
      <c r="D1942">
        <v>28</v>
      </c>
      <c r="E1942" t="s">
        <v>0</v>
      </c>
      <c r="F1942">
        <v>12</v>
      </c>
      <c r="G1942">
        <v>2018</v>
      </c>
      <c r="H1942" t="s">
        <v>59</v>
      </c>
      <c r="I1942">
        <f>IF(E1942="Dollar",VLOOKUP(F1942,Currency!$G$2:$H$14,2,0),1)</f>
        <v>1</v>
      </c>
      <c r="J1942" s="3">
        <f t="shared" si="30"/>
        <v>3640</v>
      </c>
    </row>
    <row r="1943" spans="1:10" x14ac:dyDescent="0.25">
      <c r="A1943">
        <v>720</v>
      </c>
      <c r="B1943" t="s">
        <v>46</v>
      </c>
      <c r="C1943">
        <v>520</v>
      </c>
      <c r="D1943">
        <v>17</v>
      </c>
      <c r="E1943" t="s">
        <v>0</v>
      </c>
      <c r="F1943">
        <v>12</v>
      </c>
      <c r="G1943">
        <v>2018</v>
      </c>
      <c r="H1943" t="s">
        <v>52</v>
      </c>
      <c r="I1943">
        <f>IF(E1943="Dollar",VLOOKUP(F1943,Currency!$G$2:$H$14,2,0),1)</f>
        <v>1</v>
      </c>
      <c r="J1943" s="3">
        <f t="shared" si="30"/>
        <v>8840</v>
      </c>
    </row>
    <row r="1944" spans="1:10" x14ac:dyDescent="0.25">
      <c r="A1944">
        <v>721</v>
      </c>
      <c r="B1944" t="s">
        <v>45</v>
      </c>
      <c r="C1944">
        <v>33</v>
      </c>
      <c r="D1944">
        <v>22</v>
      </c>
      <c r="E1944" t="s">
        <v>37</v>
      </c>
      <c r="F1944">
        <v>12</v>
      </c>
      <c r="G1944">
        <v>2018</v>
      </c>
      <c r="H1944" t="s">
        <v>53</v>
      </c>
      <c r="I1944">
        <f>IF(E1944="Dollar",VLOOKUP(F1944,Currency!$G$2:$H$14,2,0),1)</f>
        <v>0.87842254526315788</v>
      </c>
      <c r="J1944" s="3">
        <f t="shared" si="30"/>
        <v>637.73476786105266</v>
      </c>
    </row>
    <row r="1945" spans="1:10" x14ac:dyDescent="0.25">
      <c r="A1945">
        <v>721</v>
      </c>
      <c r="B1945" t="s">
        <v>46</v>
      </c>
      <c r="C1945">
        <v>165</v>
      </c>
      <c r="D1945">
        <v>17</v>
      </c>
      <c r="E1945" t="s">
        <v>0</v>
      </c>
      <c r="F1945">
        <v>12</v>
      </c>
      <c r="G1945">
        <v>2018</v>
      </c>
      <c r="H1945" t="s">
        <v>62</v>
      </c>
      <c r="I1945">
        <f>IF(E1945="Dollar",VLOOKUP(F1945,Currency!$G$2:$H$14,2,0),1)</f>
        <v>1</v>
      </c>
      <c r="J1945" s="3">
        <f t="shared" si="30"/>
        <v>2805</v>
      </c>
    </row>
    <row r="1946" spans="1:10" x14ac:dyDescent="0.25">
      <c r="A1946">
        <v>721</v>
      </c>
      <c r="B1946" t="s">
        <v>47</v>
      </c>
      <c r="C1946">
        <v>231</v>
      </c>
      <c r="D1946">
        <v>6</v>
      </c>
      <c r="E1946" t="s">
        <v>0</v>
      </c>
      <c r="F1946">
        <v>12</v>
      </c>
      <c r="G1946">
        <v>2018</v>
      </c>
      <c r="H1946" t="s">
        <v>55</v>
      </c>
      <c r="I1946">
        <f>IF(E1946="Dollar",VLOOKUP(F1946,Currency!$G$2:$H$14,2,0),1)</f>
        <v>1</v>
      </c>
      <c r="J1946" s="3">
        <f t="shared" si="30"/>
        <v>1386</v>
      </c>
    </row>
    <row r="1947" spans="1:10" x14ac:dyDescent="0.25">
      <c r="A1947">
        <v>722</v>
      </c>
      <c r="B1947" t="s">
        <v>45</v>
      </c>
      <c r="C1947">
        <v>134</v>
      </c>
      <c r="D1947">
        <v>31</v>
      </c>
      <c r="E1947" t="s">
        <v>37</v>
      </c>
      <c r="F1947">
        <v>6</v>
      </c>
      <c r="G1947">
        <v>2018</v>
      </c>
      <c r="H1947" t="s">
        <v>58</v>
      </c>
      <c r="I1947">
        <f>IF(E1947="Dollar",VLOOKUP(F1947,Currency!$G$2:$H$14,2,0),1)</f>
        <v>0.85633569142857147</v>
      </c>
      <c r="J1947" s="3">
        <f t="shared" si="30"/>
        <v>3557.2184621942861</v>
      </c>
    </row>
    <row r="1948" spans="1:10" x14ac:dyDescent="0.25">
      <c r="A1948">
        <v>722</v>
      </c>
      <c r="B1948" t="s">
        <v>46</v>
      </c>
      <c r="C1948">
        <v>268</v>
      </c>
      <c r="D1948">
        <v>18</v>
      </c>
      <c r="E1948" t="s">
        <v>0</v>
      </c>
      <c r="F1948">
        <v>6</v>
      </c>
      <c r="G1948">
        <v>2018</v>
      </c>
      <c r="H1948" t="s">
        <v>63</v>
      </c>
      <c r="I1948">
        <f>IF(E1948="Dollar",VLOOKUP(F1948,Currency!$G$2:$H$14,2,0),1)</f>
        <v>1</v>
      </c>
      <c r="J1948" s="3">
        <f t="shared" si="30"/>
        <v>4824</v>
      </c>
    </row>
    <row r="1949" spans="1:10" x14ac:dyDescent="0.25">
      <c r="A1949">
        <v>722</v>
      </c>
      <c r="B1949" t="s">
        <v>47</v>
      </c>
      <c r="C1949">
        <v>536</v>
      </c>
      <c r="D1949">
        <v>6</v>
      </c>
      <c r="E1949" t="s">
        <v>0</v>
      </c>
      <c r="F1949">
        <v>6</v>
      </c>
      <c r="G1949">
        <v>2018</v>
      </c>
      <c r="H1949" t="s">
        <v>55</v>
      </c>
      <c r="I1949">
        <f>IF(E1949="Dollar",VLOOKUP(F1949,Currency!$G$2:$H$14,2,0),1)</f>
        <v>1</v>
      </c>
      <c r="J1949" s="3">
        <f t="shared" si="30"/>
        <v>3216</v>
      </c>
    </row>
    <row r="1950" spans="1:10" x14ac:dyDescent="0.25">
      <c r="A1950">
        <v>723</v>
      </c>
      <c r="B1950" t="s">
        <v>45</v>
      </c>
      <c r="C1950">
        <v>200</v>
      </c>
      <c r="D1950">
        <v>23</v>
      </c>
      <c r="E1950" t="s">
        <v>0</v>
      </c>
      <c r="F1950">
        <v>10</v>
      </c>
      <c r="G1950">
        <v>2018</v>
      </c>
      <c r="H1950" t="s">
        <v>62</v>
      </c>
      <c r="I1950">
        <f>IF(E1950="Dollar",VLOOKUP(F1950,Currency!$G$2:$H$14,2,0),1)</f>
        <v>1</v>
      </c>
      <c r="J1950" s="3">
        <f t="shared" si="30"/>
        <v>4600</v>
      </c>
    </row>
    <row r="1951" spans="1:10" x14ac:dyDescent="0.25">
      <c r="A1951">
        <v>723</v>
      </c>
      <c r="B1951" t="s">
        <v>46</v>
      </c>
      <c r="C1951">
        <v>1000</v>
      </c>
      <c r="D1951">
        <v>15</v>
      </c>
      <c r="E1951" t="s">
        <v>0</v>
      </c>
      <c r="F1951">
        <v>10</v>
      </c>
      <c r="G1951">
        <v>2018</v>
      </c>
      <c r="H1951" t="s">
        <v>55</v>
      </c>
      <c r="I1951">
        <f>IF(E1951="Dollar",VLOOKUP(F1951,Currency!$G$2:$H$14,2,0),1)</f>
        <v>1</v>
      </c>
      <c r="J1951" s="3">
        <f t="shared" si="30"/>
        <v>15000</v>
      </c>
    </row>
    <row r="1952" spans="1:10" x14ac:dyDescent="0.25">
      <c r="A1952">
        <v>723</v>
      </c>
      <c r="B1952" t="s">
        <v>47</v>
      </c>
      <c r="C1952">
        <v>4000</v>
      </c>
      <c r="D1952">
        <v>6</v>
      </c>
      <c r="E1952" t="s">
        <v>0</v>
      </c>
      <c r="F1952">
        <v>10</v>
      </c>
      <c r="G1952">
        <v>2018</v>
      </c>
      <c r="H1952" t="s">
        <v>57</v>
      </c>
      <c r="I1952">
        <f>IF(E1952="Dollar",VLOOKUP(F1952,Currency!$G$2:$H$14,2,0),1)</f>
        <v>1</v>
      </c>
      <c r="J1952" s="3">
        <f t="shared" si="30"/>
        <v>24000</v>
      </c>
    </row>
    <row r="1953" spans="1:10" x14ac:dyDescent="0.25">
      <c r="A1953">
        <v>724</v>
      </c>
      <c r="B1953" t="s">
        <v>45</v>
      </c>
      <c r="C1953">
        <v>137</v>
      </c>
      <c r="D1953">
        <v>20</v>
      </c>
      <c r="E1953" t="s">
        <v>0</v>
      </c>
      <c r="F1953">
        <v>4</v>
      </c>
      <c r="G1953">
        <v>2018</v>
      </c>
      <c r="H1953" t="s">
        <v>57</v>
      </c>
      <c r="I1953">
        <f>IF(E1953="Dollar",VLOOKUP(F1953,Currency!$G$2:$H$14,2,0),1)</f>
        <v>1</v>
      </c>
      <c r="J1953" s="3">
        <f t="shared" si="30"/>
        <v>2740</v>
      </c>
    </row>
    <row r="1954" spans="1:10" x14ac:dyDescent="0.25">
      <c r="A1954">
        <v>724</v>
      </c>
      <c r="B1954" t="s">
        <v>46</v>
      </c>
      <c r="C1954">
        <v>411</v>
      </c>
      <c r="D1954">
        <v>19</v>
      </c>
      <c r="E1954" t="s">
        <v>0</v>
      </c>
      <c r="F1954">
        <v>4</v>
      </c>
      <c r="G1954">
        <v>2018</v>
      </c>
      <c r="H1954" t="s">
        <v>61</v>
      </c>
      <c r="I1954">
        <f>IF(E1954="Dollar",VLOOKUP(F1954,Currency!$G$2:$H$14,2,0),1)</f>
        <v>1</v>
      </c>
      <c r="J1954" s="3">
        <f t="shared" si="30"/>
        <v>7809</v>
      </c>
    </row>
    <row r="1955" spans="1:10" x14ac:dyDescent="0.25">
      <c r="A1955">
        <v>724</v>
      </c>
      <c r="B1955" t="s">
        <v>47</v>
      </c>
      <c r="C1955">
        <v>137</v>
      </c>
      <c r="D1955">
        <v>6</v>
      </c>
      <c r="E1955" t="s">
        <v>0</v>
      </c>
      <c r="F1955">
        <v>4</v>
      </c>
      <c r="G1955">
        <v>2018</v>
      </c>
      <c r="H1955" t="s">
        <v>55</v>
      </c>
      <c r="I1955">
        <f>IF(E1955="Dollar",VLOOKUP(F1955,Currency!$G$2:$H$14,2,0),1)</f>
        <v>1</v>
      </c>
      <c r="J1955" s="3">
        <f t="shared" si="30"/>
        <v>822</v>
      </c>
    </row>
    <row r="1956" spans="1:10" x14ac:dyDescent="0.25">
      <c r="A1956">
        <v>725</v>
      </c>
      <c r="B1956" t="s">
        <v>45</v>
      </c>
      <c r="C1956">
        <v>100</v>
      </c>
      <c r="D1956">
        <v>21</v>
      </c>
      <c r="E1956" t="s">
        <v>37</v>
      </c>
      <c r="F1956">
        <v>4</v>
      </c>
      <c r="G1956">
        <v>2018</v>
      </c>
      <c r="H1956" t="s">
        <v>53</v>
      </c>
      <c r="I1956">
        <f>IF(E1956="Dollar",VLOOKUP(F1956,Currency!$G$2:$H$14,2,0),1)</f>
        <v>0.81462485449999988</v>
      </c>
      <c r="J1956" s="3">
        <f t="shared" si="30"/>
        <v>1710.7121944499997</v>
      </c>
    </row>
    <row r="1957" spans="1:10" x14ac:dyDescent="0.25">
      <c r="A1957">
        <v>725</v>
      </c>
      <c r="B1957" t="s">
        <v>46</v>
      </c>
      <c r="C1957">
        <v>300</v>
      </c>
      <c r="D1957">
        <v>20</v>
      </c>
      <c r="E1957" t="s">
        <v>0</v>
      </c>
      <c r="F1957">
        <v>4</v>
      </c>
      <c r="G1957">
        <v>2018</v>
      </c>
      <c r="H1957" t="s">
        <v>60</v>
      </c>
      <c r="I1957">
        <f>IF(E1957="Dollar",VLOOKUP(F1957,Currency!$G$2:$H$14,2,0),1)</f>
        <v>1</v>
      </c>
      <c r="J1957" s="3">
        <f t="shared" si="30"/>
        <v>6000</v>
      </c>
    </row>
    <row r="1958" spans="1:10" x14ac:dyDescent="0.25">
      <c r="A1958">
        <v>725</v>
      </c>
      <c r="B1958" t="s">
        <v>47</v>
      </c>
      <c r="C1958">
        <v>100</v>
      </c>
      <c r="D1958">
        <v>7</v>
      </c>
      <c r="E1958" t="s">
        <v>0</v>
      </c>
      <c r="F1958">
        <v>4</v>
      </c>
      <c r="G1958">
        <v>2018</v>
      </c>
      <c r="H1958" t="s">
        <v>62</v>
      </c>
      <c r="I1958">
        <f>IF(E1958="Dollar",VLOOKUP(F1958,Currency!$G$2:$H$14,2,0),1)</f>
        <v>1</v>
      </c>
      <c r="J1958" s="3">
        <f t="shared" si="30"/>
        <v>700</v>
      </c>
    </row>
    <row r="1959" spans="1:10" x14ac:dyDescent="0.25">
      <c r="A1959">
        <v>726</v>
      </c>
      <c r="B1959" t="s">
        <v>45</v>
      </c>
      <c r="C1959">
        <v>130</v>
      </c>
      <c r="D1959">
        <v>28</v>
      </c>
      <c r="E1959" t="s">
        <v>0</v>
      </c>
      <c r="F1959">
        <v>5</v>
      </c>
      <c r="G1959">
        <v>2018</v>
      </c>
      <c r="H1959" t="s">
        <v>59</v>
      </c>
      <c r="I1959">
        <f>IF(E1959="Dollar",VLOOKUP(F1959,Currency!$G$2:$H$14,2,0),1)</f>
        <v>1</v>
      </c>
      <c r="J1959" s="3">
        <f t="shared" si="30"/>
        <v>3640</v>
      </c>
    </row>
    <row r="1960" spans="1:10" x14ac:dyDescent="0.25">
      <c r="A1960">
        <v>726</v>
      </c>
      <c r="B1960" t="s">
        <v>46</v>
      </c>
      <c r="C1960">
        <v>390</v>
      </c>
      <c r="D1960">
        <v>19</v>
      </c>
      <c r="E1960" t="s">
        <v>0</v>
      </c>
      <c r="F1960">
        <v>5</v>
      </c>
      <c r="G1960">
        <v>2018</v>
      </c>
      <c r="H1960" t="s">
        <v>60</v>
      </c>
      <c r="I1960">
        <f>IF(E1960="Dollar",VLOOKUP(F1960,Currency!$G$2:$H$14,2,0),1)</f>
        <v>1</v>
      </c>
      <c r="J1960" s="3">
        <f t="shared" si="30"/>
        <v>7410</v>
      </c>
    </row>
    <row r="1961" spans="1:10" x14ac:dyDescent="0.25">
      <c r="A1961">
        <v>726</v>
      </c>
      <c r="B1961" t="s">
        <v>47</v>
      </c>
      <c r="C1961">
        <v>130</v>
      </c>
      <c r="D1961">
        <v>7</v>
      </c>
      <c r="E1961" t="s">
        <v>37</v>
      </c>
      <c r="F1961">
        <v>5</v>
      </c>
      <c r="G1961">
        <v>2018</v>
      </c>
      <c r="H1961" t="s">
        <v>53</v>
      </c>
      <c r="I1961">
        <f>IF(E1961="Dollar",VLOOKUP(F1961,Currency!$G$2:$H$14,2,0),1)</f>
        <v>0.84667593318181822</v>
      </c>
      <c r="J1961" s="3">
        <f t="shared" si="30"/>
        <v>770.47509919545462</v>
      </c>
    </row>
    <row r="1962" spans="1:10" x14ac:dyDescent="0.25">
      <c r="A1962">
        <v>727</v>
      </c>
      <c r="B1962" t="s">
        <v>45</v>
      </c>
      <c r="C1962">
        <v>116</v>
      </c>
      <c r="D1962">
        <v>27</v>
      </c>
      <c r="E1962" t="s">
        <v>0</v>
      </c>
      <c r="F1962">
        <v>12</v>
      </c>
      <c r="G1962">
        <v>2018</v>
      </c>
      <c r="H1962" t="s">
        <v>54</v>
      </c>
      <c r="I1962">
        <f>IF(E1962="Dollar",VLOOKUP(F1962,Currency!$G$2:$H$14,2,0),1)</f>
        <v>1</v>
      </c>
      <c r="J1962" s="3">
        <f t="shared" si="30"/>
        <v>3132</v>
      </c>
    </row>
    <row r="1963" spans="1:10" x14ac:dyDescent="0.25">
      <c r="A1963">
        <v>727</v>
      </c>
      <c r="B1963" t="s">
        <v>46</v>
      </c>
      <c r="C1963">
        <v>580</v>
      </c>
      <c r="D1963">
        <v>17</v>
      </c>
      <c r="E1963" t="s">
        <v>37</v>
      </c>
      <c r="F1963">
        <v>12</v>
      </c>
      <c r="G1963">
        <v>2018</v>
      </c>
      <c r="H1963" t="s">
        <v>53</v>
      </c>
      <c r="I1963">
        <f>IF(E1963="Dollar",VLOOKUP(F1963,Currency!$G$2:$H$14,2,0),1)</f>
        <v>0.87842254526315788</v>
      </c>
      <c r="J1963" s="3">
        <f t="shared" si="30"/>
        <v>8661.2462962947375</v>
      </c>
    </row>
    <row r="1964" spans="1:10" x14ac:dyDescent="0.25">
      <c r="A1964">
        <v>727</v>
      </c>
      <c r="B1964" t="s">
        <v>47</v>
      </c>
      <c r="C1964">
        <v>812</v>
      </c>
      <c r="D1964">
        <v>6</v>
      </c>
      <c r="E1964" t="s">
        <v>0</v>
      </c>
      <c r="F1964">
        <v>12</v>
      </c>
      <c r="G1964">
        <v>2018</v>
      </c>
      <c r="H1964" t="s">
        <v>55</v>
      </c>
      <c r="I1964">
        <f>IF(E1964="Dollar",VLOOKUP(F1964,Currency!$G$2:$H$14,2,0),1)</f>
        <v>1</v>
      </c>
      <c r="J1964" s="3">
        <f t="shared" si="30"/>
        <v>4872</v>
      </c>
    </row>
    <row r="1965" spans="1:10" x14ac:dyDescent="0.25">
      <c r="A1965">
        <v>728</v>
      </c>
      <c r="B1965" t="s">
        <v>45</v>
      </c>
      <c r="C1965">
        <v>245</v>
      </c>
      <c r="D1965">
        <v>24</v>
      </c>
      <c r="E1965" t="s">
        <v>0</v>
      </c>
      <c r="F1965">
        <v>9</v>
      </c>
      <c r="G1965">
        <v>2018</v>
      </c>
      <c r="H1965" t="s">
        <v>56</v>
      </c>
      <c r="I1965">
        <f>IF(E1965="Dollar",VLOOKUP(F1965,Currency!$G$2:$H$14,2,0),1)</f>
        <v>1</v>
      </c>
      <c r="J1965" s="3">
        <f t="shared" si="30"/>
        <v>5880</v>
      </c>
    </row>
    <row r="1966" spans="1:10" x14ac:dyDescent="0.25">
      <c r="A1966">
        <v>728</v>
      </c>
      <c r="B1966" t="s">
        <v>46</v>
      </c>
      <c r="C1966">
        <v>980</v>
      </c>
      <c r="D1966">
        <v>15</v>
      </c>
      <c r="E1966" t="s">
        <v>37</v>
      </c>
      <c r="F1966">
        <v>9</v>
      </c>
      <c r="G1966">
        <v>2018</v>
      </c>
      <c r="H1966" t="s">
        <v>53</v>
      </c>
      <c r="I1966">
        <f>IF(E1966="Dollar",VLOOKUP(F1966,Currency!$G$2:$H$14,2,0),1)</f>
        <v>0.85776296200000002</v>
      </c>
      <c r="J1966" s="3">
        <f t="shared" si="30"/>
        <v>12609.1155414</v>
      </c>
    </row>
    <row r="1967" spans="1:10" x14ac:dyDescent="0.25">
      <c r="A1967">
        <v>729</v>
      </c>
      <c r="B1967" t="s">
        <v>45</v>
      </c>
      <c r="C1967">
        <v>140</v>
      </c>
      <c r="D1967">
        <v>27</v>
      </c>
      <c r="E1967" t="s">
        <v>0</v>
      </c>
      <c r="F1967">
        <v>4</v>
      </c>
      <c r="G1967">
        <v>2018</v>
      </c>
      <c r="H1967" t="s">
        <v>65</v>
      </c>
      <c r="I1967">
        <f>IF(E1967="Dollar",VLOOKUP(F1967,Currency!$G$2:$H$14,2,0),1)</f>
        <v>1</v>
      </c>
      <c r="J1967" s="3">
        <f t="shared" si="30"/>
        <v>3780</v>
      </c>
    </row>
    <row r="1968" spans="1:10" x14ac:dyDescent="0.25">
      <c r="A1968">
        <v>729</v>
      </c>
      <c r="B1968" t="s">
        <v>46</v>
      </c>
      <c r="C1968">
        <v>560</v>
      </c>
      <c r="D1968">
        <v>15</v>
      </c>
      <c r="E1968" t="s">
        <v>0</v>
      </c>
      <c r="F1968">
        <v>4</v>
      </c>
      <c r="G1968">
        <v>2018</v>
      </c>
      <c r="H1968" t="s">
        <v>55</v>
      </c>
      <c r="I1968">
        <f>IF(E1968="Dollar",VLOOKUP(F1968,Currency!$G$2:$H$14,2,0),1)</f>
        <v>1</v>
      </c>
      <c r="J1968" s="3">
        <f t="shared" si="30"/>
        <v>8400</v>
      </c>
    </row>
    <row r="1969" spans="1:10" x14ac:dyDescent="0.25">
      <c r="A1969">
        <v>730</v>
      </c>
      <c r="B1969" t="s">
        <v>45</v>
      </c>
      <c r="C1969">
        <v>98</v>
      </c>
      <c r="D1969">
        <v>20</v>
      </c>
      <c r="E1969" t="s">
        <v>0</v>
      </c>
      <c r="F1969">
        <v>12</v>
      </c>
      <c r="G1969">
        <v>2018</v>
      </c>
      <c r="H1969" t="s">
        <v>57</v>
      </c>
      <c r="I1969">
        <f>IF(E1969="Dollar",VLOOKUP(F1969,Currency!$G$2:$H$14,2,0),1)</f>
        <v>1</v>
      </c>
      <c r="J1969" s="3">
        <f t="shared" si="30"/>
        <v>1960</v>
      </c>
    </row>
    <row r="1970" spans="1:10" x14ac:dyDescent="0.25">
      <c r="A1970">
        <v>730</v>
      </c>
      <c r="B1970" t="s">
        <v>46</v>
      </c>
      <c r="C1970">
        <v>490</v>
      </c>
      <c r="D1970">
        <v>16</v>
      </c>
      <c r="E1970" t="s">
        <v>37</v>
      </c>
      <c r="F1970">
        <v>12</v>
      </c>
      <c r="G1970">
        <v>2018</v>
      </c>
      <c r="H1970" t="s">
        <v>53</v>
      </c>
      <c r="I1970">
        <f>IF(E1970="Dollar",VLOOKUP(F1970,Currency!$G$2:$H$14,2,0),1)</f>
        <v>0.87842254526315788</v>
      </c>
      <c r="J1970" s="3">
        <f t="shared" si="30"/>
        <v>6886.8327548631578</v>
      </c>
    </row>
    <row r="1971" spans="1:10" x14ac:dyDescent="0.25">
      <c r="A1971">
        <v>730</v>
      </c>
      <c r="B1971" t="s">
        <v>47</v>
      </c>
      <c r="C1971">
        <v>686</v>
      </c>
      <c r="D1971">
        <v>7</v>
      </c>
      <c r="E1971" t="s">
        <v>37</v>
      </c>
      <c r="F1971">
        <v>12</v>
      </c>
      <c r="G1971">
        <v>2018</v>
      </c>
      <c r="H1971" t="s">
        <v>53</v>
      </c>
      <c r="I1971">
        <f>IF(E1971="Dollar",VLOOKUP(F1971,Currency!$G$2:$H$14,2,0),1)</f>
        <v>0.87842254526315788</v>
      </c>
      <c r="J1971" s="3">
        <f t="shared" si="30"/>
        <v>4218.1850623536839</v>
      </c>
    </row>
    <row r="1972" spans="1:10" x14ac:dyDescent="0.25">
      <c r="A1972">
        <v>731</v>
      </c>
      <c r="B1972" t="s">
        <v>45</v>
      </c>
      <c r="C1972">
        <v>87</v>
      </c>
      <c r="D1972">
        <v>27</v>
      </c>
      <c r="E1972" t="s">
        <v>0</v>
      </c>
      <c r="F1972">
        <v>5</v>
      </c>
      <c r="G1972">
        <v>2018</v>
      </c>
      <c r="H1972" t="s">
        <v>65</v>
      </c>
      <c r="I1972">
        <f>IF(E1972="Dollar",VLOOKUP(F1972,Currency!$G$2:$H$14,2,0),1)</f>
        <v>1</v>
      </c>
      <c r="J1972" s="3">
        <f t="shared" si="30"/>
        <v>2349</v>
      </c>
    </row>
    <row r="1973" spans="1:10" x14ac:dyDescent="0.25">
      <c r="A1973">
        <v>731</v>
      </c>
      <c r="B1973" t="s">
        <v>46</v>
      </c>
      <c r="C1973">
        <v>261</v>
      </c>
      <c r="D1973">
        <v>17</v>
      </c>
      <c r="E1973" t="s">
        <v>37</v>
      </c>
      <c r="F1973">
        <v>5</v>
      </c>
      <c r="G1973">
        <v>2018</v>
      </c>
      <c r="H1973" t="s">
        <v>53</v>
      </c>
      <c r="I1973">
        <f>IF(E1973="Dollar",VLOOKUP(F1973,Currency!$G$2:$H$14,2,0),1)</f>
        <v>0.84667593318181822</v>
      </c>
      <c r="J1973" s="3">
        <f t="shared" si="30"/>
        <v>3756.7011155277273</v>
      </c>
    </row>
    <row r="1974" spans="1:10" x14ac:dyDescent="0.25">
      <c r="A1974">
        <v>731</v>
      </c>
      <c r="B1974" t="s">
        <v>47</v>
      </c>
      <c r="C1974">
        <v>87</v>
      </c>
      <c r="D1974">
        <v>6</v>
      </c>
      <c r="E1974" t="s">
        <v>0</v>
      </c>
      <c r="F1974">
        <v>5</v>
      </c>
      <c r="G1974">
        <v>2018</v>
      </c>
      <c r="H1974" t="s">
        <v>57</v>
      </c>
      <c r="I1974">
        <f>IF(E1974="Dollar",VLOOKUP(F1974,Currency!$G$2:$H$14,2,0),1)</f>
        <v>1</v>
      </c>
      <c r="J1974" s="3">
        <f t="shared" si="30"/>
        <v>522</v>
      </c>
    </row>
    <row r="1975" spans="1:10" x14ac:dyDescent="0.25">
      <c r="A1975">
        <v>732</v>
      </c>
      <c r="B1975" t="s">
        <v>45</v>
      </c>
      <c r="C1975">
        <v>55</v>
      </c>
      <c r="D1975">
        <v>28</v>
      </c>
      <c r="E1975" t="s">
        <v>0</v>
      </c>
      <c r="F1975">
        <v>7</v>
      </c>
      <c r="G1975">
        <v>2018</v>
      </c>
      <c r="H1975" t="s">
        <v>59</v>
      </c>
      <c r="I1975">
        <f>IF(E1975="Dollar",VLOOKUP(F1975,Currency!$G$2:$H$14,2,0),1)</f>
        <v>1</v>
      </c>
      <c r="J1975" s="3">
        <f t="shared" si="30"/>
        <v>1540</v>
      </c>
    </row>
    <row r="1976" spans="1:10" x14ac:dyDescent="0.25">
      <c r="A1976">
        <v>732</v>
      </c>
      <c r="B1976" t="s">
        <v>46</v>
      </c>
      <c r="C1976">
        <v>165</v>
      </c>
      <c r="D1976">
        <v>15</v>
      </c>
      <c r="E1976" t="s">
        <v>37</v>
      </c>
      <c r="F1976">
        <v>7</v>
      </c>
      <c r="G1976">
        <v>2018</v>
      </c>
      <c r="H1976" t="s">
        <v>53</v>
      </c>
      <c r="I1976">
        <f>IF(E1976="Dollar",VLOOKUP(F1976,Currency!$G$2:$H$14,2,0),1)</f>
        <v>0.85575857954545465</v>
      </c>
      <c r="J1976" s="3">
        <f t="shared" si="30"/>
        <v>2118.0024843750002</v>
      </c>
    </row>
    <row r="1977" spans="1:10" x14ac:dyDescent="0.25">
      <c r="A1977">
        <v>732</v>
      </c>
      <c r="B1977" t="s">
        <v>47</v>
      </c>
      <c r="C1977">
        <v>55</v>
      </c>
      <c r="D1977">
        <v>6</v>
      </c>
      <c r="E1977" t="s">
        <v>0</v>
      </c>
      <c r="F1977">
        <v>7</v>
      </c>
      <c r="G1977">
        <v>2018</v>
      </c>
      <c r="H1977" t="s">
        <v>57</v>
      </c>
      <c r="I1977">
        <f>IF(E1977="Dollar",VLOOKUP(F1977,Currency!$G$2:$H$14,2,0),1)</f>
        <v>1</v>
      </c>
      <c r="J1977" s="3">
        <f t="shared" si="30"/>
        <v>330</v>
      </c>
    </row>
    <row r="1978" spans="1:10" x14ac:dyDescent="0.25">
      <c r="A1978">
        <v>733</v>
      </c>
      <c r="B1978" t="s">
        <v>45</v>
      </c>
      <c r="C1978">
        <v>173</v>
      </c>
      <c r="D1978">
        <v>23</v>
      </c>
      <c r="E1978" t="s">
        <v>37</v>
      </c>
      <c r="F1978">
        <v>9</v>
      </c>
      <c r="G1978">
        <v>2018</v>
      </c>
      <c r="H1978" t="s">
        <v>53</v>
      </c>
      <c r="I1978">
        <f>IF(E1978="Dollar",VLOOKUP(F1978,Currency!$G$2:$H$14,2,0),1)</f>
        <v>0.85776296200000002</v>
      </c>
      <c r="J1978" s="3">
        <f t="shared" si="30"/>
        <v>3413.0388257980003</v>
      </c>
    </row>
    <row r="1979" spans="1:10" x14ac:dyDescent="0.25">
      <c r="A1979">
        <v>733</v>
      </c>
      <c r="B1979" t="s">
        <v>46</v>
      </c>
      <c r="C1979">
        <v>692</v>
      </c>
      <c r="D1979">
        <v>17</v>
      </c>
      <c r="E1979" t="s">
        <v>0</v>
      </c>
      <c r="F1979">
        <v>9</v>
      </c>
      <c r="G1979">
        <v>2018</v>
      </c>
      <c r="H1979" t="s">
        <v>52</v>
      </c>
      <c r="I1979">
        <f>IF(E1979="Dollar",VLOOKUP(F1979,Currency!$G$2:$H$14,2,0),1)</f>
        <v>1</v>
      </c>
      <c r="J1979" s="3">
        <f t="shared" si="30"/>
        <v>11764</v>
      </c>
    </row>
    <row r="1980" spans="1:10" x14ac:dyDescent="0.25">
      <c r="A1980">
        <v>734</v>
      </c>
      <c r="B1980" t="s">
        <v>45</v>
      </c>
      <c r="C1980">
        <v>98</v>
      </c>
      <c r="D1980">
        <v>22</v>
      </c>
      <c r="E1980" t="s">
        <v>0</v>
      </c>
      <c r="F1980">
        <v>11</v>
      </c>
      <c r="G1980">
        <v>2018</v>
      </c>
      <c r="H1980" t="s">
        <v>63</v>
      </c>
      <c r="I1980">
        <f>IF(E1980="Dollar",VLOOKUP(F1980,Currency!$G$2:$H$14,2,0),1)</f>
        <v>1</v>
      </c>
      <c r="J1980" s="3">
        <f t="shared" si="30"/>
        <v>2156</v>
      </c>
    </row>
    <row r="1981" spans="1:10" x14ac:dyDescent="0.25">
      <c r="A1981">
        <v>734</v>
      </c>
      <c r="B1981" t="s">
        <v>46</v>
      </c>
      <c r="C1981">
        <v>490</v>
      </c>
      <c r="D1981">
        <v>17</v>
      </c>
      <c r="E1981" t="s">
        <v>37</v>
      </c>
      <c r="F1981">
        <v>11</v>
      </c>
      <c r="G1981">
        <v>2018</v>
      </c>
      <c r="H1981" t="s">
        <v>53</v>
      </c>
      <c r="I1981">
        <f>IF(E1981="Dollar",VLOOKUP(F1981,Currency!$G$2:$H$14,2,0),1)</f>
        <v>0.87977327500000013</v>
      </c>
      <c r="J1981" s="3">
        <f t="shared" si="30"/>
        <v>7328.5113807500011</v>
      </c>
    </row>
    <row r="1982" spans="1:10" x14ac:dyDescent="0.25">
      <c r="A1982">
        <v>734</v>
      </c>
      <c r="B1982" t="s">
        <v>47</v>
      </c>
      <c r="C1982">
        <v>686</v>
      </c>
      <c r="D1982">
        <v>7</v>
      </c>
      <c r="E1982" t="s">
        <v>37</v>
      </c>
      <c r="F1982">
        <v>11</v>
      </c>
      <c r="G1982">
        <v>2018</v>
      </c>
      <c r="H1982" t="s">
        <v>53</v>
      </c>
      <c r="I1982">
        <f>IF(E1982="Dollar",VLOOKUP(F1982,Currency!$G$2:$H$14,2,0),1)</f>
        <v>0.87977327500000013</v>
      </c>
      <c r="J1982" s="3">
        <f t="shared" si="30"/>
        <v>4224.6712665500008</v>
      </c>
    </row>
    <row r="1983" spans="1:10" x14ac:dyDescent="0.25">
      <c r="A1983">
        <v>735</v>
      </c>
      <c r="B1983" t="s">
        <v>45</v>
      </c>
      <c r="C1983">
        <v>125</v>
      </c>
      <c r="D1983">
        <v>28</v>
      </c>
      <c r="E1983" t="s">
        <v>0</v>
      </c>
      <c r="F1983">
        <v>9</v>
      </c>
      <c r="G1983">
        <v>2018</v>
      </c>
      <c r="H1983" t="s">
        <v>59</v>
      </c>
      <c r="I1983">
        <f>IF(E1983="Dollar",VLOOKUP(F1983,Currency!$G$2:$H$14,2,0),1)</f>
        <v>1</v>
      </c>
      <c r="J1983" s="3">
        <f t="shared" si="30"/>
        <v>3500</v>
      </c>
    </row>
    <row r="1984" spans="1:10" x14ac:dyDescent="0.25">
      <c r="A1984">
        <v>735</v>
      </c>
      <c r="B1984" t="s">
        <v>46</v>
      </c>
      <c r="C1984">
        <v>500</v>
      </c>
      <c r="D1984">
        <v>15</v>
      </c>
      <c r="E1984" t="s">
        <v>37</v>
      </c>
      <c r="F1984">
        <v>9</v>
      </c>
      <c r="G1984">
        <v>2018</v>
      </c>
      <c r="H1984" t="s">
        <v>53</v>
      </c>
      <c r="I1984">
        <f>IF(E1984="Dollar",VLOOKUP(F1984,Currency!$G$2:$H$14,2,0),1)</f>
        <v>0.85776296200000002</v>
      </c>
      <c r="J1984" s="3">
        <f t="shared" si="30"/>
        <v>6433.2222149999998</v>
      </c>
    </row>
    <row r="1985" spans="1:10" x14ac:dyDescent="0.25">
      <c r="A1985">
        <v>736</v>
      </c>
      <c r="B1985" t="s">
        <v>45</v>
      </c>
      <c r="C1985">
        <v>85</v>
      </c>
      <c r="D1985">
        <v>25</v>
      </c>
      <c r="E1985" t="s">
        <v>0</v>
      </c>
      <c r="F1985">
        <v>3</v>
      </c>
      <c r="G1985">
        <v>2018</v>
      </c>
      <c r="H1985" t="s">
        <v>60</v>
      </c>
      <c r="I1985">
        <f>IF(E1985="Dollar",VLOOKUP(F1985,Currency!$G$2:$H$14,2,0),1)</f>
        <v>1</v>
      </c>
      <c r="J1985" s="3">
        <f t="shared" si="30"/>
        <v>2125</v>
      </c>
    </row>
    <row r="1986" spans="1:10" x14ac:dyDescent="0.25">
      <c r="A1986">
        <v>736</v>
      </c>
      <c r="B1986" t="s">
        <v>46</v>
      </c>
      <c r="C1986">
        <v>255</v>
      </c>
      <c r="D1986">
        <v>13</v>
      </c>
      <c r="E1986" t="s">
        <v>37</v>
      </c>
      <c r="F1986">
        <v>3</v>
      </c>
      <c r="G1986">
        <v>2018</v>
      </c>
      <c r="H1986" t="s">
        <v>53</v>
      </c>
      <c r="I1986">
        <f>IF(E1986="Dollar",VLOOKUP(F1986,Currency!$G$2:$H$14,2,0),1)</f>
        <v>0.81064183952380953</v>
      </c>
      <c r="J1986" s="3">
        <f t="shared" si="30"/>
        <v>2687.2776980214285</v>
      </c>
    </row>
    <row r="1987" spans="1:10" x14ac:dyDescent="0.25">
      <c r="A1987">
        <v>736</v>
      </c>
      <c r="B1987" t="s">
        <v>47</v>
      </c>
      <c r="C1987">
        <v>85</v>
      </c>
      <c r="D1987">
        <v>7</v>
      </c>
      <c r="E1987" t="s">
        <v>0</v>
      </c>
      <c r="F1987">
        <v>3</v>
      </c>
      <c r="G1987">
        <v>2018</v>
      </c>
      <c r="H1987" t="s">
        <v>57</v>
      </c>
      <c r="I1987">
        <f>IF(E1987="Dollar",VLOOKUP(F1987,Currency!$G$2:$H$14,2,0),1)</f>
        <v>1</v>
      </c>
      <c r="J1987" s="3">
        <f t="shared" ref="J1987:J2050" si="31">C1987*D1987*I1987</f>
        <v>595</v>
      </c>
    </row>
    <row r="1988" spans="1:10" x14ac:dyDescent="0.25">
      <c r="A1988">
        <v>737</v>
      </c>
      <c r="B1988" t="s">
        <v>45</v>
      </c>
      <c r="C1988">
        <v>194</v>
      </c>
      <c r="D1988">
        <v>25</v>
      </c>
      <c r="E1988" t="s">
        <v>0</v>
      </c>
      <c r="F1988">
        <v>5</v>
      </c>
      <c r="G1988">
        <v>2018</v>
      </c>
      <c r="H1988" t="s">
        <v>60</v>
      </c>
      <c r="I1988">
        <f>IF(E1988="Dollar",VLOOKUP(F1988,Currency!$G$2:$H$14,2,0),1)</f>
        <v>1</v>
      </c>
      <c r="J1988" s="3">
        <f t="shared" si="31"/>
        <v>4850</v>
      </c>
    </row>
    <row r="1989" spans="1:10" x14ac:dyDescent="0.25">
      <c r="A1989">
        <v>737</v>
      </c>
      <c r="B1989" t="s">
        <v>46</v>
      </c>
      <c r="C1989">
        <v>776</v>
      </c>
      <c r="D1989">
        <v>17</v>
      </c>
      <c r="E1989" t="s">
        <v>37</v>
      </c>
      <c r="F1989">
        <v>5</v>
      </c>
      <c r="G1989">
        <v>2018</v>
      </c>
      <c r="H1989" t="s">
        <v>53</v>
      </c>
      <c r="I1989">
        <f>IF(E1989="Dollar",VLOOKUP(F1989,Currency!$G$2:$H$14,2,0),1)</f>
        <v>0.84667593318181822</v>
      </c>
      <c r="J1989" s="3">
        <f t="shared" si="31"/>
        <v>11169.348910534545</v>
      </c>
    </row>
    <row r="1990" spans="1:10" x14ac:dyDescent="0.25">
      <c r="A1990">
        <v>738</v>
      </c>
      <c r="B1990" t="s">
        <v>45</v>
      </c>
      <c r="C1990">
        <v>89</v>
      </c>
      <c r="D1990">
        <v>20</v>
      </c>
      <c r="E1990" t="s">
        <v>0</v>
      </c>
      <c r="F1990">
        <v>6</v>
      </c>
      <c r="G1990">
        <v>2018</v>
      </c>
      <c r="H1990" t="s">
        <v>57</v>
      </c>
      <c r="I1990">
        <f>IF(E1990="Dollar",VLOOKUP(F1990,Currency!$G$2:$H$14,2,0),1)</f>
        <v>1</v>
      </c>
      <c r="J1990" s="3">
        <f t="shared" si="31"/>
        <v>1780</v>
      </c>
    </row>
    <row r="1991" spans="1:10" x14ac:dyDescent="0.25">
      <c r="A1991">
        <v>738</v>
      </c>
      <c r="B1991" t="s">
        <v>46</v>
      </c>
      <c r="C1991">
        <v>178</v>
      </c>
      <c r="D1991">
        <v>15</v>
      </c>
      <c r="E1991" t="s">
        <v>0</v>
      </c>
      <c r="F1991">
        <v>6</v>
      </c>
      <c r="G1991">
        <v>2018</v>
      </c>
      <c r="H1991" t="s">
        <v>55</v>
      </c>
      <c r="I1991">
        <f>IF(E1991="Dollar",VLOOKUP(F1991,Currency!$G$2:$H$14,2,0),1)</f>
        <v>1</v>
      </c>
      <c r="J1991" s="3">
        <f t="shared" si="31"/>
        <v>2670</v>
      </c>
    </row>
    <row r="1992" spans="1:10" x14ac:dyDescent="0.25">
      <c r="A1992">
        <v>738</v>
      </c>
      <c r="B1992" t="s">
        <v>47</v>
      </c>
      <c r="C1992">
        <v>356</v>
      </c>
      <c r="D1992">
        <v>6</v>
      </c>
      <c r="E1992" t="s">
        <v>0</v>
      </c>
      <c r="F1992">
        <v>6</v>
      </c>
      <c r="G1992">
        <v>2018</v>
      </c>
      <c r="H1992" t="s">
        <v>55</v>
      </c>
      <c r="I1992">
        <f>IF(E1992="Dollar",VLOOKUP(F1992,Currency!$G$2:$H$14,2,0),1)</f>
        <v>1</v>
      </c>
      <c r="J1992" s="3">
        <f t="shared" si="31"/>
        <v>2136</v>
      </c>
    </row>
    <row r="1993" spans="1:10" x14ac:dyDescent="0.25">
      <c r="A1993">
        <v>739</v>
      </c>
      <c r="B1993" t="s">
        <v>45</v>
      </c>
      <c r="C1993">
        <v>64</v>
      </c>
      <c r="D1993">
        <v>25</v>
      </c>
      <c r="E1993" t="s">
        <v>0</v>
      </c>
      <c r="F1993">
        <v>5</v>
      </c>
      <c r="G1993">
        <v>2018</v>
      </c>
      <c r="H1993" t="s">
        <v>51</v>
      </c>
      <c r="I1993">
        <f>IF(E1993="Dollar",VLOOKUP(F1993,Currency!$G$2:$H$14,2,0),1)</f>
        <v>1</v>
      </c>
      <c r="J1993" s="3">
        <f t="shared" si="31"/>
        <v>1600</v>
      </c>
    </row>
    <row r="1994" spans="1:10" x14ac:dyDescent="0.25">
      <c r="A1994">
        <v>739</v>
      </c>
      <c r="B1994" t="s">
        <v>46</v>
      </c>
      <c r="C1994">
        <v>128</v>
      </c>
      <c r="D1994">
        <v>15</v>
      </c>
      <c r="E1994" t="s">
        <v>0</v>
      </c>
      <c r="F1994">
        <v>5</v>
      </c>
      <c r="G1994">
        <v>2018</v>
      </c>
      <c r="H1994" t="s">
        <v>55</v>
      </c>
      <c r="I1994">
        <f>IF(E1994="Dollar",VLOOKUP(F1994,Currency!$G$2:$H$14,2,0),1)</f>
        <v>1</v>
      </c>
      <c r="J1994" s="3">
        <f t="shared" si="31"/>
        <v>1920</v>
      </c>
    </row>
    <row r="1995" spans="1:10" x14ac:dyDescent="0.25">
      <c r="A1995">
        <v>739</v>
      </c>
      <c r="B1995" t="s">
        <v>47</v>
      </c>
      <c r="C1995">
        <v>256</v>
      </c>
      <c r="D1995">
        <v>6</v>
      </c>
      <c r="E1995" t="s">
        <v>0</v>
      </c>
      <c r="F1995">
        <v>5</v>
      </c>
      <c r="G1995">
        <v>2018</v>
      </c>
      <c r="H1995" t="s">
        <v>55</v>
      </c>
      <c r="I1995">
        <f>IF(E1995="Dollar",VLOOKUP(F1995,Currency!$G$2:$H$14,2,0),1)</f>
        <v>1</v>
      </c>
      <c r="J1995" s="3">
        <f t="shared" si="31"/>
        <v>1536</v>
      </c>
    </row>
    <row r="1996" spans="1:10" x14ac:dyDescent="0.25">
      <c r="A1996">
        <v>740</v>
      </c>
      <c r="B1996" t="s">
        <v>45</v>
      </c>
      <c r="C1996">
        <v>60</v>
      </c>
      <c r="D1996">
        <v>28</v>
      </c>
      <c r="E1996" t="s">
        <v>0</v>
      </c>
      <c r="F1996">
        <v>6</v>
      </c>
      <c r="G1996">
        <v>2018</v>
      </c>
      <c r="H1996" t="s">
        <v>59</v>
      </c>
      <c r="I1996">
        <f>IF(E1996="Dollar",VLOOKUP(F1996,Currency!$G$2:$H$14,2,0),1)</f>
        <v>1</v>
      </c>
      <c r="J1996" s="3">
        <f t="shared" si="31"/>
        <v>1680</v>
      </c>
    </row>
    <row r="1997" spans="1:10" x14ac:dyDescent="0.25">
      <c r="A1997">
        <v>740</v>
      </c>
      <c r="B1997" t="s">
        <v>46</v>
      </c>
      <c r="C1997">
        <v>120</v>
      </c>
      <c r="D1997">
        <v>15</v>
      </c>
      <c r="E1997" t="s">
        <v>0</v>
      </c>
      <c r="F1997">
        <v>6</v>
      </c>
      <c r="G1997">
        <v>2018</v>
      </c>
      <c r="H1997" t="s">
        <v>55</v>
      </c>
      <c r="I1997">
        <f>IF(E1997="Dollar",VLOOKUP(F1997,Currency!$G$2:$H$14,2,0),1)</f>
        <v>1</v>
      </c>
      <c r="J1997" s="3">
        <f t="shared" si="31"/>
        <v>1800</v>
      </c>
    </row>
    <row r="1998" spans="1:10" x14ac:dyDescent="0.25">
      <c r="A1998">
        <v>740</v>
      </c>
      <c r="B1998" t="s">
        <v>47</v>
      </c>
      <c r="C1998">
        <v>240</v>
      </c>
      <c r="D1998">
        <v>6</v>
      </c>
      <c r="E1998" t="s">
        <v>37</v>
      </c>
      <c r="F1998">
        <v>6</v>
      </c>
      <c r="G1998">
        <v>2018</v>
      </c>
      <c r="H1998" t="s">
        <v>53</v>
      </c>
      <c r="I1998">
        <f>IF(E1998="Dollar",VLOOKUP(F1998,Currency!$G$2:$H$14,2,0),1)</f>
        <v>0.85633569142857147</v>
      </c>
      <c r="J1998" s="3">
        <f t="shared" si="31"/>
        <v>1233.123395657143</v>
      </c>
    </row>
    <row r="1999" spans="1:10" x14ac:dyDescent="0.25">
      <c r="A1999">
        <v>741</v>
      </c>
      <c r="B1999" t="s">
        <v>45</v>
      </c>
      <c r="C1999">
        <v>103</v>
      </c>
      <c r="D1999">
        <v>27</v>
      </c>
      <c r="E1999" t="s">
        <v>0</v>
      </c>
      <c r="F1999">
        <v>7</v>
      </c>
      <c r="G1999">
        <v>2018</v>
      </c>
      <c r="H1999" t="s">
        <v>54</v>
      </c>
      <c r="I1999">
        <f>IF(E1999="Dollar",VLOOKUP(F1999,Currency!$G$2:$H$14,2,0),1)</f>
        <v>1</v>
      </c>
      <c r="J1999" s="3">
        <f t="shared" si="31"/>
        <v>2781</v>
      </c>
    </row>
    <row r="2000" spans="1:10" x14ac:dyDescent="0.25">
      <c r="A2000">
        <v>741</v>
      </c>
      <c r="B2000" t="s">
        <v>46</v>
      </c>
      <c r="C2000">
        <v>309</v>
      </c>
      <c r="D2000">
        <v>17</v>
      </c>
      <c r="E2000" t="s">
        <v>37</v>
      </c>
      <c r="F2000">
        <v>7</v>
      </c>
      <c r="G2000">
        <v>2018</v>
      </c>
      <c r="H2000" t="s">
        <v>53</v>
      </c>
      <c r="I2000">
        <f>IF(E2000="Dollar",VLOOKUP(F2000,Currency!$G$2:$H$14,2,0),1)</f>
        <v>0.85575857954545465</v>
      </c>
      <c r="J2000" s="3">
        <f t="shared" si="31"/>
        <v>4495.2998183522732</v>
      </c>
    </row>
    <row r="2001" spans="1:10" x14ac:dyDescent="0.25">
      <c r="A2001">
        <v>741</v>
      </c>
      <c r="B2001" t="s">
        <v>47</v>
      </c>
      <c r="C2001">
        <v>103</v>
      </c>
      <c r="D2001">
        <v>6</v>
      </c>
      <c r="E2001" t="s">
        <v>0</v>
      </c>
      <c r="F2001">
        <v>7</v>
      </c>
      <c r="G2001">
        <v>2018</v>
      </c>
      <c r="H2001" t="s">
        <v>55</v>
      </c>
      <c r="I2001">
        <f>IF(E2001="Dollar",VLOOKUP(F2001,Currency!$G$2:$H$14,2,0),1)</f>
        <v>1</v>
      </c>
      <c r="J2001" s="3">
        <f t="shared" si="31"/>
        <v>618</v>
      </c>
    </row>
    <row r="2002" spans="1:10" x14ac:dyDescent="0.25">
      <c r="A2002">
        <v>742</v>
      </c>
      <c r="B2002" t="s">
        <v>45</v>
      </c>
      <c r="C2002">
        <v>224</v>
      </c>
      <c r="D2002">
        <v>28</v>
      </c>
      <c r="E2002" t="s">
        <v>0</v>
      </c>
      <c r="F2002">
        <v>10</v>
      </c>
      <c r="G2002">
        <v>2018</v>
      </c>
      <c r="H2002" t="s">
        <v>54</v>
      </c>
      <c r="I2002">
        <f>IF(E2002="Dollar",VLOOKUP(F2002,Currency!$G$2:$H$14,2,0),1)</f>
        <v>1</v>
      </c>
      <c r="J2002" s="3">
        <f t="shared" si="31"/>
        <v>6272</v>
      </c>
    </row>
    <row r="2003" spans="1:10" x14ac:dyDescent="0.25">
      <c r="A2003">
        <v>742</v>
      </c>
      <c r="B2003" t="s">
        <v>46</v>
      </c>
      <c r="C2003">
        <v>1120</v>
      </c>
      <c r="D2003">
        <v>15</v>
      </c>
      <c r="E2003" t="s">
        <v>0</v>
      </c>
      <c r="F2003">
        <v>10</v>
      </c>
      <c r="G2003">
        <v>2018</v>
      </c>
      <c r="H2003" t="s">
        <v>55</v>
      </c>
      <c r="I2003">
        <f>IF(E2003="Dollar",VLOOKUP(F2003,Currency!$G$2:$H$14,2,0),1)</f>
        <v>1</v>
      </c>
      <c r="J2003" s="3">
        <f t="shared" si="31"/>
        <v>16800</v>
      </c>
    </row>
    <row r="2004" spans="1:10" x14ac:dyDescent="0.25">
      <c r="A2004">
        <v>742</v>
      </c>
      <c r="B2004" t="s">
        <v>47</v>
      </c>
      <c r="C2004">
        <v>4480</v>
      </c>
      <c r="D2004">
        <v>6</v>
      </c>
      <c r="E2004" t="s">
        <v>0</v>
      </c>
      <c r="F2004">
        <v>10</v>
      </c>
      <c r="G2004">
        <v>2018</v>
      </c>
      <c r="H2004" t="s">
        <v>55</v>
      </c>
      <c r="I2004">
        <f>IF(E2004="Dollar",VLOOKUP(F2004,Currency!$G$2:$H$14,2,0),1)</f>
        <v>1</v>
      </c>
      <c r="J2004" s="3">
        <f t="shared" si="31"/>
        <v>26880</v>
      </c>
    </row>
    <row r="2005" spans="1:10" x14ac:dyDescent="0.25">
      <c r="A2005">
        <v>743</v>
      </c>
      <c r="B2005" t="s">
        <v>45</v>
      </c>
      <c r="C2005">
        <v>103</v>
      </c>
      <c r="D2005">
        <v>24</v>
      </c>
      <c r="E2005" t="s">
        <v>0</v>
      </c>
      <c r="F2005">
        <v>12</v>
      </c>
      <c r="G2005">
        <v>2018</v>
      </c>
      <c r="H2005" t="s">
        <v>61</v>
      </c>
      <c r="I2005">
        <f>IF(E2005="Dollar",VLOOKUP(F2005,Currency!$G$2:$H$14,2,0),1)</f>
        <v>1</v>
      </c>
      <c r="J2005" s="3">
        <f t="shared" si="31"/>
        <v>2472</v>
      </c>
    </row>
    <row r="2006" spans="1:10" x14ac:dyDescent="0.25">
      <c r="A2006">
        <v>743</v>
      </c>
      <c r="B2006" t="s">
        <v>46</v>
      </c>
      <c r="C2006">
        <v>515</v>
      </c>
      <c r="D2006">
        <v>14</v>
      </c>
      <c r="E2006" t="s">
        <v>37</v>
      </c>
      <c r="F2006">
        <v>12</v>
      </c>
      <c r="G2006">
        <v>2018</v>
      </c>
      <c r="H2006" t="s">
        <v>53</v>
      </c>
      <c r="I2006">
        <f>IF(E2006="Dollar",VLOOKUP(F2006,Currency!$G$2:$H$14,2,0),1)</f>
        <v>0.87842254526315788</v>
      </c>
      <c r="J2006" s="3">
        <f t="shared" si="31"/>
        <v>6333.4265513473683</v>
      </c>
    </row>
    <row r="2007" spans="1:10" x14ac:dyDescent="0.25">
      <c r="A2007">
        <v>743</v>
      </c>
      <c r="B2007" t="s">
        <v>47</v>
      </c>
      <c r="C2007">
        <v>721</v>
      </c>
      <c r="D2007">
        <v>7</v>
      </c>
      <c r="E2007" t="s">
        <v>37</v>
      </c>
      <c r="F2007">
        <v>12</v>
      </c>
      <c r="G2007">
        <v>2018</v>
      </c>
      <c r="H2007" t="s">
        <v>53</v>
      </c>
      <c r="I2007">
        <f>IF(E2007="Dollar",VLOOKUP(F2007,Currency!$G$2:$H$14,2,0),1)</f>
        <v>0.87842254526315788</v>
      </c>
      <c r="J2007" s="3">
        <f t="shared" si="31"/>
        <v>4433.3985859431577</v>
      </c>
    </row>
    <row r="2008" spans="1:10" x14ac:dyDescent="0.25">
      <c r="A2008">
        <v>744</v>
      </c>
      <c r="B2008" t="s">
        <v>45</v>
      </c>
      <c r="C2008">
        <v>75</v>
      </c>
      <c r="D2008">
        <v>23</v>
      </c>
      <c r="E2008" t="s">
        <v>0</v>
      </c>
      <c r="F2008">
        <v>8</v>
      </c>
      <c r="G2008">
        <v>2018</v>
      </c>
      <c r="H2008" t="s">
        <v>56</v>
      </c>
      <c r="I2008">
        <f>IF(E2008="Dollar",VLOOKUP(F2008,Currency!$G$2:$H$14,2,0),1)</f>
        <v>1</v>
      </c>
      <c r="J2008" s="3">
        <f t="shared" si="31"/>
        <v>1725</v>
      </c>
    </row>
    <row r="2009" spans="1:10" x14ac:dyDescent="0.25">
      <c r="A2009">
        <v>744</v>
      </c>
      <c r="B2009" t="s">
        <v>46</v>
      </c>
      <c r="C2009">
        <v>150</v>
      </c>
      <c r="D2009">
        <v>17</v>
      </c>
      <c r="E2009" t="s">
        <v>37</v>
      </c>
      <c r="F2009">
        <v>8</v>
      </c>
      <c r="G2009">
        <v>2018</v>
      </c>
      <c r="H2009" t="s">
        <v>53</v>
      </c>
      <c r="I2009">
        <f>IF(E2009="Dollar",VLOOKUP(F2009,Currency!$G$2:$H$14,2,0),1)</f>
        <v>0.86596289695652162</v>
      </c>
      <c r="J2009" s="3">
        <f t="shared" si="31"/>
        <v>2208.2053872391302</v>
      </c>
    </row>
    <row r="2010" spans="1:10" x14ac:dyDescent="0.25">
      <c r="A2010">
        <v>744</v>
      </c>
      <c r="B2010" t="s">
        <v>47</v>
      </c>
      <c r="C2010">
        <v>300</v>
      </c>
      <c r="D2010">
        <v>7</v>
      </c>
      <c r="E2010" t="s">
        <v>0</v>
      </c>
      <c r="F2010">
        <v>8</v>
      </c>
      <c r="G2010">
        <v>2018</v>
      </c>
      <c r="H2010" t="s">
        <v>61</v>
      </c>
      <c r="I2010">
        <f>IF(E2010="Dollar",VLOOKUP(F2010,Currency!$G$2:$H$14,2,0),1)</f>
        <v>1</v>
      </c>
      <c r="J2010" s="3">
        <f t="shared" si="31"/>
        <v>2100</v>
      </c>
    </row>
    <row r="2011" spans="1:10" x14ac:dyDescent="0.25">
      <c r="A2011">
        <v>745</v>
      </c>
      <c r="B2011" t="s">
        <v>45</v>
      </c>
      <c r="C2011">
        <v>141</v>
      </c>
      <c r="D2011">
        <v>21</v>
      </c>
      <c r="E2011" t="s">
        <v>0</v>
      </c>
      <c r="F2011">
        <v>9</v>
      </c>
      <c r="G2011">
        <v>2018</v>
      </c>
      <c r="H2011" t="s">
        <v>52</v>
      </c>
      <c r="I2011">
        <f>IF(E2011="Dollar",VLOOKUP(F2011,Currency!$G$2:$H$14,2,0),1)</f>
        <v>1</v>
      </c>
      <c r="J2011" s="3">
        <f t="shared" si="31"/>
        <v>2961</v>
      </c>
    </row>
    <row r="2012" spans="1:10" x14ac:dyDescent="0.25">
      <c r="A2012">
        <v>745</v>
      </c>
      <c r="B2012" t="s">
        <v>46</v>
      </c>
      <c r="C2012">
        <v>564</v>
      </c>
      <c r="D2012">
        <v>15</v>
      </c>
      <c r="E2012" t="s">
        <v>0</v>
      </c>
      <c r="F2012">
        <v>9</v>
      </c>
      <c r="G2012">
        <v>2018</v>
      </c>
      <c r="H2012" t="s">
        <v>55</v>
      </c>
      <c r="I2012">
        <f>IF(E2012="Dollar",VLOOKUP(F2012,Currency!$G$2:$H$14,2,0),1)</f>
        <v>1</v>
      </c>
      <c r="J2012" s="3">
        <f t="shared" si="31"/>
        <v>8460</v>
      </c>
    </row>
    <row r="2013" spans="1:10" x14ac:dyDescent="0.25">
      <c r="A2013">
        <v>746</v>
      </c>
      <c r="B2013" t="s">
        <v>45</v>
      </c>
      <c r="C2013">
        <v>110</v>
      </c>
      <c r="D2013">
        <v>26</v>
      </c>
      <c r="E2013" t="s">
        <v>0</v>
      </c>
      <c r="F2013">
        <v>3</v>
      </c>
      <c r="G2013">
        <v>2018</v>
      </c>
      <c r="H2013" t="s">
        <v>51</v>
      </c>
      <c r="I2013">
        <f>IF(E2013="Dollar",VLOOKUP(F2013,Currency!$G$2:$H$14,2,0),1)</f>
        <v>1</v>
      </c>
      <c r="J2013" s="3">
        <f t="shared" si="31"/>
        <v>2860</v>
      </c>
    </row>
    <row r="2014" spans="1:10" x14ac:dyDescent="0.25">
      <c r="A2014">
        <v>746</v>
      </c>
      <c r="B2014" t="s">
        <v>46</v>
      </c>
      <c r="C2014">
        <v>440</v>
      </c>
      <c r="D2014">
        <v>15</v>
      </c>
      <c r="E2014" t="s">
        <v>0</v>
      </c>
      <c r="F2014">
        <v>3</v>
      </c>
      <c r="G2014">
        <v>2018</v>
      </c>
      <c r="H2014" t="s">
        <v>55</v>
      </c>
      <c r="I2014">
        <f>IF(E2014="Dollar",VLOOKUP(F2014,Currency!$G$2:$H$14,2,0),1)</f>
        <v>1</v>
      </c>
      <c r="J2014" s="3">
        <f t="shared" si="31"/>
        <v>6600</v>
      </c>
    </row>
    <row r="2015" spans="1:10" x14ac:dyDescent="0.25">
      <c r="A2015">
        <v>747</v>
      </c>
      <c r="B2015" t="s">
        <v>45</v>
      </c>
      <c r="C2015">
        <v>78</v>
      </c>
      <c r="D2015">
        <v>29</v>
      </c>
      <c r="E2015" t="s">
        <v>0</v>
      </c>
      <c r="F2015">
        <v>11</v>
      </c>
      <c r="G2015">
        <v>2018</v>
      </c>
      <c r="H2015" t="s">
        <v>64</v>
      </c>
      <c r="I2015">
        <f>IF(E2015="Dollar",VLOOKUP(F2015,Currency!$G$2:$H$14,2,0),1)</f>
        <v>1</v>
      </c>
      <c r="J2015" s="3">
        <f t="shared" si="31"/>
        <v>2262</v>
      </c>
    </row>
    <row r="2016" spans="1:10" x14ac:dyDescent="0.25">
      <c r="A2016">
        <v>747</v>
      </c>
      <c r="B2016" t="s">
        <v>46</v>
      </c>
      <c r="C2016">
        <v>312</v>
      </c>
      <c r="D2016">
        <v>19</v>
      </c>
      <c r="E2016" t="s">
        <v>0</v>
      </c>
      <c r="F2016">
        <v>11</v>
      </c>
      <c r="G2016">
        <v>2018</v>
      </c>
      <c r="H2016" t="s">
        <v>61</v>
      </c>
      <c r="I2016">
        <f>IF(E2016="Dollar",VLOOKUP(F2016,Currency!$G$2:$H$14,2,0),1)</f>
        <v>1</v>
      </c>
      <c r="J2016" s="3">
        <f t="shared" si="31"/>
        <v>5928</v>
      </c>
    </row>
    <row r="2017" spans="1:10" x14ac:dyDescent="0.25">
      <c r="A2017">
        <v>748</v>
      </c>
      <c r="B2017" t="s">
        <v>45</v>
      </c>
      <c r="C2017">
        <v>20</v>
      </c>
      <c r="D2017">
        <v>20</v>
      </c>
      <c r="E2017" t="s">
        <v>0</v>
      </c>
      <c r="F2017">
        <v>12</v>
      </c>
      <c r="G2017">
        <v>2018</v>
      </c>
      <c r="H2017" t="s">
        <v>57</v>
      </c>
      <c r="I2017">
        <f>IF(E2017="Dollar",VLOOKUP(F2017,Currency!$G$2:$H$14,2,0),1)</f>
        <v>1</v>
      </c>
      <c r="J2017" s="3">
        <f t="shared" si="31"/>
        <v>400</v>
      </c>
    </row>
    <row r="2018" spans="1:10" x14ac:dyDescent="0.25">
      <c r="A2018">
        <v>748</v>
      </c>
      <c r="B2018" t="s">
        <v>46</v>
      </c>
      <c r="C2018">
        <v>80</v>
      </c>
      <c r="D2018">
        <v>18</v>
      </c>
      <c r="E2018" t="s">
        <v>0</v>
      </c>
      <c r="F2018">
        <v>12</v>
      </c>
      <c r="G2018">
        <v>2018</v>
      </c>
      <c r="H2018" t="s">
        <v>62</v>
      </c>
      <c r="I2018">
        <f>IF(E2018="Dollar",VLOOKUP(F2018,Currency!$G$2:$H$14,2,0),1)</f>
        <v>1</v>
      </c>
      <c r="J2018" s="3">
        <f t="shared" si="31"/>
        <v>1440</v>
      </c>
    </row>
    <row r="2019" spans="1:10" x14ac:dyDescent="0.25">
      <c r="A2019">
        <v>749</v>
      </c>
      <c r="B2019" t="s">
        <v>45</v>
      </c>
      <c r="C2019">
        <v>170</v>
      </c>
      <c r="D2019">
        <v>22</v>
      </c>
      <c r="E2019" t="s">
        <v>0</v>
      </c>
      <c r="F2019">
        <v>12</v>
      </c>
      <c r="G2019">
        <v>2018</v>
      </c>
      <c r="H2019" t="s">
        <v>63</v>
      </c>
      <c r="I2019">
        <f>IF(E2019="Dollar",VLOOKUP(F2019,Currency!$G$2:$H$14,2,0),1)</f>
        <v>1</v>
      </c>
      <c r="J2019" s="3">
        <f t="shared" si="31"/>
        <v>3740</v>
      </c>
    </row>
    <row r="2020" spans="1:10" x14ac:dyDescent="0.25">
      <c r="A2020">
        <v>749</v>
      </c>
      <c r="B2020" t="s">
        <v>46</v>
      </c>
      <c r="C2020">
        <v>850</v>
      </c>
      <c r="D2020">
        <v>17</v>
      </c>
      <c r="E2020" t="s">
        <v>37</v>
      </c>
      <c r="F2020">
        <v>12</v>
      </c>
      <c r="G2020">
        <v>2018</v>
      </c>
      <c r="H2020" t="s">
        <v>53</v>
      </c>
      <c r="I2020">
        <f>IF(E2020="Dollar",VLOOKUP(F2020,Currency!$G$2:$H$14,2,0),1)</f>
        <v>0.87842254526315788</v>
      </c>
      <c r="J2020" s="3">
        <f t="shared" si="31"/>
        <v>12693.205779052631</v>
      </c>
    </row>
    <row r="2021" spans="1:10" x14ac:dyDescent="0.25">
      <c r="A2021">
        <v>749</v>
      </c>
      <c r="B2021" t="s">
        <v>47</v>
      </c>
      <c r="C2021">
        <v>1190</v>
      </c>
      <c r="D2021">
        <v>7</v>
      </c>
      <c r="E2021" t="s">
        <v>37</v>
      </c>
      <c r="F2021">
        <v>12</v>
      </c>
      <c r="G2021">
        <v>2018</v>
      </c>
      <c r="H2021" t="s">
        <v>53</v>
      </c>
      <c r="I2021">
        <f>IF(E2021="Dollar",VLOOKUP(F2021,Currency!$G$2:$H$14,2,0),1)</f>
        <v>0.87842254526315788</v>
      </c>
      <c r="J2021" s="3">
        <f t="shared" si="31"/>
        <v>7317.2598020421055</v>
      </c>
    </row>
    <row r="2022" spans="1:10" x14ac:dyDescent="0.25">
      <c r="A2022">
        <v>750</v>
      </c>
      <c r="B2022" t="s">
        <v>45</v>
      </c>
      <c r="C2022">
        <v>135</v>
      </c>
      <c r="D2022">
        <v>26</v>
      </c>
      <c r="E2022" t="s">
        <v>0</v>
      </c>
      <c r="F2022">
        <v>4</v>
      </c>
      <c r="G2022">
        <v>2018</v>
      </c>
      <c r="H2022" t="s">
        <v>51</v>
      </c>
      <c r="I2022">
        <f>IF(E2022="Dollar",VLOOKUP(F2022,Currency!$G$2:$H$14,2,0),1)</f>
        <v>1</v>
      </c>
      <c r="J2022" s="3">
        <f t="shared" si="31"/>
        <v>3510</v>
      </c>
    </row>
    <row r="2023" spans="1:10" x14ac:dyDescent="0.25">
      <c r="A2023">
        <v>750</v>
      </c>
      <c r="B2023" t="s">
        <v>46</v>
      </c>
      <c r="C2023">
        <v>405</v>
      </c>
      <c r="D2023">
        <v>15</v>
      </c>
      <c r="E2023" t="s">
        <v>37</v>
      </c>
      <c r="F2023">
        <v>4</v>
      </c>
      <c r="G2023">
        <v>2018</v>
      </c>
      <c r="H2023" t="s">
        <v>53</v>
      </c>
      <c r="I2023">
        <f>IF(E2023="Dollar",VLOOKUP(F2023,Currency!$G$2:$H$14,2,0),1)</f>
        <v>0.81462485449999988</v>
      </c>
      <c r="J2023" s="3">
        <f t="shared" si="31"/>
        <v>4948.845991087499</v>
      </c>
    </row>
    <row r="2024" spans="1:10" x14ac:dyDescent="0.25">
      <c r="A2024">
        <v>750</v>
      </c>
      <c r="B2024" t="s">
        <v>47</v>
      </c>
      <c r="C2024">
        <v>135</v>
      </c>
      <c r="D2024">
        <v>6</v>
      </c>
      <c r="E2024" t="s">
        <v>0</v>
      </c>
      <c r="F2024">
        <v>4</v>
      </c>
      <c r="G2024">
        <v>2018</v>
      </c>
      <c r="H2024" t="s">
        <v>61</v>
      </c>
      <c r="I2024">
        <f>IF(E2024="Dollar",VLOOKUP(F2024,Currency!$G$2:$H$14,2,0),1)</f>
        <v>1</v>
      </c>
      <c r="J2024" s="3">
        <f t="shared" si="31"/>
        <v>810</v>
      </c>
    </row>
    <row r="2025" spans="1:10" x14ac:dyDescent="0.25">
      <c r="A2025">
        <v>751</v>
      </c>
      <c r="B2025" t="s">
        <v>45</v>
      </c>
      <c r="C2025">
        <v>185</v>
      </c>
      <c r="D2025">
        <v>22</v>
      </c>
      <c r="E2025" t="s">
        <v>0</v>
      </c>
      <c r="F2025">
        <v>5</v>
      </c>
      <c r="G2025">
        <v>2018</v>
      </c>
      <c r="H2025" t="s">
        <v>63</v>
      </c>
      <c r="I2025">
        <f>IF(E2025="Dollar",VLOOKUP(F2025,Currency!$G$2:$H$14,2,0),1)</f>
        <v>1</v>
      </c>
      <c r="J2025" s="3">
        <f t="shared" si="31"/>
        <v>4070</v>
      </c>
    </row>
    <row r="2026" spans="1:10" x14ac:dyDescent="0.25">
      <c r="A2026">
        <v>751</v>
      </c>
      <c r="B2026" t="s">
        <v>46</v>
      </c>
      <c r="C2026">
        <v>370</v>
      </c>
      <c r="D2026">
        <v>18</v>
      </c>
      <c r="E2026" t="s">
        <v>0</v>
      </c>
      <c r="F2026">
        <v>5</v>
      </c>
      <c r="G2026">
        <v>2018</v>
      </c>
      <c r="H2026" t="s">
        <v>63</v>
      </c>
      <c r="I2026">
        <f>IF(E2026="Dollar",VLOOKUP(F2026,Currency!$G$2:$H$14,2,0),1)</f>
        <v>1</v>
      </c>
      <c r="J2026" s="3">
        <f t="shared" si="31"/>
        <v>6660</v>
      </c>
    </row>
    <row r="2027" spans="1:10" x14ac:dyDescent="0.25">
      <c r="A2027">
        <v>751</v>
      </c>
      <c r="B2027" t="s">
        <v>47</v>
      </c>
      <c r="C2027">
        <v>740</v>
      </c>
      <c r="D2027">
        <v>6</v>
      </c>
      <c r="E2027" t="s">
        <v>37</v>
      </c>
      <c r="F2027">
        <v>5</v>
      </c>
      <c r="G2027">
        <v>2018</v>
      </c>
      <c r="H2027" t="s">
        <v>53</v>
      </c>
      <c r="I2027">
        <f>IF(E2027="Dollar",VLOOKUP(F2027,Currency!$G$2:$H$14,2,0),1)</f>
        <v>0.84667593318181822</v>
      </c>
      <c r="J2027" s="3">
        <f t="shared" si="31"/>
        <v>3759.2411433272728</v>
      </c>
    </row>
    <row r="2028" spans="1:10" x14ac:dyDescent="0.25">
      <c r="A2028">
        <v>752</v>
      </c>
      <c r="B2028" t="s">
        <v>45</v>
      </c>
      <c r="C2028">
        <v>100</v>
      </c>
      <c r="D2028">
        <v>31</v>
      </c>
      <c r="E2028" t="s">
        <v>37</v>
      </c>
      <c r="F2028">
        <v>4</v>
      </c>
      <c r="G2028">
        <v>2018</v>
      </c>
      <c r="H2028" t="s">
        <v>58</v>
      </c>
      <c r="I2028">
        <f>IF(E2028="Dollar",VLOOKUP(F2028,Currency!$G$2:$H$14,2,0),1)</f>
        <v>0.81462485449999988</v>
      </c>
      <c r="J2028" s="3">
        <f t="shared" si="31"/>
        <v>2525.3370489499998</v>
      </c>
    </row>
    <row r="2029" spans="1:10" x14ac:dyDescent="0.25">
      <c r="A2029">
        <v>752</v>
      </c>
      <c r="B2029" t="s">
        <v>46</v>
      </c>
      <c r="C2029">
        <v>300</v>
      </c>
      <c r="D2029">
        <v>19</v>
      </c>
      <c r="E2029" t="s">
        <v>0</v>
      </c>
      <c r="F2029">
        <v>4</v>
      </c>
      <c r="G2029">
        <v>2018</v>
      </c>
      <c r="H2029" t="s">
        <v>60</v>
      </c>
      <c r="I2029">
        <f>IF(E2029="Dollar",VLOOKUP(F2029,Currency!$G$2:$H$14,2,0),1)</f>
        <v>1</v>
      </c>
      <c r="J2029" s="3">
        <f t="shared" si="31"/>
        <v>5700</v>
      </c>
    </row>
    <row r="2030" spans="1:10" x14ac:dyDescent="0.25">
      <c r="A2030">
        <v>752</v>
      </c>
      <c r="B2030" t="s">
        <v>47</v>
      </c>
      <c r="C2030">
        <v>100</v>
      </c>
      <c r="D2030">
        <v>7</v>
      </c>
      <c r="E2030" t="s">
        <v>37</v>
      </c>
      <c r="F2030">
        <v>4</v>
      </c>
      <c r="G2030">
        <v>2018</v>
      </c>
      <c r="H2030" t="s">
        <v>53</v>
      </c>
      <c r="I2030">
        <f>IF(E2030="Dollar",VLOOKUP(F2030,Currency!$G$2:$H$14,2,0),1)</f>
        <v>0.81462485449999988</v>
      </c>
      <c r="J2030" s="3">
        <f t="shared" si="31"/>
        <v>570.23739814999988</v>
      </c>
    </row>
    <row r="2031" spans="1:10" x14ac:dyDescent="0.25">
      <c r="A2031">
        <v>753</v>
      </c>
      <c r="B2031" t="s">
        <v>45</v>
      </c>
      <c r="C2031">
        <v>69</v>
      </c>
      <c r="D2031">
        <v>27</v>
      </c>
      <c r="E2031" t="s">
        <v>0</v>
      </c>
      <c r="F2031">
        <v>3</v>
      </c>
      <c r="G2031">
        <v>2018</v>
      </c>
      <c r="H2031" t="s">
        <v>59</v>
      </c>
      <c r="I2031">
        <f>IF(E2031="Dollar",VLOOKUP(F2031,Currency!$G$2:$H$14,2,0),1)</f>
        <v>1</v>
      </c>
      <c r="J2031" s="3">
        <f t="shared" si="31"/>
        <v>1863</v>
      </c>
    </row>
    <row r="2032" spans="1:10" x14ac:dyDescent="0.25">
      <c r="A2032">
        <v>753</v>
      </c>
      <c r="B2032" t="s">
        <v>46</v>
      </c>
      <c r="C2032">
        <v>276</v>
      </c>
      <c r="D2032">
        <v>15</v>
      </c>
      <c r="E2032" t="s">
        <v>0</v>
      </c>
      <c r="F2032">
        <v>3</v>
      </c>
      <c r="G2032">
        <v>2018</v>
      </c>
      <c r="H2032" t="s">
        <v>55</v>
      </c>
      <c r="I2032">
        <f>IF(E2032="Dollar",VLOOKUP(F2032,Currency!$G$2:$H$14,2,0),1)</f>
        <v>1</v>
      </c>
      <c r="J2032" s="3">
        <f t="shared" si="31"/>
        <v>4140</v>
      </c>
    </row>
    <row r="2033" spans="1:10" x14ac:dyDescent="0.25">
      <c r="A2033">
        <v>754</v>
      </c>
      <c r="B2033" t="s">
        <v>45</v>
      </c>
      <c r="C2033">
        <v>76</v>
      </c>
      <c r="D2033">
        <v>24</v>
      </c>
      <c r="E2033" t="s">
        <v>0</v>
      </c>
      <c r="F2033">
        <v>12</v>
      </c>
      <c r="G2033">
        <v>2018</v>
      </c>
      <c r="H2033" t="s">
        <v>60</v>
      </c>
      <c r="I2033">
        <f>IF(E2033="Dollar",VLOOKUP(F2033,Currency!$G$2:$H$14,2,0),1)</f>
        <v>1</v>
      </c>
      <c r="J2033" s="3">
        <f t="shared" si="31"/>
        <v>1824</v>
      </c>
    </row>
    <row r="2034" spans="1:10" x14ac:dyDescent="0.25">
      <c r="A2034">
        <v>754</v>
      </c>
      <c r="B2034" t="s">
        <v>46</v>
      </c>
      <c r="C2034">
        <v>380</v>
      </c>
      <c r="D2034">
        <v>17</v>
      </c>
      <c r="E2034" t="s">
        <v>37</v>
      </c>
      <c r="F2034">
        <v>12</v>
      </c>
      <c r="G2034">
        <v>2018</v>
      </c>
      <c r="H2034" t="s">
        <v>53</v>
      </c>
      <c r="I2034">
        <f>IF(E2034="Dollar",VLOOKUP(F2034,Currency!$G$2:$H$14,2,0),1)</f>
        <v>0.87842254526315788</v>
      </c>
      <c r="J2034" s="3">
        <f t="shared" si="31"/>
        <v>5674.6096423999998</v>
      </c>
    </row>
    <row r="2035" spans="1:10" x14ac:dyDescent="0.25">
      <c r="A2035">
        <v>754</v>
      </c>
      <c r="B2035" t="s">
        <v>47</v>
      </c>
      <c r="C2035">
        <v>532</v>
      </c>
      <c r="D2035">
        <v>6</v>
      </c>
      <c r="E2035" t="s">
        <v>0</v>
      </c>
      <c r="F2035">
        <v>12</v>
      </c>
      <c r="G2035">
        <v>2018</v>
      </c>
      <c r="H2035" t="s">
        <v>57</v>
      </c>
      <c r="I2035">
        <f>IF(E2035="Dollar",VLOOKUP(F2035,Currency!$G$2:$H$14,2,0),1)</f>
        <v>1</v>
      </c>
      <c r="J2035" s="3">
        <f t="shared" si="31"/>
        <v>3192</v>
      </c>
    </row>
    <row r="2036" spans="1:10" x14ac:dyDescent="0.25">
      <c r="A2036">
        <v>755</v>
      </c>
      <c r="B2036" t="s">
        <v>45</v>
      </c>
      <c r="C2036">
        <v>43</v>
      </c>
      <c r="D2036">
        <v>27</v>
      </c>
      <c r="E2036" t="s">
        <v>0</v>
      </c>
      <c r="F2036">
        <v>10</v>
      </c>
      <c r="G2036">
        <v>2018</v>
      </c>
      <c r="H2036" t="s">
        <v>65</v>
      </c>
      <c r="I2036">
        <f>IF(E2036="Dollar",VLOOKUP(F2036,Currency!$G$2:$H$14,2,0),1)</f>
        <v>1</v>
      </c>
      <c r="J2036" s="3">
        <f t="shared" si="31"/>
        <v>1161</v>
      </c>
    </row>
    <row r="2037" spans="1:10" x14ac:dyDescent="0.25">
      <c r="A2037">
        <v>755</v>
      </c>
      <c r="B2037" t="s">
        <v>46</v>
      </c>
      <c r="C2037">
        <v>172</v>
      </c>
      <c r="D2037">
        <v>15</v>
      </c>
      <c r="E2037" t="s">
        <v>0</v>
      </c>
      <c r="F2037">
        <v>10</v>
      </c>
      <c r="G2037">
        <v>2018</v>
      </c>
      <c r="H2037" t="s">
        <v>55</v>
      </c>
      <c r="I2037">
        <f>IF(E2037="Dollar",VLOOKUP(F2037,Currency!$G$2:$H$14,2,0),1)</f>
        <v>1</v>
      </c>
      <c r="J2037" s="3">
        <f t="shared" si="31"/>
        <v>2580</v>
      </c>
    </row>
    <row r="2038" spans="1:10" x14ac:dyDescent="0.25">
      <c r="A2038">
        <v>756</v>
      </c>
      <c r="B2038" t="s">
        <v>45</v>
      </c>
      <c r="C2038">
        <v>91</v>
      </c>
      <c r="D2038">
        <v>27</v>
      </c>
      <c r="E2038" t="s">
        <v>0</v>
      </c>
      <c r="F2038">
        <v>5</v>
      </c>
      <c r="G2038">
        <v>2018</v>
      </c>
      <c r="H2038" t="s">
        <v>64</v>
      </c>
      <c r="I2038">
        <f>IF(E2038="Dollar",VLOOKUP(F2038,Currency!$G$2:$H$14,2,0),1)</f>
        <v>1</v>
      </c>
      <c r="J2038" s="3">
        <f t="shared" si="31"/>
        <v>2457</v>
      </c>
    </row>
    <row r="2039" spans="1:10" x14ac:dyDescent="0.25">
      <c r="A2039">
        <v>756</v>
      </c>
      <c r="B2039" t="s">
        <v>46</v>
      </c>
      <c r="C2039">
        <v>273</v>
      </c>
      <c r="D2039">
        <v>15</v>
      </c>
      <c r="E2039" t="s">
        <v>0</v>
      </c>
      <c r="F2039">
        <v>5</v>
      </c>
      <c r="G2039">
        <v>2018</v>
      </c>
      <c r="H2039" t="s">
        <v>55</v>
      </c>
      <c r="I2039">
        <f>IF(E2039="Dollar",VLOOKUP(F2039,Currency!$G$2:$H$14,2,0),1)</f>
        <v>1</v>
      </c>
      <c r="J2039" s="3">
        <f t="shared" si="31"/>
        <v>4095</v>
      </c>
    </row>
    <row r="2040" spans="1:10" x14ac:dyDescent="0.25">
      <c r="A2040">
        <v>756</v>
      </c>
      <c r="B2040" t="s">
        <v>47</v>
      </c>
      <c r="C2040">
        <v>91</v>
      </c>
      <c r="D2040">
        <v>7</v>
      </c>
      <c r="E2040" t="s">
        <v>37</v>
      </c>
      <c r="F2040">
        <v>5</v>
      </c>
      <c r="G2040">
        <v>2018</v>
      </c>
      <c r="H2040" t="s">
        <v>53</v>
      </c>
      <c r="I2040">
        <f>IF(E2040="Dollar",VLOOKUP(F2040,Currency!$G$2:$H$14,2,0),1)</f>
        <v>0.84667593318181822</v>
      </c>
      <c r="J2040" s="3">
        <f t="shared" si="31"/>
        <v>539.33256943681818</v>
      </c>
    </row>
    <row r="2041" spans="1:10" x14ac:dyDescent="0.25">
      <c r="A2041">
        <v>757</v>
      </c>
      <c r="B2041" t="s">
        <v>45</v>
      </c>
      <c r="C2041">
        <v>10</v>
      </c>
      <c r="D2041">
        <v>31</v>
      </c>
      <c r="E2041" t="s">
        <v>37</v>
      </c>
      <c r="F2041">
        <v>5</v>
      </c>
      <c r="G2041">
        <v>2018</v>
      </c>
      <c r="H2041" t="s">
        <v>58</v>
      </c>
      <c r="I2041">
        <f>IF(E2041="Dollar",VLOOKUP(F2041,Currency!$G$2:$H$14,2,0),1)</f>
        <v>0.84667593318181822</v>
      </c>
      <c r="J2041" s="3">
        <f t="shared" si="31"/>
        <v>262.46953928636367</v>
      </c>
    </row>
    <row r="2042" spans="1:10" x14ac:dyDescent="0.25">
      <c r="A2042">
        <v>757</v>
      </c>
      <c r="B2042" t="s">
        <v>46</v>
      </c>
      <c r="C2042">
        <v>20</v>
      </c>
      <c r="D2042">
        <v>15</v>
      </c>
      <c r="E2042" t="s">
        <v>0</v>
      </c>
      <c r="F2042">
        <v>5</v>
      </c>
      <c r="G2042">
        <v>2018</v>
      </c>
      <c r="H2042" t="s">
        <v>55</v>
      </c>
      <c r="I2042">
        <f>IF(E2042="Dollar",VLOOKUP(F2042,Currency!$G$2:$H$14,2,0),1)</f>
        <v>1</v>
      </c>
      <c r="J2042" s="3">
        <f t="shared" si="31"/>
        <v>300</v>
      </c>
    </row>
    <row r="2043" spans="1:10" x14ac:dyDescent="0.25">
      <c r="A2043">
        <v>757</v>
      </c>
      <c r="B2043" t="s">
        <v>47</v>
      </c>
      <c r="C2043">
        <v>40</v>
      </c>
      <c r="D2043">
        <v>7</v>
      </c>
      <c r="E2043" t="s">
        <v>37</v>
      </c>
      <c r="F2043">
        <v>5</v>
      </c>
      <c r="G2043">
        <v>2018</v>
      </c>
      <c r="H2043" t="s">
        <v>53</v>
      </c>
      <c r="I2043">
        <f>IF(E2043="Dollar",VLOOKUP(F2043,Currency!$G$2:$H$14,2,0),1)</f>
        <v>0.84667593318181822</v>
      </c>
      <c r="J2043" s="3">
        <f t="shared" si="31"/>
        <v>237.06926129090911</v>
      </c>
    </row>
    <row r="2044" spans="1:10" x14ac:dyDescent="0.25">
      <c r="A2044">
        <v>758</v>
      </c>
      <c r="B2044" t="s">
        <v>45</v>
      </c>
      <c r="C2044">
        <v>119</v>
      </c>
      <c r="D2044">
        <v>20</v>
      </c>
      <c r="E2044" t="s">
        <v>0</v>
      </c>
      <c r="F2044">
        <v>5</v>
      </c>
      <c r="G2044">
        <v>2018</v>
      </c>
      <c r="H2044" t="s">
        <v>57</v>
      </c>
      <c r="I2044">
        <f>IF(E2044="Dollar",VLOOKUP(F2044,Currency!$G$2:$H$14,2,0),1)</f>
        <v>1</v>
      </c>
      <c r="J2044" s="3">
        <f t="shared" si="31"/>
        <v>2380</v>
      </c>
    </row>
    <row r="2045" spans="1:10" x14ac:dyDescent="0.25">
      <c r="A2045">
        <v>758</v>
      </c>
      <c r="B2045" t="s">
        <v>46</v>
      </c>
      <c r="C2045">
        <v>357</v>
      </c>
      <c r="D2045">
        <v>17</v>
      </c>
      <c r="E2045" t="s">
        <v>0</v>
      </c>
      <c r="F2045">
        <v>5</v>
      </c>
      <c r="G2045">
        <v>2018</v>
      </c>
      <c r="H2045" t="s">
        <v>57</v>
      </c>
      <c r="I2045">
        <f>IF(E2045="Dollar",VLOOKUP(F2045,Currency!$G$2:$H$14,2,0),1)</f>
        <v>1</v>
      </c>
      <c r="J2045" s="3">
        <f t="shared" si="31"/>
        <v>6069</v>
      </c>
    </row>
    <row r="2046" spans="1:10" x14ac:dyDescent="0.25">
      <c r="A2046">
        <v>758</v>
      </c>
      <c r="B2046" t="s">
        <v>47</v>
      </c>
      <c r="C2046">
        <v>119</v>
      </c>
      <c r="D2046">
        <v>7</v>
      </c>
      <c r="E2046" t="s">
        <v>0</v>
      </c>
      <c r="F2046">
        <v>5</v>
      </c>
      <c r="G2046">
        <v>2018</v>
      </c>
      <c r="H2046" t="s">
        <v>62</v>
      </c>
      <c r="I2046">
        <f>IF(E2046="Dollar",VLOOKUP(F2046,Currency!$G$2:$H$14,2,0),1)</f>
        <v>1</v>
      </c>
      <c r="J2046" s="3">
        <f t="shared" si="31"/>
        <v>833</v>
      </c>
    </row>
    <row r="2047" spans="1:10" x14ac:dyDescent="0.25">
      <c r="A2047">
        <v>759</v>
      </c>
      <c r="B2047" t="s">
        <v>45</v>
      </c>
      <c r="C2047">
        <v>103</v>
      </c>
      <c r="D2047">
        <v>21</v>
      </c>
      <c r="E2047" t="s">
        <v>0</v>
      </c>
      <c r="F2047">
        <v>7</v>
      </c>
      <c r="G2047">
        <v>2018</v>
      </c>
      <c r="H2047" t="s">
        <v>52</v>
      </c>
      <c r="I2047">
        <f>IF(E2047="Dollar",VLOOKUP(F2047,Currency!$G$2:$H$14,2,0),1)</f>
        <v>1</v>
      </c>
      <c r="J2047" s="3">
        <f t="shared" si="31"/>
        <v>2163</v>
      </c>
    </row>
    <row r="2048" spans="1:10" x14ac:dyDescent="0.25">
      <c r="A2048">
        <v>759</v>
      </c>
      <c r="B2048" t="s">
        <v>46</v>
      </c>
      <c r="C2048">
        <v>412</v>
      </c>
      <c r="D2048">
        <v>15</v>
      </c>
      <c r="E2048" t="s">
        <v>0</v>
      </c>
      <c r="F2048">
        <v>7</v>
      </c>
      <c r="G2048">
        <v>2018</v>
      </c>
      <c r="H2048" t="s">
        <v>55</v>
      </c>
      <c r="I2048">
        <f>IF(E2048="Dollar",VLOOKUP(F2048,Currency!$G$2:$H$14,2,0),1)</f>
        <v>1</v>
      </c>
      <c r="J2048" s="3">
        <f t="shared" si="31"/>
        <v>6180</v>
      </c>
    </row>
    <row r="2049" spans="1:10" x14ac:dyDescent="0.25">
      <c r="A2049">
        <v>760</v>
      </c>
      <c r="B2049" t="s">
        <v>45</v>
      </c>
      <c r="C2049">
        <v>74</v>
      </c>
      <c r="D2049">
        <v>28</v>
      </c>
      <c r="E2049" t="s">
        <v>0</v>
      </c>
      <c r="F2049">
        <v>12</v>
      </c>
      <c r="G2049">
        <v>2018</v>
      </c>
      <c r="H2049" t="s">
        <v>54</v>
      </c>
      <c r="I2049">
        <f>IF(E2049="Dollar",VLOOKUP(F2049,Currency!$G$2:$H$14,2,0),1)</f>
        <v>1</v>
      </c>
      <c r="J2049" s="3">
        <f t="shared" si="31"/>
        <v>2072</v>
      </c>
    </row>
    <row r="2050" spans="1:10" x14ac:dyDescent="0.25">
      <c r="A2050">
        <v>760</v>
      </c>
      <c r="B2050" t="s">
        <v>46</v>
      </c>
      <c r="C2050">
        <v>296</v>
      </c>
      <c r="D2050">
        <v>17</v>
      </c>
      <c r="E2050" t="s">
        <v>0</v>
      </c>
      <c r="F2050">
        <v>12</v>
      </c>
      <c r="G2050">
        <v>2018</v>
      </c>
      <c r="H2050" t="s">
        <v>57</v>
      </c>
      <c r="I2050">
        <f>IF(E2050="Dollar",VLOOKUP(F2050,Currency!$G$2:$H$14,2,0),1)</f>
        <v>1</v>
      </c>
      <c r="J2050" s="3">
        <f t="shared" si="31"/>
        <v>5032</v>
      </c>
    </row>
    <row r="2051" spans="1:10" x14ac:dyDescent="0.25">
      <c r="A2051">
        <v>761</v>
      </c>
      <c r="B2051" t="s">
        <v>45</v>
      </c>
      <c r="C2051">
        <v>1</v>
      </c>
      <c r="D2051">
        <v>21</v>
      </c>
      <c r="E2051" t="s">
        <v>0</v>
      </c>
      <c r="F2051">
        <v>10</v>
      </c>
      <c r="G2051">
        <v>2018</v>
      </c>
      <c r="H2051" t="s">
        <v>52</v>
      </c>
      <c r="I2051">
        <f>IF(E2051="Dollar",VLOOKUP(F2051,Currency!$G$2:$H$14,2,0),1)</f>
        <v>1</v>
      </c>
      <c r="J2051" s="3">
        <f t="shared" ref="J2051:J2114" si="32">C2051*D2051*I2051</f>
        <v>21</v>
      </c>
    </row>
    <row r="2052" spans="1:10" x14ac:dyDescent="0.25">
      <c r="A2052">
        <v>761</v>
      </c>
      <c r="B2052" t="s">
        <v>46</v>
      </c>
      <c r="C2052">
        <v>5</v>
      </c>
      <c r="D2052">
        <v>18</v>
      </c>
      <c r="E2052" t="s">
        <v>0</v>
      </c>
      <c r="F2052">
        <v>10</v>
      </c>
      <c r="G2052">
        <v>2018</v>
      </c>
      <c r="H2052" t="s">
        <v>63</v>
      </c>
      <c r="I2052">
        <f>IF(E2052="Dollar",VLOOKUP(F2052,Currency!$G$2:$H$14,2,0),1)</f>
        <v>1</v>
      </c>
      <c r="J2052" s="3">
        <f t="shared" si="32"/>
        <v>90</v>
      </c>
    </row>
    <row r="2053" spans="1:10" x14ac:dyDescent="0.25">
      <c r="A2053">
        <v>761</v>
      </c>
      <c r="B2053" t="s">
        <v>47</v>
      </c>
      <c r="C2053">
        <v>20</v>
      </c>
      <c r="D2053">
        <v>6</v>
      </c>
      <c r="E2053" t="s">
        <v>0</v>
      </c>
      <c r="F2053">
        <v>10</v>
      </c>
      <c r="G2053">
        <v>2018</v>
      </c>
      <c r="H2053" t="s">
        <v>55</v>
      </c>
      <c r="I2053">
        <f>IF(E2053="Dollar",VLOOKUP(F2053,Currency!$G$2:$H$14,2,0),1)</f>
        <v>1</v>
      </c>
      <c r="J2053" s="3">
        <f t="shared" si="32"/>
        <v>120</v>
      </c>
    </row>
    <row r="2054" spans="1:10" x14ac:dyDescent="0.25">
      <c r="A2054">
        <v>762</v>
      </c>
      <c r="B2054" t="s">
        <v>45</v>
      </c>
      <c r="C2054">
        <v>92</v>
      </c>
      <c r="D2054">
        <v>23</v>
      </c>
      <c r="E2054" t="s">
        <v>0</v>
      </c>
      <c r="F2054">
        <v>5</v>
      </c>
      <c r="G2054">
        <v>2018</v>
      </c>
      <c r="H2054" t="s">
        <v>62</v>
      </c>
      <c r="I2054">
        <f>IF(E2054="Dollar",VLOOKUP(F2054,Currency!$G$2:$H$14,2,0),1)</f>
        <v>1</v>
      </c>
      <c r="J2054" s="3">
        <f t="shared" si="32"/>
        <v>2116</v>
      </c>
    </row>
    <row r="2055" spans="1:10" x14ac:dyDescent="0.25">
      <c r="A2055">
        <v>762</v>
      </c>
      <c r="B2055" t="s">
        <v>46</v>
      </c>
      <c r="C2055">
        <v>184</v>
      </c>
      <c r="D2055">
        <v>14</v>
      </c>
      <c r="E2055" t="s">
        <v>0</v>
      </c>
      <c r="F2055">
        <v>5</v>
      </c>
      <c r="G2055">
        <v>2018</v>
      </c>
      <c r="H2055" t="s">
        <v>55</v>
      </c>
      <c r="I2055">
        <f>IF(E2055="Dollar",VLOOKUP(F2055,Currency!$G$2:$H$14,2,0),1)</f>
        <v>1</v>
      </c>
      <c r="J2055" s="3">
        <f t="shared" si="32"/>
        <v>2576</v>
      </c>
    </row>
    <row r="2056" spans="1:10" x14ac:dyDescent="0.25">
      <c r="A2056">
        <v>762</v>
      </c>
      <c r="B2056" t="s">
        <v>47</v>
      </c>
      <c r="C2056">
        <v>368</v>
      </c>
      <c r="D2056">
        <v>6</v>
      </c>
      <c r="E2056" t="s">
        <v>0</v>
      </c>
      <c r="F2056">
        <v>5</v>
      </c>
      <c r="G2056">
        <v>2018</v>
      </c>
      <c r="H2056" t="s">
        <v>55</v>
      </c>
      <c r="I2056">
        <f>IF(E2056="Dollar",VLOOKUP(F2056,Currency!$G$2:$H$14,2,0),1)</f>
        <v>1</v>
      </c>
      <c r="J2056" s="3">
        <f t="shared" si="32"/>
        <v>2208</v>
      </c>
    </row>
    <row r="2057" spans="1:10" x14ac:dyDescent="0.25">
      <c r="A2057">
        <v>763</v>
      </c>
      <c r="B2057" t="s">
        <v>45</v>
      </c>
      <c r="C2057">
        <v>8</v>
      </c>
      <c r="D2057">
        <v>20</v>
      </c>
      <c r="E2057" t="s">
        <v>0</v>
      </c>
      <c r="F2057">
        <v>4</v>
      </c>
      <c r="G2057">
        <v>2018</v>
      </c>
      <c r="H2057" t="s">
        <v>57</v>
      </c>
      <c r="I2057">
        <f>IF(E2057="Dollar",VLOOKUP(F2057,Currency!$G$2:$H$14,2,0),1)</f>
        <v>1</v>
      </c>
      <c r="J2057" s="3">
        <f t="shared" si="32"/>
        <v>160</v>
      </c>
    </row>
    <row r="2058" spans="1:10" x14ac:dyDescent="0.25">
      <c r="A2058">
        <v>763</v>
      </c>
      <c r="B2058" t="s">
        <v>46</v>
      </c>
      <c r="C2058">
        <v>32</v>
      </c>
      <c r="D2058">
        <v>16</v>
      </c>
      <c r="E2058" t="s">
        <v>37</v>
      </c>
      <c r="F2058">
        <v>4</v>
      </c>
      <c r="G2058">
        <v>2018</v>
      </c>
      <c r="H2058" t="s">
        <v>53</v>
      </c>
      <c r="I2058">
        <f>IF(E2058="Dollar",VLOOKUP(F2058,Currency!$G$2:$H$14,2,0),1)</f>
        <v>0.81462485449999988</v>
      </c>
      <c r="J2058" s="3">
        <f t="shared" si="32"/>
        <v>417.08792550399994</v>
      </c>
    </row>
    <row r="2059" spans="1:10" x14ac:dyDescent="0.25">
      <c r="A2059">
        <v>764</v>
      </c>
      <c r="B2059" t="s">
        <v>45</v>
      </c>
      <c r="C2059">
        <v>111</v>
      </c>
      <c r="D2059">
        <v>26</v>
      </c>
      <c r="E2059" t="s">
        <v>0</v>
      </c>
      <c r="F2059">
        <v>12</v>
      </c>
      <c r="G2059">
        <v>2018</v>
      </c>
      <c r="H2059" t="s">
        <v>51</v>
      </c>
      <c r="I2059">
        <f>IF(E2059="Dollar",VLOOKUP(F2059,Currency!$G$2:$H$14,2,0),1)</f>
        <v>1</v>
      </c>
      <c r="J2059" s="3">
        <f t="shared" si="32"/>
        <v>2886</v>
      </c>
    </row>
    <row r="2060" spans="1:10" x14ac:dyDescent="0.25">
      <c r="A2060">
        <v>764</v>
      </c>
      <c r="B2060" t="s">
        <v>46</v>
      </c>
      <c r="C2060">
        <v>444</v>
      </c>
      <c r="D2060">
        <v>17</v>
      </c>
      <c r="E2060" t="s">
        <v>37</v>
      </c>
      <c r="F2060">
        <v>12</v>
      </c>
      <c r="G2060">
        <v>2018</v>
      </c>
      <c r="H2060" t="s">
        <v>53</v>
      </c>
      <c r="I2060">
        <f>IF(E2060="Dollar",VLOOKUP(F2060,Currency!$G$2:$H$14,2,0),1)</f>
        <v>0.87842254526315788</v>
      </c>
      <c r="J2060" s="3">
        <f t="shared" si="32"/>
        <v>6630.3333716463158</v>
      </c>
    </row>
    <row r="2061" spans="1:10" x14ac:dyDescent="0.25">
      <c r="A2061">
        <v>765</v>
      </c>
      <c r="B2061" t="s">
        <v>45</v>
      </c>
      <c r="C2061">
        <v>73</v>
      </c>
      <c r="D2061">
        <v>26</v>
      </c>
      <c r="E2061" t="s">
        <v>0</v>
      </c>
      <c r="F2061">
        <v>6</v>
      </c>
      <c r="G2061">
        <v>2018</v>
      </c>
      <c r="H2061" t="s">
        <v>51</v>
      </c>
      <c r="I2061">
        <f>IF(E2061="Dollar",VLOOKUP(F2061,Currency!$G$2:$H$14,2,0),1)</f>
        <v>1</v>
      </c>
      <c r="J2061" s="3">
        <f t="shared" si="32"/>
        <v>1898</v>
      </c>
    </row>
    <row r="2062" spans="1:10" x14ac:dyDescent="0.25">
      <c r="A2062">
        <v>765</v>
      </c>
      <c r="B2062" t="s">
        <v>46</v>
      </c>
      <c r="C2062">
        <v>146</v>
      </c>
      <c r="D2062">
        <v>20</v>
      </c>
      <c r="E2062" t="s">
        <v>0</v>
      </c>
      <c r="F2062">
        <v>6</v>
      </c>
      <c r="G2062">
        <v>2018</v>
      </c>
      <c r="H2062" t="s">
        <v>60</v>
      </c>
      <c r="I2062">
        <f>IF(E2062="Dollar",VLOOKUP(F2062,Currency!$G$2:$H$14,2,0),1)</f>
        <v>1</v>
      </c>
      <c r="J2062" s="3">
        <f t="shared" si="32"/>
        <v>2920</v>
      </c>
    </row>
    <row r="2063" spans="1:10" x14ac:dyDescent="0.25">
      <c r="A2063">
        <v>765</v>
      </c>
      <c r="B2063" t="s">
        <v>47</v>
      </c>
      <c r="C2063">
        <v>292</v>
      </c>
      <c r="D2063">
        <v>7</v>
      </c>
      <c r="E2063" t="s">
        <v>0</v>
      </c>
      <c r="F2063">
        <v>6</v>
      </c>
      <c r="G2063">
        <v>2018</v>
      </c>
      <c r="H2063" t="s">
        <v>57</v>
      </c>
      <c r="I2063">
        <f>IF(E2063="Dollar",VLOOKUP(F2063,Currency!$G$2:$H$14,2,0),1)</f>
        <v>1</v>
      </c>
      <c r="J2063" s="3">
        <f t="shared" si="32"/>
        <v>2044</v>
      </c>
    </row>
    <row r="2064" spans="1:10" x14ac:dyDescent="0.25">
      <c r="A2064">
        <v>766</v>
      </c>
      <c r="B2064" t="s">
        <v>45</v>
      </c>
      <c r="C2064">
        <v>161</v>
      </c>
      <c r="D2064">
        <v>22</v>
      </c>
      <c r="E2064" t="s">
        <v>0</v>
      </c>
      <c r="F2064">
        <v>10</v>
      </c>
      <c r="G2064">
        <v>2018</v>
      </c>
      <c r="H2064" t="s">
        <v>63</v>
      </c>
      <c r="I2064">
        <f>IF(E2064="Dollar",VLOOKUP(F2064,Currency!$G$2:$H$14,2,0),1)</f>
        <v>1</v>
      </c>
      <c r="J2064" s="3">
        <f t="shared" si="32"/>
        <v>3542</v>
      </c>
    </row>
    <row r="2065" spans="1:10" x14ac:dyDescent="0.25">
      <c r="A2065">
        <v>766</v>
      </c>
      <c r="B2065" t="s">
        <v>46</v>
      </c>
      <c r="C2065">
        <v>805</v>
      </c>
      <c r="D2065">
        <v>20</v>
      </c>
      <c r="E2065" t="s">
        <v>0</v>
      </c>
      <c r="F2065">
        <v>10</v>
      </c>
      <c r="G2065">
        <v>2018</v>
      </c>
      <c r="H2065" t="s">
        <v>60</v>
      </c>
      <c r="I2065">
        <f>IF(E2065="Dollar",VLOOKUP(F2065,Currency!$G$2:$H$14,2,0),1)</f>
        <v>1</v>
      </c>
      <c r="J2065" s="3">
        <f t="shared" si="32"/>
        <v>16100</v>
      </c>
    </row>
    <row r="2066" spans="1:10" x14ac:dyDescent="0.25">
      <c r="A2066">
        <v>766</v>
      </c>
      <c r="B2066" t="s">
        <v>47</v>
      </c>
      <c r="C2066">
        <v>3220</v>
      </c>
      <c r="D2066">
        <v>6</v>
      </c>
      <c r="E2066" t="s">
        <v>0</v>
      </c>
      <c r="F2066">
        <v>10</v>
      </c>
      <c r="G2066">
        <v>2018</v>
      </c>
      <c r="H2066" t="s">
        <v>57</v>
      </c>
      <c r="I2066">
        <f>IF(E2066="Dollar",VLOOKUP(F2066,Currency!$G$2:$H$14,2,0),1)</f>
        <v>1</v>
      </c>
      <c r="J2066" s="3">
        <f t="shared" si="32"/>
        <v>19320</v>
      </c>
    </row>
    <row r="2067" spans="1:10" x14ac:dyDescent="0.25">
      <c r="A2067">
        <v>767</v>
      </c>
      <c r="B2067" t="s">
        <v>45</v>
      </c>
      <c r="C2067">
        <v>141</v>
      </c>
      <c r="D2067">
        <v>22</v>
      </c>
      <c r="E2067" t="s">
        <v>0</v>
      </c>
      <c r="F2067">
        <v>6</v>
      </c>
      <c r="G2067">
        <v>2018</v>
      </c>
      <c r="H2067" t="s">
        <v>63</v>
      </c>
      <c r="I2067">
        <f>IF(E2067="Dollar",VLOOKUP(F2067,Currency!$G$2:$H$14,2,0),1)</f>
        <v>1</v>
      </c>
      <c r="J2067" s="3">
        <f t="shared" si="32"/>
        <v>3102</v>
      </c>
    </row>
    <row r="2068" spans="1:10" x14ac:dyDescent="0.25">
      <c r="A2068">
        <v>767</v>
      </c>
      <c r="B2068" t="s">
        <v>46</v>
      </c>
      <c r="C2068">
        <v>282</v>
      </c>
      <c r="D2068">
        <v>17</v>
      </c>
      <c r="E2068" t="s">
        <v>37</v>
      </c>
      <c r="F2068">
        <v>6</v>
      </c>
      <c r="G2068">
        <v>2018</v>
      </c>
      <c r="H2068" t="s">
        <v>53</v>
      </c>
      <c r="I2068">
        <f>IF(E2068="Dollar",VLOOKUP(F2068,Currency!$G$2:$H$14,2,0),1)</f>
        <v>0.85633569142857147</v>
      </c>
      <c r="J2068" s="3">
        <f t="shared" si="32"/>
        <v>4105.2733047085712</v>
      </c>
    </row>
    <row r="2069" spans="1:10" x14ac:dyDescent="0.25">
      <c r="A2069">
        <v>767</v>
      </c>
      <c r="B2069" t="s">
        <v>47</v>
      </c>
      <c r="C2069">
        <v>564</v>
      </c>
      <c r="D2069">
        <v>6</v>
      </c>
      <c r="E2069" t="s">
        <v>0</v>
      </c>
      <c r="F2069">
        <v>6</v>
      </c>
      <c r="G2069">
        <v>2018</v>
      </c>
      <c r="H2069" t="s">
        <v>61</v>
      </c>
      <c r="I2069">
        <f>IF(E2069="Dollar",VLOOKUP(F2069,Currency!$G$2:$H$14,2,0),1)</f>
        <v>1</v>
      </c>
      <c r="J2069" s="3">
        <f t="shared" si="32"/>
        <v>3384</v>
      </c>
    </row>
    <row r="2070" spans="1:10" x14ac:dyDescent="0.25">
      <c r="A2070">
        <v>768</v>
      </c>
      <c r="B2070" t="s">
        <v>45</v>
      </c>
      <c r="C2070">
        <v>108</v>
      </c>
      <c r="D2070">
        <v>27</v>
      </c>
      <c r="E2070" t="s">
        <v>0</v>
      </c>
      <c r="F2070">
        <v>4</v>
      </c>
      <c r="G2070">
        <v>2018</v>
      </c>
      <c r="H2070" t="s">
        <v>54</v>
      </c>
      <c r="I2070">
        <f>IF(E2070="Dollar",VLOOKUP(F2070,Currency!$G$2:$H$14,2,0),1)</f>
        <v>1</v>
      </c>
      <c r="J2070" s="3">
        <f t="shared" si="32"/>
        <v>2916</v>
      </c>
    </row>
    <row r="2071" spans="1:10" x14ac:dyDescent="0.25">
      <c r="A2071">
        <v>768</v>
      </c>
      <c r="B2071" t="s">
        <v>46</v>
      </c>
      <c r="C2071">
        <v>324</v>
      </c>
      <c r="D2071">
        <v>15</v>
      </c>
      <c r="E2071" t="s">
        <v>0</v>
      </c>
      <c r="F2071">
        <v>4</v>
      </c>
      <c r="G2071">
        <v>2018</v>
      </c>
      <c r="H2071" t="s">
        <v>55</v>
      </c>
      <c r="I2071">
        <f>IF(E2071="Dollar",VLOOKUP(F2071,Currency!$G$2:$H$14,2,0),1)</f>
        <v>1</v>
      </c>
      <c r="J2071" s="3">
        <f t="shared" si="32"/>
        <v>4860</v>
      </c>
    </row>
    <row r="2072" spans="1:10" x14ac:dyDescent="0.25">
      <c r="A2072">
        <v>768</v>
      </c>
      <c r="B2072" t="s">
        <v>47</v>
      </c>
      <c r="C2072">
        <v>108</v>
      </c>
      <c r="D2072">
        <v>7</v>
      </c>
      <c r="E2072" t="s">
        <v>0</v>
      </c>
      <c r="F2072">
        <v>4</v>
      </c>
      <c r="G2072">
        <v>2018</v>
      </c>
      <c r="H2072" t="s">
        <v>61</v>
      </c>
      <c r="I2072">
        <f>IF(E2072="Dollar",VLOOKUP(F2072,Currency!$G$2:$H$14,2,0),1)</f>
        <v>1</v>
      </c>
      <c r="J2072" s="3">
        <f t="shared" si="32"/>
        <v>756</v>
      </c>
    </row>
    <row r="2073" spans="1:10" x14ac:dyDescent="0.25">
      <c r="A2073">
        <v>769</v>
      </c>
      <c r="B2073" t="s">
        <v>45</v>
      </c>
      <c r="C2073">
        <v>114</v>
      </c>
      <c r="D2073">
        <v>20</v>
      </c>
      <c r="E2073" t="s">
        <v>0</v>
      </c>
      <c r="F2073">
        <v>6</v>
      </c>
      <c r="G2073">
        <v>2018</v>
      </c>
      <c r="H2073" t="s">
        <v>57</v>
      </c>
      <c r="I2073">
        <f>IF(E2073="Dollar",VLOOKUP(F2073,Currency!$G$2:$H$14,2,0),1)</f>
        <v>1</v>
      </c>
      <c r="J2073" s="3">
        <f t="shared" si="32"/>
        <v>2280</v>
      </c>
    </row>
    <row r="2074" spans="1:10" x14ac:dyDescent="0.25">
      <c r="A2074">
        <v>769</v>
      </c>
      <c r="B2074" t="s">
        <v>46</v>
      </c>
      <c r="C2074">
        <v>342</v>
      </c>
      <c r="D2074">
        <v>16</v>
      </c>
      <c r="E2074" t="s">
        <v>37</v>
      </c>
      <c r="F2074">
        <v>6</v>
      </c>
      <c r="G2074">
        <v>2018</v>
      </c>
      <c r="H2074" t="s">
        <v>53</v>
      </c>
      <c r="I2074">
        <f>IF(E2074="Dollar",VLOOKUP(F2074,Currency!$G$2:$H$14,2,0),1)</f>
        <v>0.85633569142857147</v>
      </c>
      <c r="J2074" s="3">
        <f t="shared" si="32"/>
        <v>4685.868903497143</v>
      </c>
    </row>
    <row r="2075" spans="1:10" x14ac:dyDescent="0.25">
      <c r="A2075">
        <v>769</v>
      </c>
      <c r="B2075" t="s">
        <v>47</v>
      </c>
      <c r="C2075">
        <v>114</v>
      </c>
      <c r="D2075">
        <v>7</v>
      </c>
      <c r="E2075" t="s">
        <v>37</v>
      </c>
      <c r="F2075">
        <v>6</v>
      </c>
      <c r="G2075">
        <v>2018</v>
      </c>
      <c r="H2075" t="s">
        <v>53</v>
      </c>
      <c r="I2075">
        <f>IF(E2075="Dollar",VLOOKUP(F2075,Currency!$G$2:$H$14,2,0),1)</f>
        <v>0.85633569142857147</v>
      </c>
      <c r="J2075" s="3">
        <f t="shared" si="32"/>
        <v>683.35588175999999</v>
      </c>
    </row>
    <row r="2076" spans="1:10" x14ac:dyDescent="0.25">
      <c r="A2076">
        <v>770</v>
      </c>
      <c r="B2076" t="s">
        <v>45</v>
      </c>
      <c r="C2076">
        <v>233</v>
      </c>
      <c r="D2076">
        <v>20</v>
      </c>
      <c r="E2076" t="s">
        <v>0</v>
      </c>
      <c r="F2076">
        <v>10</v>
      </c>
      <c r="G2076">
        <v>2018</v>
      </c>
      <c r="H2076" t="s">
        <v>57</v>
      </c>
      <c r="I2076">
        <f>IF(E2076="Dollar",VLOOKUP(F2076,Currency!$G$2:$H$14,2,0),1)</f>
        <v>1</v>
      </c>
      <c r="J2076" s="3">
        <f t="shared" si="32"/>
        <v>4660</v>
      </c>
    </row>
    <row r="2077" spans="1:10" x14ac:dyDescent="0.25">
      <c r="A2077">
        <v>770</v>
      </c>
      <c r="B2077" t="s">
        <v>46</v>
      </c>
      <c r="C2077">
        <v>1165</v>
      </c>
      <c r="D2077">
        <v>19</v>
      </c>
      <c r="E2077" t="s">
        <v>0</v>
      </c>
      <c r="F2077">
        <v>10</v>
      </c>
      <c r="G2077">
        <v>2018</v>
      </c>
      <c r="H2077" t="s">
        <v>60</v>
      </c>
      <c r="I2077">
        <f>IF(E2077="Dollar",VLOOKUP(F2077,Currency!$G$2:$H$14,2,0),1)</f>
        <v>1</v>
      </c>
      <c r="J2077" s="3">
        <f t="shared" si="32"/>
        <v>22135</v>
      </c>
    </row>
    <row r="2078" spans="1:10" x14ac:dyDescent="0.25">
      <c r="A2078">
        <v>770</v>
      </c>
      <c r="B2078" t="s">
        <v>47</v>
      </c>
      <c r="C2078">
        <v>4660</v>
      </c>
      <c r="D2078">
        <v>7</v>
      </c>
      <c r="E2078" t="s">
        <v>37</v>
      </c>
      <c r="F2078">
        <v>10</v>
      </c>
      <c r="G2078">
        <v>2018</v>
      </c>
      <c r="H2078" t="s">
        <v>53</v>
      </c>
      <c r="I2078">
        <f>IF(E2078="Dollar",VLOOKUP(F2078,Currency!$G$2:$H$14,2,0),1)</f>
        <v>0.87081632260869579</v>
      </c>
      <c r="J2078" s="3">
        <f t="shared" si="32"/>
        <v>28406.028443495656</v>
      </c>
    </row>
    <row r="2079" spans="1:10" x14ac:dyDescent="0.25">
      <c r="A2079">
        <v>771</v>
      </c>
      <c r="B2079" t="s">
        <v>45</v>
      </c>
      <c r="C2079">
        <v>10</v>
      </c>
      <c r="D2079">
        <v>31</v>
      </c>
      <c r="E2079" t="s">
        <v>37</v>
      </c>
      <c r="F2079">
        <v>6</v>
      </c>
      <c r="G2079">
        <v>2018</v>
      </c>
      <c r="H2079" t="s">
        <v>58</v>
      </c>
      <c r="I2079">
        <f>IF(E2079="Dollar",VLOOKUP(F2079,Currency!$G$2:$H$14,2,0),1)</f>
        <v>0.85633569142857147</v>
      </c>
      <c r="J2079" s="3">
        <f t="shared" si="32"/>
        <v>265.46406434285717</v>
      </c>
    </row>
    <row r="2080" spans="1:10" x14ac:dyDescent="0.25">
      <c r="A2080">
        <v>771</v>
      </c>
      <c r="B2080" t="s">
        <v>46</v>
      </c>
      <c r="C2080">
        <v>20</v>
      </c>
      <c r="D2080">
        <v>17</v>
      </c>
      <c r="E2080" t="s">
        <v>37</v>
      </c>
      <c r="F2080">
        <v>6</v>
      </c>
      <c r="G2080">
        <v>2018</v>
      </c>
      <c r="H2080" t="s">
        <v>53</v>
      </c>
      <c r="I2080">
        <f>IF(E2080="Dollar",VLOOKUP(F2080,Currency!$G$2:$H$14,2,0),1)</f>
        <v>0.85633569142857147</v>
      </c>
      <c r="J2080" s="3">
        <f t="shared" si="32"/>
        <v>291.1541350857143</v>
      </c>
    </row>
    <row r="2081" spans="1:10" x14ac:dyDescent="0.25">
      <c r="A2081">
        <v>771</v>
      </c>
      <c r="B2081" t="s">
        <v>47</v>
      </c>
      <c r="C2081">
        <v>40</v>
      </c>
      <c r="D2081">
        <v>6</v>
      </c>
      <c r="E2081" t="s">
        <v>0</v>
      </c>
      <c r="F2081">
        <v>6</v>
      </c>
      <c r="G2081">
        <v>2018</v>
      </c>
      <c r="H2081" t="s">
        <v>61</v>
      </c>
      <c r="I2081">
        <f>IF(E2081="Dollar",VLOOKUP(F2081,Currency!$G$2:$H$14,2,0),1)</f>
        <v>1</v>
      </c>
      <c r="J2081" s="3">
        <f t="shared" si="32"/>
        <v>240</v>
      </c>
    </row>
    <row r="2082" spans="1:10" x14ac:dyDescent="0.25">
      <c r="A2082">
        <v>772</v>
      </c>
      <c r="B2082" t="s">
        <v>45</v>
      </c>
      <c r="C2082">
        <v>91</v>
      </c>
      <c r="D2082">
        <v>22</v>
      </c>
      <c r="E2082" t="s">
        <v>37</v>
      </c>
      <c r="F2082">
        <v>7</v>
      </c>
      <c r="G2082">
        <v>2018</v>
      </c>
      <c r="H2082" t="s">
        <v>53</v>
      </c>
      <c r="I2082">
        <f>IF(E2082="Dollar",VLOOKUP(F2082,Currency!$G$2:$H$14,2,0),1)</f>
        <v>0.85575857954545465</v>
      </c>
      <c r="J2082" s="3">
        <f t="shared" si="32"/>
        <v>1713.2286762500003</v>
      </c>
    </row>
    <row r="2083" spans="1:10" x14ac:dyDescent="0.25">
      <c r="A2083">
        <v>772</v>
      </c>
      <c r="B2083" t="s">
        <v>46</v>
      </c>
      <c r="C2083">
        <v>273</v>
      </c>
      <c r="D2083">
        <v>17</v>
      </c>
      <c r="E2083" t="s">
        <v>0</v>
      </c>
      <c r="F2083">
        <v>7</v>
      </c>
      <c r="G2083">
        <v>2018</v>
      </c>
      <c r="H2083" t="s">
        <v>57</v>
      </c>
      <c r="I2083">
        <f>IF(E2083="Dollar",VLOOKUP(F2083,Currency!$G$2:$H$14,2,0),1)</f>
        <v>1</v>
      </c>
      <c r="J2083" s="3">
        <f t="shared" si="32"/>
        <v>4641</v>
      </c>
    </row>
    <row r="2084" spans="1:10" x14ac:dyDescent="0.25">
      <c r="A2084">
        <v>772</v>
      </c>
      <c r="B2084" t="s">
        <v>47</v>
      </c>
      <c r="C2084">
        <v>91</v>
      </c>
      <c r="D2084">
        <v>7</v>
      </c>
      <c r="E2084" t="s">
        <v>0</v>
      </c>
      <c r="F2084">
        <v>7</v>
      </c>
      <c r="G2084">
        <v>2018</v>
      </c>
      <c r="H2084" t="s">
        <v>62</v>
      </c>
      <c r="I2084">
        <f>IF(E2084="Dollar",VLOOKUP(F2084,Currency!$G$2:$H$14,2,0),1)</f>
        <v>1</v>
      </c>
      <c r="J2084" s="3">
        <f t="shared" si="32"/>
        <v>637</v>
      </c>
    </row>
    <row r="2085" spans="1:10" x14ac:dyDescent="0.25">
      <c r="A2085">
        <v>773</v>
      </c>
      <c r="B2085" t="s">
        <v>45</v>
      </c>
      <c r="C2085">
        <v>69</v>
      </c>
      <c r="D2085">
        <v>27</v>
      </c>
      <c r="E2085" t="s">
        <v>0</v>
      </c>
      <c r="F2085">
        <v>5</v>
      </c>
      <c r="G2085">
        <v>2018</v>
      </c>
      <c r="H2085" t="s">
        <v>54</v>
      </c>
      <c r="I2085">
        <f>IF(E2085="Dollar",VLOOKUP(F2085,Currency!$G$2:$H$14,2,0),1)</f>
        <v>1</v>
      </c>
      <c r="J2085" s="3">
        <f t="shared" si="32"/>
        <v>1863</v>
      </c>
    </row>
    <row r="2086" spans="1:10" x14ac:dyDescent="0.25">
      <c r="A2086">
        <v>773</v>
      </c>
      <c r="B2086" t="s">
        <v>46</v>
      </c>
      <c r="C2086">
        <v>138</v>
      </c>
      <c r="D2086">
        <v>17</v>
      </c>
      <c r="E2086" t="s">
        <v>37</v>
      </c>
      <c r="F2086">
        <v>5</v>
      </c>
      <c r="G2086">
        <v>2018</v>
      </c>
      <c r="H2086" t="s">
        <v>53</v>
      </c>
      <c r="I2086">
        <f>IF(E2086="Dollar",VLOOKUP(F2086,Currency!$G$2:$H$14,2,0),1)</f>
        <v>0.84667593318181822</v>
      </c>
      <c r="J2086" s="3">
        <f t="shared" si="32"/>
        <v>1986.3017392445456</v>
      </c>
    </row>
    <row r="2087" spans="1:10" x14ac:dyDescent="0.25">
      <c r="A2087">
        <v>773</v>
      </c>
      <c r="B2087" t="s">
        <v>47</v>
      </c>
      <c r="C2087">
        <v>276</v>
      </c>
      <c r="D2087">
        <v>6</v>
      </c>
      <c r="E2087" t="s">
        <v>37</v>
      </c>
      <c r="F2087">
        <v>5</v>
      </c>
      <c r="G2087">
        <v>2018</v>
      </c>
      <c r="H2087" t="s">
        <v>53</v>
      </c>
      <c r="I2087">
        <f>IF(E2087="Dollar",VLOOKUP(F2087,Currency!$G$2:$H$14,2,0),1)</f>
        <v>0.84667593318181822</v>
      </c>
      <c r="J2087" s="3">
        <f t="shared" si="32"/>
        <v>1402.0953453490911</v>
      </c>
    </row>
    <row r="2088" spans="1:10" x14ac:dyDescent="0.25">
      <c r="A2088">
        <v>774</v>
      </c>
      <c r="B2088" t="s">
        <v>45</v>
      </c>
      <c r="C2088">
        <v>204</v>
      </c>
      <c r="D2088">
        <v>27</v>
      </c>
      <c r="E2088" t="s">
        <v>0</v>
      </c>
      <c r="F2088">
        <v>4</v>
      </c>
      <c r="G2088">
        <v>2018</v>
      </c>
      <c r="H2088" t="s">
        <v>54</v>
      </c>
      <c r="I2088">
        <f>IF(E2088="Dollar",VLOOKUP(F2088,Currency!$G$2:$H$14,2,0),1)</f>
        <v>1</v>
      </c>
      <c r="J2088" s="3">
        <f t="shared" si="32"/>
        <v>5508</v>
      </c>
    </row>
    <row r="2089" spans="1:10" x14ac:dyDescent="0.25">
      <c r="A2089">
        <v>774</v>
      </c>
      <c r="B2089" t="s">
        <v>46</v>
      </c>
      <c r="C2089">
        <v>816</v>
      </c>
      <c r="D2089">
        <v>15</v>
      </c>
      <c r="E2089" t="s">
        <v>37</v>
      </c>
      <c r="F2089">
        <v>4</v>
      </c>
      <c r="G2089">
        <v>2018</v>
      </c>
      <c r="H2089" t="s">
        <v>53</v>
      </c>
      <c r="I2089">
        <f>IF(E2089="Dollar",VLOOKUP(F2089,Currency!$G$2:$H$14,2,0),1)</f>
        <v>0.81462485449999988</v>
      </c>
      <c r="J2089" s="3">
        <f t="shared" si="32"/>
        <v>9971.0082190799985</v>
      </c>
    </row>
    <row r="2090" spans="1:10" x14ac:dyDescent="0.25">
      <c r="A2090">
        <v>775</v>
      </c>
      <c r="B2090" t="s">
        <v>45</v>
      </c>
      <c r="C2090">
        <v>101</v>
      </c>
      <c r="D2090">
        <v>23</v>
      </c>
      <c r="E2090" t="s">
        <v>0</v>
      </c>
      <c r="F2090">
        <v>7</v>
      </c>
      <c r="G2090">
        <v>2018</v>
      </c>
      <c r="H2090" t="s">
        <v>56</v>
      </c>
      <c r="I2090">
        <f>IF(E2090="Dollar",VLOOKUP(F2090,Currency!$G$2:$H$14,2,0),1)</f>
        <v>1</v>
      </c>
      <c r="J2090" s="3">
        <f t="shared" si="32"/>
        <v>2323</v>
      </c>
    </row>
    <row r="2091" spans="1:10" x14ac:dyDescent="0.25">
      <c r="A2091">
        <v>775</v>
      </c>
      <c r="B2091" t="s">
        <v>46</v>
      </c>
      <c r="C2091">
        <v>202</v>
      </c>
      <c r="D2091">
        <v>19</v>
      </c>
      <c r="E2091" t="s">
        <v>0</v>
      </c>
      <c r="F2091">
        <v>7</v>
      </c>
      <c r="G2091">
        <v>2018</v>
      </c>
      <c r="H2091" t="s">
        <v>61</v>
      </c>
      <c r="I2091">
        <f>IF(E2091="Dollar",VLOOKUP(F2091,Currency!$G$2:$H$14,2,0),1)</f>
        <v>1</v>
      </c>
      <c r="J2091" s="3">
        <f t="shared" si="32"/>
        <v>3838</v>
      </c>
    </row>
    <row r="2092" spans="1:10" x14ac:dyDescent="0.25">
      <c r="A2092">
        <v>775</v>
      </c>
      <c r="B2092" t="s">
        <v>47</v>
      </c>
      <c r="C2092">
        <v>404</v>
      </c>
      <c r="D2092">
        <v>7</v>
      </c>
      <c r="E2092" t="s">
        <v>37</v>
      </c>
      <c r="F2092">
        <v>7</v>
      </c>
      <c r="G2092">
        <v>2018</v>
      </c>
      <c r="H2092" t="s">
        <v>53</v>
      </c>
      <c r="I2092">
        <f>IF(E2092="Dollar",VLOOKUP(F2092,Currency!$G$2:$H$14,2,0),1)</f>
        <v>0.85575857954545465</v>
      </c>
      <c r="J2092" s="3">
        <f t="shared" si="32"/>
        <v>2420.0852629545457</v>
      </c>
    </row>
    <row r="2093" spans="1:10" x14ac:dyDescent="0.25">
      <c r="A2093">
        <v>776</v>
      </c>
      <c r="B2093" t="s">
        <v>45</v>
      </c>
      <c r="C2093">
        <v>60</v>
      </c>
      <c r="D2093">
        <v>23</v>
      </c>
      <c r="E2093" t="s">
        <v>37</v>
      </c>
      <c r="F2093">
        <v>5</v>
      </c>
      <c r="G2093">
        <v>2018</v>
      </c>
      <c r="H2093" t="s">
        <v>53</v>
      </c>
      <c r="I2093">
        <f>IF(E2093="Dollar",VLOOKUP(F2093,Currency!$G$2:$H$14,2,0),1)</f>
        <v>0.84667593318181822</v>
      </c>
      <c r="J2093" s="3">
        <f t="shared" si="32"/>
        <v>1168.4127877909091</v>
      </c>
    </row>
    <row r="2094" spans="1:10" x14ac:dyDescent="0.25">
      <c r="A2094">
        <v>776</v>
      </c>
      <c r="B2094" t="s">
        <v>46</v>
      </c>
      <c r="C2094">
        <v>120</v>
      </c>
      <c r="D2094">
        <v>14</v>
      </c>
      <c r="E2094" t="s">
        <v>0</v>
      </c>
      <c r="F2094">
        <v>5</v>
      </c>
      <c r="G2094">
        <v>2018</v>
      </c>
      <c r="H2094" t="s">
        <v>55</v>
      </c>
      <c r="I2094">
        <f>IF(E2094="Dollar",VLOOKUP(F2094,Currency!$G$2:$H$14,2,0),1)</f>
        <v>1</v>
      </c>
      <c r="J2094" s="3">
        <f t="shared" si="32"/>
        <v>1680</v>
      </c>
    </row>
    <row r="2095" spans="1:10" x14ac:dyDescent="0.25">
      <c r="A2095">
        <v>776</v>
      </c>
      <c r="B2095" t="s">
        <v>47</v>
      </c>
      <c r="C2095">
        <v>240</v>
      </c>
      <c r="D2095">
        <v>6</v>
      </c>
      <c r="E2095" t="s">
        <v>0</v>
      </c>
      <c r="F2095">
        <v>5</v>
      </c>
      <c r="G2095">
        <v>2018</v>
      </c>
      <c r="H2095" t="s">
        <v>57</v>
      </c>
      <c r="I2095">
        <f>IF(E2095="Dollar",VLOOKUP(F2095,Currency!$G$2:$H$14,2,0),1)</f>
        <v>1</v>
      </c>
      <c r="J2095" s="3">
        <f t="shared" si="32"/>
        <v>1440</v>
      </c>
    </row>
    <row r="2096" spans="1:10" x14ac:dyDescent="0.25">
      <c r="A2096">
        <v>777</v>
      </c>
      <c r="B2096" t="s">
        <v>45</v>
      </c>
      <c r="C2096">
        <v>19</v>
      </c>
      <c r="D2096">
        <v>25</v>
      </c>
      <c r="E2096" t="s">
        <v>0</v>
      </c>
      <c r="F2096">
        <v>3</v>
      </c>
      <c r="G2096">
        <v>2018</v>
      </c>
      <c r="H2096" t="s">
        <v>60</v>
      </c>
      <c r="I2096">
        <f>IF(E2096="Dollar",VLOOKUP(F2096,Currency!$G$2:$H$14,2,0),1)</f>
        <v>1</v>
      </c>
      <c r="J2096" s="3">
        <f t="shared" si="32"/>
        <v>475</v>
      </c>
    </row>
    <row r="2097" spans="1:10" x14ac:dyDescent="0.25">
      <c r="A2097">
        <v>777</v>
      </c>
      <c r="B2097" t="s">
        <v>46</v>
      </c>
      <c r="C2097">
        <v>76</v>
      </c>
      <c r="D2097">
        <v>19</v>
      </c>
      <c r="E2097" t="s">
        <v>0</v>
      </c>
      <c r="F2097">
        <v>3</v>
      </c>
      <c r="G2097">
        <v>2018</v>
      </c>
      <c r="H2097" t="s">
        <v>60</v>
      </c>
      <c r="I2097">
        <f>IF(E2097="Dollar",VLOOKUP(F2097,Currency!$G$2:$H$14,2,0),1)</f>
        <v>1</v>
      </c>
      <c r="J2097" s="3">
        <f t="shared" si="32"/>
        <v>1444</v>
      </c>
    </row>
    <row r="2098" spans="1:10" x14ac:dyDescent="0.25">
      <c r="A2098">
        <v>778</v>
      </c>
      <c r="B2098" t="s">
        <v>45</v>
      </c>
      <c r="C2098">
        <v>67</v>
      </c>
      <c r="D2098">
        <v>21</v>
      </c>
      <c r="E2098" t="s">
        <v>0</v>
      </c>
      <c r="F2098">
        <v>10</v>
      </c>
      <c r="G2098">
        <v>2018</v>
      </c>
      <c r="H2098" t="s">
        <v>52</v>
      </c>
      <c r="I2098">
        <f>IF(E2098="Dollar",VLOOKUP(F2098,Currency!$G$2:$H$14,2,0),1)</f>
        <v>1</v>
      </c>
      <c r="J2098" s="3">
        <f t="shared" si="32"/>
        <v>1407</v>
      </c>
    </row>
    <row r="2099" spans="1:10" x14ac:dyDescent="0.25">
      <c r="A2099">
        <v>778</v>
      </c>
      <c r="B2099" t="s">
        <v>46</v>
      </c>
      <c r="C2099">
        <v>335</v>
      </c>
      <c r="D2099">
        <v>19</v>
      </c>
      <c r="E2099" t="s">
        <v>0</v>
      </c>
      <c r="F2099">
        <v>10</v>
      </c>
      <c r="G2099">
        <v>2018</v>
      </c>
      <c r="H2099" t="s">
        <v>60</v>
      </c>
      <c r="I2099">
        <f>IF(E2099="Dollar",VLOOKUP(F2099,Currency!$G$2:$H$14,2,0),1)</f>
        <v>1</v>
      </c>
      <c r="J2099" s="3">
        <f t="shared" si="32"/>
        <v>6365</v>
      </c>
    </row>
    <row r="2100" spans="1:10" x14ac:dyDescent="0.25">
      <c r="A2100">
        <v>778</v>
      </c>
      <c r="B2100" t="s">
        <v>47</v>
      </c>
      <c r="C2100">
        <v>1340</v>
      </c>
      <c r="D2100">
        <v>7</v>
      </c>
      <c r="E2100" t="s">
        <v>37</v>
      </c>
      <c r="F2100">
        <v>10</v>
      </c>
      <c r="G2100">
        <v>2018</v>
      </c>
      <c r="H2100" t="s">
        <v>53</v>
      </c>
      <c r="I2100">
        <f>IF(E2100="Dollar",VLOOKUP(F2100,Currency!$G$2:$H$14,2,0),1)</f>
        <v>0.87081632260869579</v>
      </c>
      <c r="J2100" s="3">
        <f t="shared" si="32"/>
        <v>8168.2571060695664</v>
      </c>
    </row>
    <row r="2101" spans="1:10" x14ac:dyDescent="0.25">
      <c r="A2101">
        <v>779</v>
      </c>
      <c r="B2101" t="s">
        <v>45</v>
      </c>
      <c r="C2101">
        <v>81</v>
      </c>
      <c r="D2101">
        <v>31</v>
      </c>
      <c r="E2101" t="s">
        <v>37</v>
      </c>
      <c r="F2101">
        <v>11</v>
      </c>
      <c r="G2101">
        <v>2018</v>
      </c>
      <c r="H2101" t="s">
        <v>58</v>
      </c>
      <c r="I2101">
        <f>IF(E2101="Dollar",VLOOKUP(F2101,Currency!$G$2:$H$14,2,0),1)</f>
        <v>0.87977327500000013</v>
      </c>
      <c r="J2101" s="3">
        <f t="shared" si="32"/>
        <v>2209.1106935250004</v>
      </c>
    </row>
    <row r="2102" spans="1:10" x14ac:dyDescent="0.25">
      <c r="A2102">
        <v>779</v>
      </c>
      <c r="B2102" t="s">
        <v>46</v>
      </c>
      <c r="C2102">
        <v>324</v>
      </c>
      <c r="D2102">
        <v>17</v>
      </c>
      <c r="E2102" t="s">
        <v>37</v>
      </c>
      <c r="F2102">
        <v>11</v>
      </c>
      <c r="G2102">
        <v>2018</v>
      </c>
      <c r="H2102" t="s">
        <v>53</v>
      </c>
      <c r="I2102">
        <f>IF(E2102="Dollar",VLOOKUP(F2102,Currency!$G$2:$H$14,2,0),1)</f>
        <v>0.87977327500000013</v>
      </c>
      <c r="J2102" s="3">
        <f t="shared" si="32"/>
        <v>4845.7911987000007</v>
      </c>
    </row>
    <row r="2103" spans="1:10" x14ac:dyDescent="0.25">
      <c r="A2103">
        <v>780</v>
      </c>
      <c r="B2103" t="s">
        <v>45</v>
      </c>
      <c r="C2103">
        <v>82</v>
      </c>
      <c r="D2103">
        <v>24</v>
      </c>
      <c r="E2103" t="s">
        <v>0</v>
      </c>
      <c r="F2103">
        <v>5</v>
      </c>
      <c r="G2103">
        <v>2018</v>
      </c>
      <c r="H2103" t="s">
        <v>61</v>
      </c>
      <c r="I2103">
        <f>IF(E2103="Dollar",VLOOKUP(F2103,Currency!$G$2:$H$14,2,0),1)</f>
        <v>1</v>
      </c>
      <c r="J2103" s="3">
        <f t="shared" si="32"/>
        <v>1968</v>
      </c>
    </row>
    <row r="2104" spans="1:10" x14ac:dyDescent="0.25">
      <c r="A2104">
        <v>780</v>
      </c>
      <c r="B2104" t="s">
        <v>46</v>
      </c>
      <c r="C2104">
        <v>164</v>
      </c>
      <c r="D2104">
        <v>17</v>
      </c>
      <c r="E2104" t="s">
        <v>0</v>
      </c>
      <c r="F2104">
        <v>5</v>
      </c>
      <c r="G2104">
        <v>2018</v>
      </c>
      <c r="H2104" t="s">
        <v>52</v>
      </c>
      <c r="I2104">
        <f>IF(E2104="Dollar",VLOOKUP(F2104,Currency!$G$2:$H$14,2,0),1)</f>
        <v>1</v>
      </c>
      <c r="J2104" s="3">
        <f t="shared" si="32"/>
        <v>2788</v>
      </c>
    </row>
    <row r="2105" spans="1:10" x14ac:dyDescent="0.25">
      <c r="A2105">
        <v>780</v>
      </c>
      <c r="B2105" t="s">
        <v>47</v>
      </c>
      <c r="C2105">
        <v>328</v>
      </c>
      <c r="D2105">
        <v>7</v>
      </c>
      <c r="E2105" t="s">
        <v>37</v>
      </c>
      <c r="F2105">
        <v>5</v>
      </c>
      <c r="G2105">
        <v>2018</v>
      </c>
      <c r="H2105" t="s">
        <v>53</v>
      </c>
      <c r="I2105">
        <f>IF(E2105="Dollar",VLOOKUP(F2105,Currency!$G$2:$H$14,2,0),1)</f>
        <v>0.84667593318181822</v>
      </c>
      <c r="J2105" s="3">
        <f t="shared" si="32"/>
        <v>1943.9679425854547</v>
      </c>
    </row>
    <row r="2106" spans="1:10" x14ac:dyDescent="0.25">
      <c r="A2106">
        <v>781</v>
      </c>
      <c r="B2106" t="s">
        <v>45</v>
      </c>
      <c r="C2106">
        <v>136</v>
      </c>
      <c r="D2106">
        <v>22</v>
      </c>
      <c r="E2106" t="s">
        <v>0</v>
      </c>
      <c r="F2106">
        <v>8</v>
      </c>
      <c r="G2106">
        <v>2018</v>
      </c>
      <c r="H2106" t="s">
        <v>63</v>
      </c>
      <c r="I2106">
        <f>IF(E2106="Dollar",VLOOKUP(F2106,Currency!$G$2:$H$14,2,0),1)</f>
        <v>1</v>
      </c>
      <c r="J2106" s="3">
        <f t="shared" si="32"/>
        <v>2992</v>
      </c>
    </row>
    <row r="2107" spans="1:10" x14ac:dyDescent="0.25">
      <c r="A2107">
        <v>781</v>
      </c>
      <c r="B2107" t="s">
        <v>46</v>
      </c>
      <c r="C2107">
        <v>408</v>
      </c>
      <c r="D2107">
        <v>15</v>
      </c>
      <c r="E2107" t="s">
        <v>0</v>
      </c>
      <c r="F2107">
        <v>8</v>
      </c>
      <c r="G2107">
        <v>2018</v>
      </c>
      <c r="H2107" t="s">
        <v>55</v>
      </c>
      <c r="I2107">
        <f>IF(E2107="Dollar",VLOOKUP(F2107,Currency!$G$2:$H$14,2,0),1)</f>
        <v>1</v>
      </c>
      <c r="J2107" s="3">
        <f t="shared" si="32"/>
        <v>6120</v>
      </c>
    </row>
    <row r="2108" spans="1:10" x14ac:dyDescent="0.25">
      <c r="A2108">
        <v>781</v>
      </c>
      <c r="B2108" t="s">
        <v>47</v>
      </c>
      <c r="C2108">
        <v>136</v>
      </c>
      <c r="D2108">
        <v>6</v>
      </c>
      <c r="E2108" t="s">
        <v>37</v>
      </c>
      <c r="F2108">
        <v>8</v>
      </c>
      <c r="G2108">
        <v>2018</v>
      </c>
      <c r="H2108" t="s">
        <v>53</v>
      </c>
      <c r="I2108">
        <f>IF(E2108="Dollar",VLOOKUP(F2108,Currency!$G$2:$H$14,2,0),1)</f>
        <v>0.86596289695652162</v>
      </c>
      <c r="J2108" s="3">
        <f t="shared" si="32"/>
        <v>706.62572391652168</v>
      </c>
    </row>
    <row r="2109" spans="1:10" x14ac:dyDescent="0.25">
      <c r="A2109">
        <v>782</v>
      </c>
      <c r="B2109" t="s">
        <v>45</v>
      </c>
      <c r="C2109">
        <v>102</v>
      </c>
      <c r="D2109">
        <v>23</v>
      </c>
      <c r="E2109" t="s">
        <v>0</v>
      </c>
      <c r="F2109">
        <v>8</v>
      </c>
      <c r="G2109">
        <v>2018</v>
      </c>
      <c r="H2109" t="s">
        <v>62</v>
      </c>
      <c r="I2109">
        <f>IF(E2109="Dollar",VLOOKUP(F2109,Currency!$G$2:$H$14,2,0),1)</f>
        <v>1</v>
      </c>
      <c r="J2109" s="3">
        <f t="shared" si="32"/>
        <v>2346</v>
      </c>
    </row>
    <row r="2110" spans="1:10" x14ac:dyDescent="0.25">
      <c r="A2110">
        <v>782</v>
      </c>
      <c r="B2110" t="s">
        <v>46</v>
      </c>
      <c r="C2110">
        <v>408</v>
      </c>
      <c r="D2110">
        <v>16</v>
      </c>
      <c r="E2110" t="s">
        <v>37</v>
      </c>
      <c r="F2110">
        <v>8</v>
      </c>
      <c r="G2110">
        <v>2018</v>
      </c>
      <c r="H2110" t="s">
        <v>53</v>
      </c>
      <c r="I2110">
        <f>IF(E2110="Dollar",VLOOKUP(F2110,Currency!$G$2:$H$14,2,0),1)</f>
        <v>0.86596289695652162</v>
      </c>
      <c r="J2110" s="3">
        <f t="shared" si="32"/>
        <v>5653.0057913321734</v>
      </c>
    </row>
    <row r="2111" spans="1:10" x14ac:dyDescent="0.25">
      <c r="A2111">
        <v>783</v>
      </c>
      <c r="B2111" t="s">
        <v>45</v>
      </c>
      <c r="C2111">
        <v>158</v>
      </c>
      <c r="D2111">
        <v>28</v>
      </c>
      <c r="E2111" t="s">
        <v>0</v>
      </c>
      <c r="F2111">
        <v>4</v>
      </c>
      <c r="G2111">
        <v>2018</v>
      </c>
      <c r="H2111" t="s">
        <v>59</v>
      </c>
      <c r="I2111">
        <f>IF(E2111="Dollar",VLOOKUP(F2111,Currency!$G$2:$H$14,2,0),1)</f>
        <v>1</v>
      </c>
      <c r="J2111" s="3">
        <f t="shared" si="32"/>
        <v>4424</v>
      </c>
    </row>
    <row r="2112" spans="1:10" x14ac:dyDescent="0.25">
      <c r="A2112">
        <v>783</v>
      </c>
      <c r="B2112" t="s">
        <v>46</v>
      </c>
      <c r="C2112">
        <v>316</v>
      </c>
      <c r="D2112">
        <v>15</v>
      </c>
      <c r="E2112" t="s">
        <v>0</v>
      </c>
      <c r="F2112">
        <v>4</v>
      </c>
      <c r="G2112">
        <v>2018</v>
      </c>
      <c r="H2112" t="s">
        <v>55</v>
      </c>
      <c r="I2112">
        <f>IF(E2112="Dollar",VLOOKUP(F2112,Currency!$G$2:$H$14,2,0),1)</f>
        <v>1</v>
      </c>
      <c r="J2112" s="3">
        <f t="shared" si="32"/>
        <v>4740</v>
      </c>
    </row>
    <row r="2113" spans="1:10" x14ac:dyDescent="0.25">
      <c r="A2113">
        <v>783</v>
      </c>
      <c r="B2113" t="s">
        <v>47</v>
      </c>
      <c r="C2113">
        <v>632</v>
      </c>
      <c r="D2113">
        <v>6</v>
      </c>
      <c r="E2113" t="s">
        <v>0</v>
      </c>
      <c r="F2113">
        <v>4</v>
      </c>
      <c r="G2113">
        <v>2018</v>
      </c>
      <c r="H2113" t="s">
        <v>55</v>
      </c>
      <c r="I2113">
        <f>IF(E2113="Dollar",VLOOKUP(F2113,Currency!$G$2:$H$14,2,0),1)</f>
        <v>1</v>
      </c>
      <c r="J2113" s="3">
        <f t="shared" si="32"/>
        <v>3792</v>
      </c>
    </row>
    <row r="2114" spans="1:10" x14ac:dyDescent="0.25">
      <c r="A2114">
        <v>784</v>
      </c>
      <c r="B2114" t="s">
        <v>45</v>
      </c>
      <c r="C2114">
        <v>10</v>
      </c>
      <c r="D2114">
        <v>27</v>
      </c>
      <c r="E2114" t="s">
        <v>0</v>
      </c>
      <c r="F2114">
        <v>5</v>
      </c>
      <c r="G2114">
        <v>2018</v>
      </c>
      <c r="H2114" t="s">
        <v>65</v>
      </c>
      <c r="I2114">
        <f>IF(E2114="Dollar",VLOOKUP(F2114,Currency!$G$2:$H$14,2,0),1)</f>
        <v>1</v>
      </c>
      <c r="J2114" s="3">
        <f t="shared" si="32"/>
        <v>270</v>
      </c>
    </row>
    <row r="2115" spans="1:10" x14ac:dyDescent="0.25">
      <c r="A2115">
        <v>784</v>
      </c>
      <c r="B2115" t="s">
        <v>46</v>
      </c>
      <c r="C2115">
        <v>20</v>
      </c>
      <c r="D2115">
        <v>17</v>
      </c>
      <c r="E2115" t="s">
        <v>37</v>
      </c>
      <c r="F2115">
        <v>5</v>
      </c>
      <c r="G2115">
        <v>2018</v>
      </c>
      <c r="H2115" t="s">
        <v>53</v>
      </c>
      <c r="I2115">
        <f>IF(E2115="Dollar",VLOOKUP(F2115,Currency!$G$2:$H$14,2,0),1)</f>
        <v>0.84667593318181822</v>
      </c>
      <c r="J2115" s="3">
        <f t="shared" ref="J2115:J2178" si="33">C2115*D2115*I2115</f>
        <v>287.8698172818182</v>
      </c>
    </row>
    <row r="2116" spans="1:10" x14ac:dyDescent="0.25">
      <c r="A2116">
        <v>784</v>
      </c>
      <c r="B2116" t="s">
        <v>47</v>
      </c>
      <c r="C2116">
        <v>40</v>
      </c>
      <c r="D2116">
        <v>6</v>
      </c>
      <c r="E2116" t="s">
        <v>37</v>
      </c>
      <c r="F2116">
        <v>5</v>
      </c>
      <c r="G2116">
        <v>2018</v>
      </c>
      <c r="H2116" t="s">
        <v>53</v>
      </c>
      <c r="I2116">
        <f>IF(E2116="Dollar",VLOOKUP(F2116,Currency!$G$2:$H$14,2,0),1)</f>
        <v>0.84667593318181822</v>
      </c>
      <c r="J2116" s="3">
        <f t="shared" si="33"/>
        <v>203.20222396363638</v>
      </c>
    </row>
    <row r="2117" spans="1:10" x14ac:dyDescent="0.25">
      <c r="A2117">
        <v>785</v>
      </c>
      <c r="B2117" t="s">
        <v>45</v>
      </c>
      <c r="C2117">
        <v>10</v>
      </c>
      <c r="D2117">
        <v>27</v>
      </c>
      <c r="E2117" t="s">
        <v>0</v>
      </c>
      <c r="F2117">
        <v>12</v>
      </c>
      <c r="G2117">
        <v>2018</v>
      </c>
      <c r="H2117" t="s">
        <v>65</v>
      </c>
      <c r="I2117">
        <f>IF(E2117="Dollar",VLOOKUP(F2117,Currency!$G$2:$H$14,2,0),1)</f>
        <v>1</v>
      </c>
      <c r="J2117" s="3">
        <f t="shared" si="33"/>
        <v>270</v>
      </c>
    </row>
    <row r="2118" spans="1:10" x14ac:dyDescent="0.25">
      <c r="A2118">
        <v>785</v>
      </c>
      <c r="B2118" t="s">
        <v>46</v>
      </c>
      <c r="C2118">
        <v>50</v>
      </c>
      <c r="D2118">
        <v>16</v>
      </c>
      <c r="E2118" t="s">
        <v>37</v>
      </c>
      <c r="F2118">
        <v>12</v>
      </c>
      <c r="G2118">
        <v>2018</v>
      </c>
      <c r="H2118" t="s">
        <v>53</v>
      </c>
      <c r="I2118">
        <f>IF(E2118="Dollar",VLOOKUP(F2118,Currency!$G$2:$H$14,2,0),1)</f>
        <v>0.87842254526315788</v>
      </c>
      <c r="J2118" s="3">
        <f t="shared" si="33"/>
        <v>702.73803621052627</v>
      </c>
    </row>
    <row r="2119" spans="1:10" x14ac:dyDescent="0.25">
      <c r="A2119">
        <v>785</v>
      </c>
      <c r="B2119" t="s">
        <v>47</v>
      </c>
      <c r="C2119">
        <v>70</v>
      </c>
      <c r="D2119">
        <v>6</v>
      </c>
      <c r="E2119" t="s">
        <v>0</v>
      </c>
      <c r="F2119">
        <v>12</v>
      </c>
      <c r="G2119">
        <v>2018</v>
      </c>
      <c r="H2119" t="s">
        <v>61</v>
      </c>
      <c r="I2119">
        <f>IF(E2119="Dollar",VLOOKUP(F2119,Currency!$G$2:$H$14,2,0),1)</f>
        <v>1</v>
      </c>
      <c r="J2119" s="3">
        <f t="shared" si="33"/>
        <v>420</v>
      </c>
    </row>
    <row r="2120" spans="1:10" x14ac:dyDescent="0.25">
      <c r="A2120">
        <v>786</v>
      </c>
      <c r="B2120" t="s">
        <v>45</v>
      </c>
      <c r="C2120">
        <v>143</v>
      </c>
      <c r="D2120">
        <v>23</v>
      </c>
      <c r="E2120" t="s">
        <v>0</v>
      </c>
      <c r="F2120">
        <v>5</v>
      </c>
      <c r="G2120">
        <v>2018</v>
      </c>
      <c r="H2120" t="s">
        <v>62</v>
      </c>
      <c r="I2120">
        <f>IF(E2120="Dollar",VLOOKUP(F2120,Currency!$G$2:$H$14,2,0),1)</f>
        <v>1</v>
      </c>
      <c r="J2120" s="3">
        <f t="shared" si="33"/>
        <v>3289</v>
      </c>
    </row>
    <row r="2121" spans="1:10" x14ac:dyDescent="0.25">
      <c r="A2121">
        <v>786</v>
      </c>
      <c r="B2121" t="s">
        <v>46</v>
      </c>
      <c r="C2121">
        <v>286</v>
      </c>
      <c r="D2121">
        <v>17</v>
      </c>
      <c r="E2121" t="s">
        <v>0</v>
      </c>
      <c r="F2121">
        <v>5</v>
      </c>
      <c r="G2121">
        <v>2018</v>
      </c>
      <c r="H2121" t="s">
        <v>62</v>
      </c>
      <c r="I2121">
        <f>IF(E2121="Dollar",VLOOKUP(F2121,Currency!$G$2:$H$14,2,0),1)</f>
        <v>1</v>
      </c>
      <c r="J2121" s="3">
        <f t="shared" si="33"/>
        <v>4862</v>
      </c>
    </row>
    <row r="2122" spans="1:10" x14ac:dyDescent="0.25">
      <c r="A2122">
        <v>786</v>
      </c>
      <c r="B2122" t="s">
        <v>47</v>
      </c>
      <c r="C2122">
        <v>572</v>
      </c>
      <c r="D2122">
        <v>6</v>
      </c>
      <c r="E2122" t="s">
        <v>0</v>
      </c>
      <c r="F2122">
        <v>5</v>
      </c>
      <c r="G2122">
        <v>2018</v>
      </c>
      <c r="H2122" t="s">
        <v>55</v>
      </c>
      <c r="I2122">
        <f>IF(E2122="Dollar",VLOOKUP(F2122,Currency!$G$2:$H$14,2,0),1)</f>
        <v>1</v>
      </c>
      <c r="J2122" s="3">
        <f t="shared" si="33"/>
        <v>3432</v>
      </c>
    </row>
    <row r="2123" spans="1:10" x14ac:dyDescent="0.25">
      <c r="A2123">
        <v>787</v>
      </c>
      <c r="B2123" t="s">
        <v>45</v>
      </c>
      <c r="C2123">
        <v>20</v>
      </c>
      <c r="D2123">
        <v>29</v>
      </c>
      <c r="E2123" t="s">
        <v>0</v>
      </c>
      <c r="F2123">
        <v>6</v>
      </c>
      <c r="G2123">
        <v>2018</v>
      </c>
      <c r="H2123" t="s">
        <v>64</v>
      </c>
      <c r="I2123">
        <f>IF(E2123="Dollar",VLOOKUP(F2123,Currency!$G$2:$H$14,2,0),1)</f>
        <v>1</v>
      </c>
      <c r="J2123" s="3">
        <f t="shared" si="33"/>
        <v>580</v>
      </c>
    </row>
    <row r="2124" spans="1:10" x14ac:dyDescent="0.25">
      <c r="A2124">
        <v>787</v>
      </c>
      <c r="B2124" t="s">
        <v>46</v>
      </c>
      <c r="C2124">
        <v>40</v>
      </c>
      <c r="D2124">
        <v>16</v>
      </c>
      <c r="E2124" t="s">
        <v>37</v>
      </c>
      <c r="F2124">
        <v>6</v>
      </c>
      <c r="G2124">
        <v>2018</v>
      </c>
      <c r="H2124" t="s">
        <v>53</v>
      </c>
      <c r="I2124">
        <f>IF(E2124="Dollar",VLOOKUP(F2124,Currency!$G$2:$H$14,2,0),1)</f>
        <v>0.85633569142857147</v>
      </c>
      <c r="J2124" s="3">
        <f t="shared" si="33"/>
        <v>548.05484251428572</v>
      </c>
    </row>
    <row r="2125" spans="1:10" x14ac:dyDescent="0.25">
      <c r="A2125">
        <v>787</v>
      </c>
      <c r="B2125" t="s">
        <v>47</v>
      </c>
      <c r="C2125">
        <v>80</v>
      </c>
      <c r="D2125">
        <v>7</v>
      </c>
      <c r="E2125" t="s">
        <v>37</v>
      </c>
      <c r="F2125">
        <v>6</v>
      </c>
      <c r="G2125">
        <v>2018</v>
      </c>
      <c r="H2125" t="s">
        <v>53</v>
      </c>
      <c r="I2125">
        <f>IF(E2125="Dollar",VLOOKUP(F2125,Currency!$G$2:$H$14,2,0),1)</f>
        <v>0.85633569142857147</v>
      </c>
      <c r="J2125" s="3">
        <f t="shared" si="33"/>
        <v>479.54798720000002</v>
      </c>
    </row>
    <row r="2126" spans="1:10" x14ac:dyDescent="0.25">
      <c r="A2126">
        <v>788</v>
      </c>
      <c r="B2126" t="s">
        <v>45</v>
      </c>
      <c r="C2126">
        <v>10</v>
      </c>
      <c r="D2126">
        <v>22</v>
      </c>
      <c r="E2126" t="s">
        <v>37</v>
      </c>
      <c r="F2126">
        <v>11</v>
      </c>
      <c r="G2126">
        <v>2018</v>
      </c>
      <c r="H2126" t="s">
        <v>53</v>
      </c>
      <c r="I2126">
        <f>IF(E2126="Dollar",VLOOKUP(F2126,Currency!$G$2:$H$14,2,0),1)</f>
        <v>0.87977327500000013</v>
      </c>
      <c r="J2126" s="3">
        <f t="shared" si="33"/>
        <v>193.55012050000002</v>
      </c>
    </row>
    <row r="2127" spans="1:10" x14ac:dyDescent="0.25">
      <c r="A2127">
        <v>788</v>
      </c>
      <c r="B2127" t="s">
        <v>46</v>
      </c>
      <c r="C2127">
        <v>50</v>
      </c>
      <c r="D2127">
        <v>19</v>
      </c>
      <c r="E2127" t="s">
        <v>0</v>
      </c>
      <c r="F2127">
        <v>11</v>
      </c>
      <c r="G2127">
        <v>2018</v>
      </c>
      <c r="H2127" t="s">
        <v>61</v>
      </c>
      <c r="I2127">
        <f>IF(E2127="Dollar",VLOOKUP(F2127,Currency!$G$2:$H$14,2,0),1)</f>
        <v>1</v>
      </c>
      <c r="J2127" s="3">
        <f t="shared" si="33"/>
        <v>950</v>
      </c>
    </row>
    <row r="2128" spans="1:10" x14ac:dyDescent="0.25">
      <c r="A2128">
        <v>788</v>
      </c>
      <c r="B2128" t="s">
        <v>47</v>
      </c>
      <c r="C2128">
        <v>70</v>
      </c>
      <c r="D2128">
        <v>7</v>
      </c>
      <c r="E2128" t="s">
        <v>0</v>
      </c>
      <c r="F2128">
        <v>11</v>
      </c>
      <c r="G2128">
        <v>2018</v>
      </c>
      <c r="H2128" t="s">
        <v>62</v>
      </c>
      <c r="I2128">
        <f>IF(E2128="Dollar",VLOOKUP(F2128,Currency!$G$2:$H$14,2,0),1)</f>
        <v>1</v>
      </c>
      <c r="J2128" s="3">
        <f t="shared" si="33"/>
        <v>490</v>
      </c>
    </row>
    <row r="2129" spans="1:10" x14ac:dyDescent="0.25">
      <c r="A2129">
        <v>789</v>
      </c>
      <c r="B2129" t="s">
        <v>45</v>
      </c>
      <c r="C2129">
        <v>84</v>
      </c>
      <c r="D2129">
        <v>31</v>
      </c>
      <c r="E2129" t="s">
        <v>37</v>
      </c>
      <c r="F2129">
        <v>4</v>
      </c>
      <c r="G2129">
        <v>2018</v>
      </c>
      <c r="H2129" t="s">
        <v>58</v>
      </c>
      <c r="I2129">
        <f>IF(E2129="Dollar",VLOOKUP(F2129,Currency!$G$2:$H$14,2,0),1)</f>
        <v>0.81462485449999988</v>
      </c>
      <c r="J2129" s="3">
        <f t="shared" si="33"/>
        <v>2121.2831211179996</v>
      </c>
    </row>
    <row r="2130" spans="1:10" x14ac:dyDescent="0.25">
      <c r="A2130">
        <v>789</v>
      </c>
      <c r="B2130" t="s">
        <v>46</v>
      </c>
      <c r="C2130">
        <v>168</v>
      </c>
      <c r="D2130">
        <v>17</v>
      </c>
      <c r="E2130" t="s">
        <v>0</v>
      </c>
      <c r="F2130">
        <v>4</v>
      </c>
      <c r="G2130">
        <v>2018</v>
      </c>
      <c r="H2130" t="s">
        <v>52</v>
      </c>
      <c r="I2130">
        <f>IF(E2130="Dollar",VLOOKUP(F2130,Currency!$G$2:$H$14,2,0),1)</f>
        <v>1</v>
      </c>
      <c r="J2130" s="3">
        <f t="shared" si="33"/>
        <v>2856</v>
      </c>
    </row>
    <row r="2131" spans="1:10" x14ac:dyDescent="0.25">
      <c r="A2131">
        <v>789</v>
      </c>
      <c r="B2131" t="s">
        <v>47</v>
      </c>
      <c r="C2131">
        <v>336</v>
      </c>
      <c r="D2131">
        <v>7</v>
      </c>
      <c r="E2131" t="s">
        <v>37</v>
      </c>
      <c r="F2131">
        <v>4</v>
      </c>
      <c r="G2131">
        <v>2018</v>
      </c>
      <c r="H2131" t="s">
        <v>53</v>
      </c>
      <c r="I2131">
        <f>IF(E2131="Dollar",VLOOKUP(F2131,Currency!$G$2:$H$14,2,0),1)</f>
        <v>0.81462485449999988</v>
      </c>
      <c r="J2131" s="3">
        <f t="shared" si="33"/>
        <v>1915.9976577839998</v>
      </c>
    </row>
    <row r="2132" spans="1:10" x14ac:dyDescent="0.25">
      <c r="A2132">
        <v>790</v>
      </c>
      <c r="B2132" t="s">
        <v>45</v>
      </c>
      <c r="C2132">
        <v>84</v>
      </c>
      <c r="D2132">
        <v>27</v>
      </c>
      <c r="E2132" t="s">
        <v>0</v>
      </c>
      <c r="F2132">
        <v>12</v>
      </c>
      <c r="G2132">
        <v>2018</v>
      </c>
      <c r="H2132" t="s">
        <v>64</v>
      </c>
      <c r="I2132">
        <f>IF(E2132="Dollar",VLOOKUP(F2132,Currency!$G$2:$H$14,2,0),1)</f>
        <v>1</v>
      </c>
      <c r="J2132" s="3">
        <f t="shared" si="33"/>
        <v>2268</v>
      </c>
    </row>
    <row r="2133" spans="1:10" x14ac:dyDescent="0.25">
      <c r="A2133">
        <v>790</v>
      </c>
      <c r="B2133" t="s">
        <v>46</v>
      </c>
      <c r="C2133">
        <v>336</v>
      </c>
      <c r="D2133">
        <v>16</v>
      </c>
      <c r="E2133" t="s">
        <v>37</v>
      </c>
      <c r="F2133">
        <v>12</v>
      </c>
      <c r="G2133">
        <v>2018</v>
      </c>
      <c r="H2133" t="s">
        <v>53</v>
      </c>
      <c r="I2133">
        <f>IF(E2133="Dollar",VLOOKUP(F2133,Currency!$G$2:$H$14,2,0),1)</f>
        <v>0.87842254526315788</v>
      </c>
      <c r="J2133" s="3">
        <f t="shared" si="33"/>
        <v>4722.3996033347366</v>
      </c>
    </row>
    <row r="2134" spans="1:10" x14ac:dyDescent="0.25">
      <c r="A2134">
        <v>791</v>
      </c>
      <c r="B2134" t="s">
        <v>45</v>
      </c>
      <c r="C2134">
        <v>119</v>
      </c>
      <c r="D2134">
        <v>24</v>
      </c>
      <c r="E2134" t="s">
        <v>0</v>
      </c>
      <c r="F2134">
        <v>3</v>
      </c>
      <c r="G2134">
        <v>2018</v>
      </c>
      <c r="H2134" t="s">
        <v>61</v>
      </c>
      <c r="I2134">
        <f>IF(E2134="Dollar",VLOOKUP(F2134,Currency!$G$2:$H$14,2,0),1)</f>
        <v>1</v>
      </c>
      <c r="J2134" s="3">
        <f t="shared" si="33"/>
        <v>2856</v>
      </c>
    </row>
    <row r="2135" spans="1:10" x14ac:dyDescent="0.25">
      <c r="A2135">
        <v>791</v>
      </c>
      <c r="B2135" t="s">
        <v>46</v>
      </c>
      <c r="C2135">
        <v>357</v>
      </c>
      <c r="D2135">
        <v>16</v>
      </c>
      <c r="E2135" t="s">
        <v>37</v>
      </c>
      <c r="F2135">
        <v>3</v>
      </c>
      <c r="G2135">
        <v>2018</v>
      </c>
      <c r="H2135" t="s">
        <v>53</v>
      </c>
      <c r="I2135">
        <f>IF(E2135="Dollar",VLOOKUP(F2135,Currency!$G$2:$H$14,2,0),1)</f>
        <v>0.81064183952380953</v>
      </c>
      <c r="J2135" s="3">
        <f t="shared" si="33"/>
        <v>4630.3861873599999</v>
      </c>
    </row>
    <row r="2136" spans="1:10" x14ac:dyDescent="0.25">
      <c r="A2136">
        <v>791</v>
      </c>
      <c r="B2136" t="s">
        <v>47</v>
      </c>
      <c r="C2136">
        <v>119</v>
      </c>
      <c r="D2136">
        <v>6</v>
      </c>
      <c r="E2136" t="s">
        <v>0</v>
      </c>
      <c r="F2136">
        <v>3</v>
      </c>
      <c r="G2136">
        <v>2018</v>
      </c>
      <c r="H2136" t="s">
        <v>57</v>
      </c>
      <c r="I2136">
        <f>IF(E2136="Dollar",VLOOKUP(F2136,Currency!$G$2:$H$14,2,0),1)</f>
        <v>1</v>
      </c>
      <c r="J2136" s="3">
        <f t="shared" si="33"/>
        <v>714</v>
      </c>
    </row>
    <row r="2137" spans="1:10" x14ac:dyDescent="0.25">
      <c r="A2137">
        <v>792</v>
      </c>
      <c r="B2137" t="s">
        <v>45</v>
      </c>
      <c r="C2137">
        <v>73</v>
      </c>
      <c r="D2137">
        <v>28</v>
      </c>
      <c r="E2137" t="s">
        <v>0</v>
      </c>
      <c r="F2137">
        <v>12</v>
      </c>
      <c r="G2137">
        <v>2018</v>
      </c>
      <c r="H2137" t="s">
        <v>54</v>
      </c>
      <c r="I2137">
        <f>IF(E2137="Dollar",VLOOKUP(F2137,Currency!$G$2:$H$14,2,0),1)</f>
        <v>1</v>
      </c>
      <c r="J2137" s="3">
        <f t="shared" si="33"/>
        <v>2044</v>
      </c>
    </row>
    <row r="2138" spans="1:10" x14ac:dyDescent="0.25">
      <c r="A2138">
        <v>792</v>
      </c>
      <c r="B2138" t="s">
        <v>46</v>
      </c>
      <c r="C2138">
        <v>365</v>
      </c>
      <c r="D2138">
        <v>15</v>
      </c>
      <c r="E2138" t="s">
        <v>0</v>
      </c>
      <c r="F2138">
        <v>12</v>
      </c>
      <c r="G2138">
        <v>2018</v>
      </c>
      <c r="H2138" t="s">
        <v>55</v>
      </c>
      <c r="I2138">
        <f>IF(E2138="Dollar",VLOOKUP(F2138,Currency!$G$2:$H$14,2,0),1)</f>
        <v>1</v>
      </c>
      <c r="J2138" s="3">
        <f t="shared" si="33"/>
        <v>5475</v>
      </c>
    </row>
    <row r="2139" spans="1:10" x14ac:dyDescent="0.25">
      <c r="A2139">
        <v>792</v>
      </c>
      <c r="B2139" t="s">
        <v>47</v>
      </c>
      <c r="C2139">
        <v>511</v>
      </c>
      <c r="D2139">
        <v>7</v>
      </c>
      <c r="E2139" t="s">
        <v>37</v>
      </c>
      <c r="F2139">
        <v>12</v>
      </c>
      <c r="G2139">
        <v>2018</v>
      </c>
      <c r="H2139" t="s">
        <v>53</v>
      </c>
      <c r="I2139">
        <f>IF(E2139="Dollar",VLOOKUP(F2139,Currency!$G$2:$H$14,2,0),1)</f>
        <v>0.87842254526315788</v>
      </c>
      <c r="J2139" s="3">
        <f t="shared" si="33"/>
        <v>3142.1174444063158</v>
      </c>
    </row>
    <row r="2140" spans="1:10" x14ac:dyDescent="0.25">
      <c r="A2140">
        <v>793</v>
      </c>
      <c r="B2140" t="s">
        <v>45</v>
      </c>
      <c r="C2140">
        <v>122</v>
      </c>
      <c r="D2140">
        <v>31</v>
      </c>
      <c r="E2140" t="s">
        <v>37</v>
      </c>
      <c r="F2140">
        <v>5</v>
      </c>
      <c r="G2140">
        <v>2018</v>
      </c>
      <c r="H2140" t="s">
        <v>58</v>
      </c>
      <c r="I2140">
        <f>IF(E2140="Dollar",VLOOKUP(F2140,Currency!$G$2:$H$14,2,0),1)</f>
        <v>0.84667593318181822</v>
      </c>
      <c r="J2140" s="3">
        <f t="shared" si="33"/>
        <v>3202.1283792936365</v>
      </c>
    </row>
    <row r="2141" spans="1:10" x14ac:dyDescent="0.25">
      <c r="A2141">
        <v>793</v>
      </c>
      <c r="B2141" t="s">
        <v>46</v>
      </c>
      <c r="C2141">
        <v>366</v>
      </c>
      <c r="D2141">
        <v>16</v>
      </c>
      <c r="E2141" t="s">
        <v>37</v>
      </c>
      <c r="F2141">
        <v>5</v>
      </c>
      <c r="G2141">
        <v>2018</v>
      </c>
      <c r="H2141" t="s">
        <v>53</v>
      </c>
      <c r="I2141">
        <f>IF(E2141="Dollar",VLOOKUP(F2141,Currency!$G$2:$H$14,2,0),1)</f>
        <v>0.84667593318181822</v>
      </c>
      <c r="J2141" s="3">
        <f t="shared" si="33"/>
        <v>4958.1342647127276</v>
      </c>
    </row>
    <row r="2142" spans="1:10" x14ac:dyDescent="0.25">
      <c r="A2142">
        <v>793</v>
      </c>
      <c r="B2142" t="s">
        <v>47</v>
      </c>
      <c r="C2142">
        <v>122</v>
      </c>
      <c r="D2142">
        <v>6</v>
      </c>
      <c r="E2142" t="s">
        <v>0</v>
      </c>
      <c r="F2142">
        <v>5</v>
      </c>
      <c r="G2142">
        <v>2018</v>
      </c>
      <c r="H2142" t="s">
        <v>57</v>
      </c>
      <c r="I2142">
        <f>IF(E2142="Dollar",VLOOKUP(F2142,Currency!$G$2:$H$14,2,0),1)</f>
        <v>1</v>
      </c>
      <c r="J2142" s="3">
        <f t="shared" si="33"/>
        <v>732</v>
      </c>
    </row>
    <row r="2143" spans="1:10" x14ac:dyDescent="0.25">
      <c r="A2143">
        <v>794</v>
      </c>
      <c r="B2143" t="s">
        <v>45</v>
      </c>
      <c r="C2143">
        <v>86</v>
      </c>
      <c r="D2143">
        <v>27</v>
      </c>
      <c r="E2143" t="s">
        <v>0</v>
      </c>
      <c r="F2143">
        <v>8</v>
      </c>
      <c r="G2143">
        <v>2018</v>
      </c>
      <c r="H2143" t="s">
        <v>59</v>
      </c>
      <c r="I2143">
        <f>IF(E2143="Dollar",VLOOKUP(F2143,Currency!$G$2:$H$14,2,0),1)</f>
        <v>1</v>
      </c>
      <c r="J2143" s="3">
        <f t="shared" si="33"/>
        <v>2322</v>
      </c>
    </row>
    <row r="2144" spans="1:10" x14ac:dyDescent="0.25">
      <c r="A2144">
        <v>794</v>
      </c>
      <c r="B2144" t="s">
        <v>46</v>
      </c>
      <c r="C2144">
        <v>344</v>
      </c>
      <c r="D2144">
        <v>17</v>
      </c>
      <c r="E2144" t="s">
        <v>37</v>
      </c>
      <c r="F2144">
        <v>8</v>
      </c>
      <c r="G2144">
        <v>2018</v>
      </c>
      <c r="H2144" t="s">
        <v>53</v>
      </c>
      <c r="I2144">
        <f>IF(E2144="Dollar",VLOOKUP(F2144,Currency!$G$2:$H$14,2,0),1)</f>
        <v>0.86596289695652162</v>
      </c>
      <c r="J2144" s="3">
        <f t="shared" si="33"/>
        <v>5064.151021401738</v>
      </c>
    </row>
    <row r="2145" spans="1:10" x14ac:dyDescent="0.25">
      <c r="A2145">
        <v>795</v>
      </c>
      <c r="B2145" t="s">
        <v>45</v>
      </c>
      <c r="C2145">
        <v>109</v>
      </c>
      <c r="D2145">
        <v>23</v>
      </c>
      <c r="E2145" t="s">
        <v>0</v>
      </c>
      <c r="F2145">
        <v>11</v>
      </c>
      <c r="G2145">
        <v>2018</v>
      </c>
      <c r="H2145" t="s">
        <v>62</v>
      </c>
      <c r="I2145">
        <f>IF(E2145="Dollar",VLOOKUP(F2145,Currency!$G$2:$H$14,2,0),1)</f>
        <v>1</v>
      </c>
      <c r="J2145" s="3">
        <f t="shared" si="33"/>
        <v>2507</v>
      </c>
    </row>
    <row r="2146" spans="1:10" x14ac:dyDescent="0.25">
      <c r="A2146">
        <v>795</v>
      </c>
      <c r="B2146" t="s">
        <v>46</v>
      </c>
      <c r="C2146">
        <v>436</v>
      </c>
      <c r="D2146">
        <v>17</v>
      </c>
      <c r="E2146" t="s">
        <v>37</v>
      </c>
      <c r="F2146">
        <v>11</v>
      </c>
      <c r="G2146">
        <v>2018</v>
      </c>
      <c r="H2146" t="s">
        <v>53</v>
      </c>
      <c r="I2146">
        <f>IF(E2146="Dollar",VLOOKUP(F2146,Currency!$G$2:$H$14,2,0),1)</f>
        <v>0.87977327500000013</v>
      </c>
      <c r="J2146" s="3">
        <f t="shared" si="33"/>
        <v>6520.8795143000007</v>
      </c>
    </row>
    <row r="2147" spans="1:10" x14ac:dyDescent="0.25">
      <c r="A2147">
        <v>796</v>
      </c>
      <c r="B2147" t="s">
        <v>45</v>
      </c>
      <c r="C2147">
        <v>52</v>
      </c>
      <c r="D2147">
        <v>23</v>
      </c>
      <c r="E2147" t="s">
        <v>0</v>
      </c>
      <c r="F2147">
        <v>5</v>
      </c>
      <c r="G2147">
        <v>2018</v>
      </c>
      <c r="H2147" t="s">
        <v>56</v>
      </c>
      <c r="I2147">
        <f>IF(E2147="Dollar",VLOOKUP(F2147,Currency!$G$2:$H$14,2,0),1)</f>
        <v>1</v>
      </c>
      <c r="J2147" s="3">
        <f t="shared" si="33"/>
        <v>1196</v>
      </c>
    </row>
    <row r="2148" spans="1:10" x14ac:dyDescent="0.25">
      <c r="A2148">
        <v>796</v>
      </c>
      <c r="B2148" t="s">
        <v>46</v>
      </c>
      <c r="C2148">
        <v>208</v>
      </c>
      <c r="D2148">
        <v>17</v>
      </c>
      <c r="E2148" t="s">
        <v>37</v>
      </c>
      <c r="F2148">
        <v>5</v>
      </c>
      <c r="G2148">
        <v>2018</v>
      </c>
      <c r="H2148" t="s">
        <v>53</v>
      </c>
      <c r="I2148">
        <f>IF(E2148="Dollar",VLOOKUP(F2148,Currency!$G$2:$H$14,2,0),1)</f>
        <v>0.84667593318181822</v>
      </c>
      <c r="J2148" s="3">
        <f t="shared" si="33"/>
        <v>2993.8460997309094</v>
      </c>
    </row>
    <row r="2149" spans="1:10" x14ac:dyDescent="0.25">
      <c r="A2149">
        <v>797</v>
      </c>
      <c r="B2149" t="s">
        <v>45</v>
      </c>
      <c r="C2149">
        <v>91</v>
      </c>
      <c r="D2149">
        <v>23</v>
      </c>
      <c r="E2149" t="s">
        <v>0</v>
      </c>
      <c r="F2149">
        <v>5</v>
      </c>
      <c r="G2149">
        <v>2018</v>
      </c>
      <c r="H2149" t="s">
        <v>62</v>
      </c>
      <c r="I2149">
        <f>IF(E2149="Dollar",VLOOKUP(F2149,Currency!$G$2:$H$14,2,0),1)</f>
        <v>1</v>
      </c>
      <c r="J2149" s="3">
        <f t="shared" si="33"/>
        <v>2093</v>
      </c>
    </row>
    <row r="2150" spans="1:10" x14ac:dyDescent="0.25">
      <c r="A2150">
        <v>797</v>
      </c>
      <c r="B2150" t="s">
        <v>46</v>
      </c>
      <c r="C2150">
        <v>364</v>
      </c>
      <c r="D2150">
        <v>19</v>
      </c>
      <c r="E2150" t="s">
        <v>0</v>
      </c>
      <c r="F2150">
        <v>5</v>
      </c>
      <c r="G2150">
        <v>2018</v>
      </c>
      <c r="H2150" t="s">
        <v>60</v>
      </c>
      <c r="I2150">
        <f>IF(E2150="Dollar",VLOOKUP(F2150,Currency!$G$2:$H$14,2,0),1)</f>
        <v>1</v>
      </c>
      <c r="J2150" s="3">
        <f t="shared" si="33"/>
        <v>6916</v>
      </c>
    </row>
    <row r="2151" spans="1:10" x14ac:dyDescent="0.25">
      <c r="A2151">
        <v>798</v>
      </c>
      <c r="B2151" t="s">
        <v>45</v>
      </c>
      <c r="C2151">
        <v>33</v>
      </c>
      <c r="D2151">
        <v>24</v>
      </c>
      <c r="E2151" t="s">
        <v>0</v>
      </c>
      <c r="F2151">
        <v>12</v>
      </c>
      <c r="G2151">
        <v>2018</v>
      </c>
      <c r="H2151" t="s">
        <v>60</v>
      </c>
      <c r="I2151">
        <f>IF(E2151="Dollar",VLOOKUP(F2151,Currency!$G$2:$H$14,2,0),1)</f>
        <v>1</v>
      </c>
      <c r="J2151" s="3">
        <f t="shared" si="33"/>
        <v>792</v>
      </c>
    </row>
    <row r="2152" spans="1:10" x14ac:dyDescent="0.25">
      <c r="A2152">
        <v>798</v>
      </c>
      <c r="B2152" t="s">
        <v>46</v>
      </c>
      <c r="C2152">
        <v>165</v>
      </c>
      <c r="D2152">
        <v>19</v>
      </c>
      <c r="E2152" t="s">
        <v>0</v>
      </c>
      <c r="F2152">
        <v>12</v>
      </c>
      <c r="G2152">
        <v>2018</v>
      </c>
      <c r="H2152" t="s">
        <v>60</v>
      </c>
      <c r="I2152">
        <f>IF(E2152="Dollar",VLOOKUP(F2152,Currency!$G$2:$H$14,2,0),1)</f>
        <v>1</v>
      </c>
      <c r="J2152" s="3">
        <f t="shared" si="33"/>
        <v>3135</v>
      </c>
    </row>
    <row r="2153" spans="1:10" x14ac:dyDescent="0.25">
      <c r="A2153">
        <v>798</v>
      </c>
      <c r="B2153" t="s">
        <v>47</v>
      </c>
      <c r="C2153">
        <v>231</v>
      </c>
      <c r="D2153">
        <v>7</v>
      </c>
      <c r="E2153" t="s">
        <v>0</v>
      </c>
      <c r="F2153">
        <v>12</v>
      </c>
      <c r="G2153">
        <v>2018</v>
      </c>
      <c r="H2153" t="s">
        <v>62</v>
      </c>
      <c r="I2153">
        <f>IF(E2153="Dollar",VLOOKUP(F2153,Currency!$G$2:$H$14,2,0),1)</f>
        <v>1</v>
      </c>
      <c r="J2153" s="3">
        <f t="shared" si="33"/>
        <v>1617</v>
      </c>
    </row>
    <row r="2154" spans="1:10" x14ac:dyDescent="0.25">
      <c r="A2154">
        <v>799</v>
      </c>
      <c r="B2154" t="s">
        <v>45</v>
      </c>
      <c r="C2154">
        <v>204</v>
      </c>
      <c r="D2154">
        <v>24</v>
      </c>
      <c r="E2154" t="s">
        <v>0</v>
      </c>
      <c r="F2154">
        <v>9</v>
      </c>
      <c r="G2154">
        <v>2018</v>
      </c>
      <c r="H2154" t="s">
        <v>60</v>
      </c>
      <c r="I2154">
        <f>IF(E2154="Dollar",VLOOKUP(F2154,Currency!$G$2:$H$14,2,0),1)</f>
        <v>1</v>
      </c>
      <c r="J2154" s="3">
        <f t="shared" si="33"/>
        <v>4896</v>
      </c>
    </row>
    <row r="2155" spans="1:10" x14ac:dyDescent="0.25">
      <c r="A2155">
        <v>799</v>
      </c>
      <c r="B2155" t="s">
        <v>46</v>
      </c>
      <c r="C2155">
        <v>816</v>
      </c>
      <c r="D2155">
        <v>15</v>
      </c>
      <c r="E2155" t="s">
        <v>37</v>
      </c>
      <c r="F2155">
        <v>9</v>
      </c>
      <c r="G2155">
        <v>2018</v>
      </c>
      <c r="H2155" t="s">
        <v>53</v>
      </c>
      <c r="I2155">
        <f>IF(E2155="Dollar",VLOOKUP(F2155,Currency!$G$2:$H$14,2,0),1)</f>
        <v>0.85776296200000002</v>
      </c>
      <c r="J2155" s="3">
        <f t="shared" si="33"/>
        <v>10499.018654880001</v>
      </c>
    </row>
    <row r="2156" spans="1:10" x14ac:dyDescent="0.25">
      <c r="A2156">
        <v>800</v>
      </c>
      <c r="B2156" t="s">
        <v>45</v>
      </c>
      <c r="C2156">
        <v>86</v>
      </c>
      <c r="D2156">
        <v>27</v>
      </c>
      <c r="E2156" t="s">
        <v>0</v>
      </c>
      <c r="F2156">
        <v>4</v>
      </c>
      <c r="G2156">
        <v>2018</v>
      </c>
      <c r="H2156" t="s">
        <v>65</v>
      </c>
      <c r="I2156">
        <f>IF(E2156="Dollar",VLOOKUP(F2156,Currency!$G$2:$H$14,2,0),1)</f>
        <v>1</v>
      </c>
      <c r="J2156" s="3">
        <f t="shared" si="33"/>
        <v>2322</v>
      </c>
    </row>
    <row r="2157" spans="1:10" x14ac:dyDescent="0.25">
      <c r="A2157">
        <v>800</v>
      </c>
      <c r="B2157" t="s">
        <v>46</v>
      </c>
      <c r="C2157">
        <v>258</v>
      </c>
      <c r="D2157">
        <v>17</v>
      </c>
      <c r="E2157" t="s">
        <v>0</v>
      </c>
      <c r="F2157">
        <v>4</v>
      </c>
      <c r="G2157">
        <v>2018</v>
      </c>
      <c r="H2157" t="s">
        <v>52</v>
      </c>
      <c r="I2157">
        <f>IF(E2157="Dollar",VLOOKUP(F2157,Currency!$G$2:$H$14,2,0),1)</f>
        <v>1</v>
      </c>
      <c r="J2157" s="3">
        <f t="shared" si="33"/>
        <v>4386</v>
      </c>
    </row>
    <row r="2158" spans="1:10" x14ac:dyDescent="0.25">
      <c r="A2158">
        <v>800</v>
      </c>
      <c r="B2158" t="s">
        <v>47</v>
      </c>
      <c r="C2158">
        <v>86</v>
      </c>
      <c r="D2158">
        <v>7</v>
      </c>
      <c r="E2158" t="s">
        <v>0</v>
      </c>
      <c r="F2158">
        <v>4</v>
      </c>
      <c r="G2158">
        <v>2018</v>
      </c>
      <c r="H2158" t="s">
        <v>62</v>
      </c>
      <c r="I2158">
        <f>IF(E2158="Dollar",VLOOKUP(F2158,Currency!$G$2:$H$14,2,0),1)</f>
        <v>1</v>
      </c>
      <c r="J2158" s="3">
        <f t="shared" si="33"/>
        <v>602</v>
      </c>
    </row>
    <row r="2159" spans="1:10" x14ac:dyDescent="0.25">
      <c r="A2159">
        <v>801</v>
      </c>
      <c r="B2159" t="s">
        <v>45</v>
      </c>
      <c r="C2159">
        <v>10</v>
      </c>
      <c r="D2159">
        <v>25</v>
      </c>
      <c r="E2159" t="s">
        <v>0</v>
      </c>
      <c r="F2159">
        <v>6</v>
      </c>
      <c r="G2159">
        <v>2018</v>
      </c>
      <c r="H2159" t="s">
        <v>60</v>
      </c>
      <c r="I2159">
        <f>IF(E2159="Dollar",VLOOKUP(F2159,Currency!$G$2:$H$14,2,0),1)</f>
        <v>1</v>
      </c>
      <c r="J2159" s="3">
        <f t="shared" si="33"/>
        <v>250</v>
      </c>
    </row>
    <row r="2160" spans="1:10" x14ac:dyDescent="0.25">
      <c r="A2160">
        <v>801</v>
      </c>
      <c r="B2160" t="s">
        <v>46</v>
      </c>
      <c r="C2160">
        <v>20</v>
      </c>
      <c r="D2160">
        <v>17</v>
      </c>
      <c r="E2160" t="s">
        <v>37</v>
      </c>
      <c r="F2160">
        <v>6</v>
      </c>
      <c r="G2160">
        <v>2018</v>
      </c>
      <c r="H2160" t="s">
        <v>53</v>
      </c>
      <c r="I2160">
        <f>IF(E2160="Dollar",VLOOKUP(F2160,Currency!$G$2:$H$14,2,0),1)</f>
        <v>0.85633569142857147</v>
      </c>
      <c r="J2160" s="3">
        <f t="shared" si="33"/>
        <v>291.1541350857143</v>
      </c>
    </row>
    <row r="2161" spans="1:10" x14ac:dyDescent="0.25">
      <c r="A2161">
        <v>801</v>
      </c>
      <c r="B2161" t="s">
        <v>47</v>
      </c>
      <c r="C2161">
        <v>40</v>
      </c>
      <c r="D2161">
        <v>6</v>
      </c>
      <c r="E2161" t="s">
        <v>0</v>
      </c>
      <c r="F2161">
        <v>6</v>
      </c>
      <c r="G2161">
        <v>2018</v>
      </c>
      <c r="H2161" t="s">
        <v>55</v>
      </c>
      <c r="I2161">
        <f>IF(E2161="Dollar",VLOOKUP(F2161,Currency!$G$2:$H$14,2,0),1)</f>
        <v>1</v>
      </c>
      <c r="J2161" s="3">
        <f t="shared" si="33"/>
        <v>240</v>
      </c>
    </row>
    <row r="2162" spans="1:10" x14ac:dyDescent="0.25">
      <c r="A2162">
        <v>802</v>
      </c>
      <c r="B2162" t="s">
        <v>45</v>
      </c>
      <c r="C2162">
        <v>94</v>
      </c>
      <c r="D2162">
        <v>28</v>
      </c>
      <c r="E2162" t="s">
        <v>0</v>
      </c>
      <c r="F2162">
        <v>7</v>
      </c>
      <c r="G2162">
        <v>2018</v>
      </c>
      <c r="H2162" t="s">
        <v>54</v>
      </c>
      <c r="I2162">
        <f>IF(E2162="Dollar",VLOOKUP(F2162,Currency!$G$2:$H$14,2,0),1)</f>
        <v>1</v>
      </c>
      <c r="J2162" s="3">
        <f t="shared" si="33"/>
        <v>2632</v>
      </c>
    </row>
    <row r="2163" spans="1:10" x14ac:dyDescent="0.25">
      <c r="A2163">
        <v>802</v>
      </c>
      <c r="B2163" t="s">
        <v>46</v>
      </c>
      <c r="C2163">
        <v>282</v>
      </c>
      <c r="D2163">
        <v>15</v>
      </c>
      <c r="E2163" t="s">
        <v>0</v>
      </c>
      <c r="F2163">
        <v>7</v>
      </c>
      <c r="G2163">
        <v>2018</v>
      </c>
      <c r="H2163" t="s">
        <v>55</v>
      </c>
      <c r="I2163">
        <f>IF(E2163="Dollar",VLOOKUP(F2163,Currency!$G$2:$H$14,2,0),1)</f>
        <v>1</v>
      </c>
      <c r="J2163" s="3">
        <f t="shared" si="33"/>
        <v>4230</v>
      </c>
    </row>
    <row r="2164" spans="1:10" x14ac:dyDescent="0.25">
      <c r="A2164">
        <v>802</v>
      </c>
      <c r="B2164" t="s">
        <v>47</v>
      </c>
      <c r="C2164">
        <v>94</v>
      </c>
      <c r="D2164">
        <v>6</v>
      </c>
      <c r="E2164" t="s">
        <v>0</v>
      </c>
      <c r="F2164">
        <v>7</v>
      </c>
      <c r="G2164">
        <v>2018</v>
      </c>
      <c r="H2164" t="s">
        <v>55</v>
      </c>
      <c r="I2164">
        <f>IF(E2164="Dollar",VLOOKUP(F2164,Currency!$G$2:$H$14,2,0),1)</f>
        <v>1</v>
      </c>
      <c r="J2164" s="3">
        <f t="shared" si="33"/>
        <v>564</v>
      </c>
    </row>
    <row r="2165" spans="1:10" x14ac:dyDescent="0.25">
      <c r="A2165">
        <v>803</v>
      </c>
      <c r="B2165" t="s">
        <v>45</v>
      </c>
      <c r="C2165">
        <v>115</v>
      </c>
      <c r="D2165">
        <v>25</v>
      </c>
      <c r="E2165" t="s">
        <v>0</v>
      </c>
      <c r="F2165">
        <v>7</v>
      </c>
      <c r="G2165">
        <v>2018</v>
      </c>
      <c r="H2165" t="s">
        <v>51</v>
      </c>
      <c r="I2165">
        <f>IF(E2165="Dollar",VLOOKUP(F2165,Currency!$G$2:$H$14,2,0),1)</f>
        <v>1</v>
      </c>
      <c r="J2165" s="3">
        <f t="shared" si="33"/>
        <v>2875</v>
      </c>
    </row>
    <row r="2166" spans="1:10" x14ac:dyDescent="0.25">
      <c r="A2166">
        <v>803</v>
      </c>
      <c r="B2166" t="s">
        <v>46</v>
      </c>
      <c r="C2166">
        <v>345</v>
      </c>
      <c r="D2166">
        <v>16</v>
      </c>
      <c r="E2166" t="s">
        <v>37</v>
      </c>
      <c r="F2166">
        <v>7</v>
      </c>
      <c r="G2166">
        <v>2018</v>
      </c>
      <c r="H2166" t="s">
        <v>53</v>
      </c>
      <c r="I2166">
        <f>IF(E2166="Dollar",VLOOKUP(F2166,Currency!$G$2:$H$14,2,0),1)</f>
        <v>0.85575857954545465</v>
      </c>
      <c r="J2166" s="3">
        <f t="shared" si="33"/>
        <v>4723.7873590909094</v>
      </c>
    </row>
    <row r="2167" spans="1:10" x14ac:dyDescent="0.25">
      <c r="A2167">
        <v>803</v>
      </c>
      <c r="B2167" t="s">
        <v>47</v>
      </c>
      <c r="C2167">
        <v>115</v>
      </c>
      <c r="D2167">
        <v>6</v>
      </c>
      <c r="E2167" t="s">
        <v>0</v>
      </c>
      <c r="F2167">
        <v>7</v>
      </c>
      <c r="G2167">
        <v>2018</v>
      </c>
      <c r="H2167" t="s">
        <v>55</v>
      </c>
      <c r="I2167">
        <f>IF(E2167="Dollar",VLOOKUP(F2167,Currency!$G$2:$H$14,2,0),1)</f>
        <v>1</v>
      </c>
      <c r="J2167" s="3">
        <f t="shared" si="33"/>
        <v>690</v>
      </c>
    </row>
    <row r="2168" spans="1:10" x14ac:dyDescent="0.25">
      <c r="A2168">
        <v>804</v>
      </c>
      <c r="B2168" t="s">
        <v>45</v>
      </c>
      <c r="C2168">
        <v>57</v>
      </c>
      <c r="D2168">
        <v>22</v>
      </c>
      <c r="E2168" t="s">
        <v>0</v>
      </c>
      <c r="F2168">
        <v>12</v>
      </c>
      <c r="G2168">
        <v>2018</v>
      </c>
      <c r="H2168" t="s">
        <v>63</v>
      </c>
      <c r="I2168">
        <f>IF(E2168="Dollar",VLOOKUP(F2168,Currency!$G$2:$H$14,2,0),1)</f>
        <v>1</v>
      </c>
      <c r="J2168" s="3">
        <f t="shared" si="33"/>
        <v>1254</v>
      </c>
    </row>
    <row r="2169" spans="1:10" x14ac:dyDescent="0.25">
      <c r="A2169">
        <v>804</v>
      </c>
      <c r="B2169" t="s">
        <v>46</v>
      </c>
      <c r="C2169">
        <v>285</v>
      </c>
      <c r="D2169">
        <v>20</v>
      </c>
      <c r="E2169" t="s">
        <v>0</v>
      </c>
      <c r="F2169">
        <v>12</v>
      </c>
      <c r="G2169">
        <v>2018</v>
      </c>
      <c r="H2169" t="s">
        <v>60</v>
      </c>
      <c r="I2169">
        <f>IF(E2169="Dollar",VLOOKUP(F2169,Currency!$G$2:$H$14,2,0),1)</f>
        <v>1</v>
      </c>
      <c r="J2169" s="3">
        <f t="shared" si="33"/>
        <v>5700</v>
      </c>
    </row>
    <row r="2170" spans="1:10" x14ac:dyDescent="0.25">
      <c r="A2170">
        <v>804</v>
      </c>
      <c r="B2170" t="s">
        <v>47</v>
      </c>
      <c r="C2170">
        <v>399</v>
      </c>
      <c r="D2170">
        <v>6</v>
      </c>
      <c r="E2170" t="s">
        <v>0</v>
      </c>
      <c r="F2170">
        <v>12</v>
      </c>
      <c r="G2170">
        <v>2018</v>
      </c>
      <c r="H2170" t="s">
        <v>57</v>
      </c>
      <c r="I2170">
        <f>IF(E2170="Dollar",VLOOKUP(F2170,Currency!$G$2:$H$14,2,0),1)</f>
        <v>1</v>
      </c>
      <c r="J2170" s="3">
        <f t="shared" si="33"/>
        <v>2394</v>
      </c>
    </row>
    <row r="2171" spans="1:10" x14ac:dyDescent="0.25">
      <c r="A2171">
        <v>805</v>
      </c>
      <c r="B2171" t="s">
        <v>45</v>
      </c>
      <c r="C2171">
        <v>69</v>
      </c>
      <c r="D2171">
        <v>24</v>
      </c>
      <c r="E2171" t="s">
        <v>0</v>
      </c>
      <c r="F2171">
        <v>5</v>
      </c>
      <c r="G2171">
        <v>2018</v>
      </c>
      <c r="H2171" t="s">
        <v>60</v>
      </c>
      <c r="I2171">
        <f>IF(E2171="Dollar",VLOOKUP(F2171,Currency!$G$2:$H$14,2,0),1)</f>
        <v>1</v>
      </c>
      <c r="J2171" s="3">
        <f t="shared" si="33"/>
        <v>1656</v>
      </c>
    </row>
    <row r="2172" spans="1:10" x14ac:dyDescent="0.25">
      <c r="A2172">
        <v>805</v>
      </c>
      <c r="B2172" t="s">
        <v>46</v>
      </c>
      <c r="C2172">
        <v>138</v>
      </c>
      <c r="D2172">
        <v>15</v>
      </c>
      <c r="E2172" t="s">
        <v>0</v>
      </c>
      <c r="F2172">
        <v>5</v>
      </c>
      <c r="G2172">
        <v>2018</v>
      </c>
      <c r="H2172" t="s">
        <v>55</v>
      </c>
      <c r="I2172">
        <f>IF(E2172="Dollar",VLOOKUP(F2172,Currency!$G$2:$H$14,2,0),1)</f>
        <v>1</v>
      </c>
      <c r="J2172" s="3">
        <f t="shared" si="33"/>
        <v>2070</v>
      </c>
    </row>
    <row r="2173" spans="1:10" x14ac:dyDescent="0.25">
      <c r="A2173">
        <v>805</v>
      </c>
      <c r="B2173" t="s">
        <v>47</v>
      </c>
      <c r="C2173">
        <v>276</v>
      </c>
      <c r="D2173">
        <v>6</v>
      </c>
      <c r="E2173" t="s">
        <v>0</v>
      </c>
      <c r="F2173">
        <v>5</v>
      </c>
      <c r="G2173">
        <v>2018</v>
      </c>
      <c r="H2173" t="s">
        <v>61</v>
      </c>
      <c r="I2173">
        <f>IF(E2173="Dollar",VLOOKUP(F2173,Currency!$G$2:$H$14,2,0),1)</f>
        <v>1</v>
      </c>
      <c r="J2173" s="3">
        <f t="shared" si="33"/>
        <v>1656</v>
      </c>
    </row>
    <row r="2174" spans="1:10" x14ac:dyDescent="0.25">
      <c r="A2174">
        <v>806</v>
      </c>
      <c r="B2174" t="s">
        <v>45</v>
      </c>
      <c r="C2174">
        <v>116</v>
      </c>
      <c r="D2174">
        <v>21</v>
      </c>
      <c r="E2174" t="s">
        <v>0</v>
      </c>
      <c r="F2174">
        <v>10</v>
      </c>
      <c r="G2174">
        <v>2018</v>
      </c>
      <c r="H2174" t="s">
        <v>55</v>
      </c>
      <c r="I2174">
        <f>IF(E2174="Dollar",VLOOKUP(F2174,Currency!$G$2:$H$14,2,0),1)</f>
        <v>1</v>
      </c>
      <c r="J2174" s="3">
        <f t="shared" si="33"/>
        <v>2436</v>
      </c>
    </row>
    <row r="2175" spans="1:10" x14ac:dyDescent="0.25">
      <c r="A2175">
        <v>806</v>
      </c>
      <c r="B2175" t="s">
        <v>46</v>
      </c>
      <c r="C2175">
        <v>464</v>
      </c>
      <c r="D2175">
        <v>19</v>
      </c>
      <c r="E2175" t="s">
        <v>0</v>
      </c>
      <c r="F2175">
        <v>10</v>
      </c>
      <c r="G2175">
        <v>2018</v>
      </c>
      <c r="H2175" t="s">
        <v>61</v>
      </c>
      <c r="I2175">
        <f>IF(E2175="Dollar",VLOOKUP(F2175,Currency!$G$2:$H$14,2,0),1)</f>
        <v>1</v>
      </c>
      <c r="J2175" s="3">
        <f t="shared" si="33"/>
        <v>8816</v>
      </c>
    </row>
    <row r="2176" spans="1:10" x14ac:dyDescent="0.25">
      <c r="A2176">
        <v>807</v>
      </c>
      <c r="B2176" t="s">
        <v>45</v>
      </c>
      <c r="C2176">
        <v>171</v>
      </c>
      <c r="D2176">
        <v>23</v>
      </c>
      <c r="E2176" t="s">
        <v>37</v>
      </c>
      <c r="F2176">
        <v>6</v>
      </c>
      <c r="G2176">
        <v>2018</v>
      </c>
      <c r="H2176" t="s">
        <v>53</v>
      </c>
      <c r="I2176">
        <f>IF(E2176="Dollar",VLOOKUP(F2176,Currency!$G$2:$H$14,2,0),1)</f>
        <v>0.85633569142857147</v>
      </c>
      <c r="J2176" s="3">
        <f t="shared" si="33"/>
        <v>3367.9682743885714</v>
      </c>
    </row>
    <row r="2177" spans="1:10" x14ac:dyDescent="0.25">
      <c r="A2177">
        <v>807</v>
      </c>
      <c r="B2177" t="s">
        <v>46</v>
      </c>
      <c r="C2177">
        <v>342</v>
      </c>
      <c r="D2177">
        <v>18</v>
      </c>
      <c r="E2177" t="s">
        <v>0</v>
      </c>
      <c r="F2177">
        <v>6</v>
      </c>
      <c r="G2177">
        <v>2018</v>
      </c>
      <c r="H2177" t="s">
        <v>56</v>
      </c>
      <c r="I2177">
        <f>IF(E2177="Dollar",VLOOKUP(F2177,Currency!$G$2:$H$14,2,0),1)</f>
        <v>1</v>
      </c>
      <c r="J2177" s="3">
        <f t="shared" si="33"/>
        <v>6156</v>
      </c>
    </row>
    <row r="2178" spans="1:10" x14ac:dyDescent="0.25">
      <c r="A2178">
        <v>807</v>
      </c>
      <c r="B2178" t="s">
        <v>47</v>
      </c>
      <c r="C2178">
        <v>684</v>
      </c>
      <c r="D2178">
        <v>6</v>
      </c>
      <c r="E2178" t="s">
        <v>37</v>
      </c>
      <c r="F2178">
        <v>6</v>
      </c>
      <c r="G2178">
        <v>2018</v>
      </c>
      <c r="H2178" t="s">
        <v>53</v>
      </c>
      <c r="I2178">
        <f>IF(E2178="Dollar",VLOOKUP(F2178,Currency!$G$2:$H$14,2,0),1)</f>
        <v>0.85633569142857147</v>
      </c>
      <c r="J2178" s="3">
        <f t="shared" si="33"/>
        <v>3514.4016776228573</v>
      </c>
    </row>
    <row r="2179" spans="1:10" x14ac:dyDescent="0.25">
      <c r="A2179">
        <v>808</v>
      </c>
      <c r="B2179" t="s">
        <v>45</v>
      </c>
      <c r="C2179">
        <v>193</v>
      </c>
      <c r="D2179">
        <v>27</v>
      </c>
      <c r="E2179" t="s">
        <v>0</v>
      </c>
      <c r="F2179">
        <v>12</v>
      </c>
      <c r="G2179">
        <v>2018</v>
      </c>
      <c r="H2179" t="s">
        <v>65</v>
      </c>
      <c r="I2179">
        <f>IF(E2179="Dollar",VLOOKUP(F2179,Currency!$G$2:$H$14,2,0),1)</f>
        <v>1</v>
      </c>
      <c r="J2179" s="3">
        <f t="shared" ref="J2179:J2242" si="34">C2179*D2179*I2179</f>
        <v>5211</v>
      </c>
    </row>
    <row r="2180" spans="1:10" x14ac:dyDescent="0.25">
      <c r="A2180">
        <v>808</v>
      </c>
      <c r="B2180" t="s">
        <v>46</v>
      </c>
      <c r="C2180">
        <v>965</v>
      </c>
      <c r="D2180">
        <v>16</v>
      </c>
      <c r="E2180" t="s">
        <v>37</v>
      </c>
      <c r="F2180">
        <v>12</v>
      </c>
      <c r="G2180">
        <v>2018</v>
      </c>
      <c r="H2180" t="s">
        <v>53</v>
      </c>
      <c r="I2180">
        <f>IF(E2180="Dollar",VLOOKUP(F2180,Currency!$G$2:$H$14,2,0),1)</f>
        <v>0.87842254526315788</v>
      </c>
      <c r="J2180" s="3">
        <f t="shared" si="34"/>
        <v>13562.844098863157</v>
      </c>
    </row>
    <row r="2181" spans="1:10" x14ac:dyDescent="0.25">
      <c r="A2181">
        <v>808</v>
      </c>
      <c r="B2181" t="s">
        <v>47</v>
      </c>
      <c r="C2181">
        <v>1351</v>
      </c>
      <c r="D2181">
        <v>6</v>
      </c>
      <c r="E2181" t="s">
        <v>0</v>
      </c>
      <c r="F2181">
        <v>12</v>
      </c>
      <c r="G2181">
        <v>2018</v>
      </c>
      <c r="H2181" t="s">
        <v>55</v>
      </c>
      <c r="I2181">
        <f>IF(E2181="Dollar",VLOOKUP(F2181,Currency!$G$2:$H$14,2,0),1)</f>
        <v>1</v>
      </c>
      <c r="J2181" s="3">
        <f t="shared" si="34"/>
        <v>8106</v>
      </c>
    </row>
    <row r="2182" spans="1:10" x14ac:dyDescent="0.25">
      <c r="A2182">
        <v>809</v>
      </c>
      <c r="B2182" t="s">
        <v>45</v>
      </c>
      <c r="C2182">
        <v>114</v>
      </c>
      <c r="D2182">
        <v>28</v>
      </c>
      <c r="E2182" t="s">
        <v>0</v>
      </c>
      <c r="F2182">
        <v>5</v>
      </c>
      <c r="G2182">
        <v>2018</v>
      </c>
      <c r="H2182" t="s">
        <v>59</v>
      </c>
      <c r="I2182">
        <f>IF(E2182="Dollar",VLOOKUP(F2182,Currency!$G$2:$H$14,2,0),1)</f>
        <v>1</v>
      </c>
      <c r="J2182" s="3">
        <f t="shared" si="34"/>
        <v>3192</v>
      </c>
    </row>
    <row r="2183" spans="1:10" x14ac:dyDescent="0.25">
      <c r="A2183">
        <v>809</v>
      </c>
      <c r="B2183" t="s">
        <v>46</v>
      </c>
      <c r="C2183">
        <v>228</v>
      </c>
      <c r="D2183">
        <v>13</v>
      </c>
      <c r="E2183" t="s">
        <v>37</v>
      </c>
      <c r="F2183">
        <v>5</v>
      </c>
      <c r="G2183">
        <v>2018</v>
      </c>
      <c r="H2183" t="s">
        <v>53</v>
      </c>
      <c r="I2183">
        <f>IF(E2183="Dollar",VLOOKUP(F2183,Currency!$G$2:$H$14,2,0),1)</f>
        <v>0.84667593318181822</v>
      </c>
      <c r="J2183" s="3">
        <f t="shared" si="34"/>
        <v>2509.5474659509091</v>
      </c>
    </row>
    <row r="2184" spans="1:10" x14ac:dyDescent="0.25">
      <c r="A2184">
        <v>809</v>
      </c>
      <c r="B2184" t="s">
        <v>47</v>
      </c>
      <c r="C2184">
        <v>456</v>
      </c>
      <c r="D2184">
        <v>6</v>
      </c>
      <c r="E2184" t="s">
        <v>0</v>
      </c>
      <c r="F2184">
        <v>5</v>
      </c>
      <c r="G2184">
        <v>2018</v>
      </c>
      <c r="H2184" t="s">
        <v>57</v>
      </c>
      <c r="I2184">
        <f>IF(E2184="Dollar",VLOOKUP(F2184,Currency!$G$2:$H$14,2,0),1)</f>
        <v>1</v>
      </c>
      <c r="J2184" s="3">
        <f t="shared" si="34"/>
        <v>2736</v>
      </c>
    </row>
    <row r="2185" spans="1:10" x14ac:dyDescent="0.25">
      <c r="A2185">
        <v>810</v>
      </c>
      <c r="B2185" t="s">
        <v>45</v>
      </c>
      <c r="C2185">
        <v>78</v>
      </c>
      <c r="D2185">
        <v>23</v>
      </c>
      <c r="E2185" t="s">
        <v>0</v>
      </c>
      <c r="F2185">
        <v>6</v>
      </c>
      <c r="G2185">
        <v>2018</v>
      </c>
      <c r="H2185" t="s">
        <v>62</v>
      </c>
      <c r="I2185">
        <f>IF(E2185="Dollar",VLOOKUP(F2185,Currency!$G$2:$H$14,2,0),1)</f>
        <v>1</v>
      </c>
      <c r="J2185" s="3">
        <f t="shared" si="34"/>
        <v>1794</v>
      </c>
    </row>
    <row r="2186" spans="1:10" x14ac:dyDescent="0.25">
      <c r="A2186">
        <v>810</v>
      </c>
      <c r="B2186" t="s">
        <v>46</v>
      </c>
      <c r="C2186">
        <v>156</v>
      </c>
      <c r="D2186">
        <v>13</v>
      </c>
      <c r="E2186" t="s">
        <v>37</v>
      </c>
      <c r="F2186">
        <v>6</v>
      </c>
      <c r="G2186">
        <v>2018</v>
      </c>
      <c r="H2186" t="s">
        <v>53</v>
      </c>
      <c r="I2186">
        <f>IF(E2186="Dollar",VLOOKUP(F2186,Currency!$G$2:$H$14,2,0),1)</f>
        <v>0.85633569142857147</v>
      </c>
      <c r="J2186" s="3">
        <f t="shared" si="34"/>
        <v>1736.648782217143</v>
      </c>
    </row>
    <row r="2187" spans="1:10" x14ac:dyDescent="0.25">
      <c r="A2187">
        <v>810</v>
      </c>
      <c r="B2187" t="s">
        <v>47</v>
      </c>
      <c r="C2187">
        <v>312</v>
      </c>
      <c r="D2187">
        <v>6</v>
      </c>
      <c r="E2187" t="s">
        <v>0</v>
      </c>
      <c r="F2187">
        <v>6</v>
      </c>
      <c r="G2187">
        <v>2018</v>
      </c>
      <c r="H2187" t="s">
        <v>55</v>
      </c>
      <c r="I2187">
        <f>IF(E2187="Dollar",VLOOKUP(F2187,Currency!$G$2:$H$14,2,0),1)</f>
        <v>1</v>
      </c>
      <c r="J2187" s="3">
        <f t="shared" si="34"/>
        <v>1872</v>
      </c>
    </row>
    <row r="2188" spans="1:10" x14ac:dyDescent="0.25">
      <c r="A2188">
        <v>811</v>
      </c>
      <c r="B2188" t="s">
        <v>45</v>
      </c>
      <c r="C2188">
        <v>17</v>
      </c>
      <c r="D2188">
        <v>20</v>
      </c>
      <c r="E2188" t="s">
        <v>0</v>
      </c>
      <c r="F2188">
        <v>6</v>
      </c>
      <c r="G2188">
        <v>2018</v>
      </c>
      <c r="H2188" t="s">
        <v>57</v>
      </c>
      <c r="I2188">
        <f>IF(E2188="Dollar",VLOOKUP(F2188,Currency!$G$2:$H$14,2,0),1)</f>
        <v>1</v>
      </c>
      <c r="J2188" s="3">
        <f t="shared" si="34"/>
        <v>340</v>
      </c>
    </row>
    <row r="2189" spans="1:10" x14ac:dyDescent="0.25">
      <c r="A2189">
        <v>811</v>
      </c>
      <c r="B2189" t="s">
        <v>46</v>
      </c>
      <c r="C2189">
        <v>34</v>
      </c>
      <c r="D2189">
        <v>17</v>
      </c>
      <c r="E2189" t="s">
        <v>37</v>
      </c>
      <c r="F2189">
        <v>6</v>
      </c>
      <c r="G2189">
        <v>2018</v>
      </c>
      <c r="H2189" t="s">
        <v>53</v>
      </c>
      <c r="I2189">
        <f>IF(E2189="Dollar",VLOOKUP(F2189,Currency!$G$2:$H$14,2,0),1)</f>
        <v>0.85633569142857147</v>
      </c>
      <c r="J2189" s="3">
        <f t="shared" si="34"/>
        <v>494.96202964571432</v>
      </c>
    </row>
    <row r="2190" spans="1:10" x14ac:dyDescent="0.25">
      <c r="A2190">
        <v>811</v>
      </c>
      <c r="B2190" t="s">
        <v>47</v>
      </c>
      <c r="C2190">
        <v>68</v>
      </c>
      <c r="D2190">
        <v>7</v>
      </c>
      <c r="E2190" t="s">
        <v>37</v>
      </c>
      <c r="F2190">
        <v>6</v>
      </c>
      <c r="G2190">
        <v>2018</v>
      </c>
      <c r="H2190" t="s">
        <v>53</v>
      </c>
      <c r="I2190">
        <f>IF(E2190="Dollar",VLOOKUP(F2190,Currency!$G$2:$H$14,2,0),1)</f>
        <v>0.85633569142857147</v>
      </c>
      <c r="J2190" s="3">
        <f t="shared" si="34"/>
        <v>407.61578912000004</v>
      </c>
    </row>
    <row r="2191" spans="1:10" x14ac:dyDescent="0.25">
      <c r="A2191">
        <v>812</v>
      </c>
      <c r="B2191" t="s">
        <v>45</v>
      </c>
      <c r="C2191">
        <v>42</v>
      </c>
      <c r="D2191">
        <v>28</v>
      </c>
      <c r="E2191" t="s">
        <v>0</v>
      </c>
      <c r="F2191">
        <v>6</v>
      </c>
      <c r="G2191">
        <v>2018</v>
      </c>
      <c r="H2191" t="s">
        <v>59</v>
      </c>
      <c r="I2191">
        <f>IF(E2191="Dollar",VLOOKUP(F2191,Currency!$G$2:$H$14,2,0),1)</f>
        <v>1</v>
      </c>
      <c r="J2191" s="3">
        <f t="shared" si="34"/>
        <v>1176</v>
      </c>
    </row>
    <row r="2192" spans="1:10" x14ac:dyDescent="0.25">
      <c r="A2192">
        <v>812</v>
      </c>
      <c r="B2192" t="s">
        <v>46</v>
      </c>
      <c r="C2192">
        <v>84</v>
      </c>
      <c r="D2192">
        <v>17</v>
      </c>
      <c r="E2192" t="s">
        <v>37</v>
      </c>
      <c r="F2192">
        <v>6</v>
      </c>
      <c r="G2192">
        <v>2018</v>
      </c>
      <c r="H2192" t="s">
        <v>53</v>
      </c>
      <c r="I2192">
        <f>IF(E2192="Dollar",VLOOKUP(F2192,Currency!$G$2:$H$14,2,0),1)</f>
        <v>0.85633569142857147</v>
      </c>
      <c r="J2192" s="3">
        <f t="shared" si="34"/>
        <v>1222.8473673600001</v>
      </c>
    </row>
    <row r="2193" spans="1:10" x14ac:dyDescent="0.25">
      <c r="A2193">
        <v>812</v>
      </c>
      <c r="B2193" t="s">
        <v>47</v>
      </c>
      <c r="C2193">
        <v>168</v>
      </c>
      <c r="D2193">
        <v>6</v>
      </c>
      <c r="E2193" t="s">
        <v>0</v>
      </c>
      <c r="F2193">
        <v>6</v>
      </c>
      <c r="G2193">
        <v>2018</v>
      </c>
      <c r="H2193" t="s">
        <v>57</v>
      </c>
      <c r="I2193">
        <f>IF(E2193="Dollar",VLOOKUP(F2193,Currency!$G$2:$H$14,2,0),1)</f>
        <v>1</v>
      </c>
      <c r="J2193" s="3">
        <f t="shared" si="34"/>
        <v>1008</v>
      </c>
    </row>
    <row r="2194" spans="1:10" x14ac:dyDescent="0.25">
      <c r="A2194">
        <v>813</v>
      </c>
      <c r="B2194" t="s">
        <v>45</v>
      </c>
      <c r="C2194">
        <v>10</v>
      </c>
      <c r="D2194">
        <v>20</v>
      </c>
      <c r="E2194" t="s">
        <v>0</v>
      </c>
      <c r="F2194">
        <v>6</v>
      </c>
      <c r="G2194">
        <v>2018</v>
      </c>
      <c r="H2194" t="s">
        <v>57</v>
      </c>
      <c r="I2194">
        <f>IF(E2194="Dollar",VLOOKUP(F2194,Currency!$G$2:$H$14,2,0),1)</f>
        <v>1</v>
      </c>
      <c r="J2194" s="3">
        <f t="shared" si="34"/>
        <v>200</v>
      </c>
    </row>
    <row r="2195" spans="1:10" x14ac:dyDescent="0.25">
      <c r="A2195">
        <v>813</v>
      </c>
      <c r="B2195" t="s">
        <v>46</v>
      </c>
      <c r="C2195">
        <v>20</v>
      </c>
      <c r="D2195">
        <v>20</v>
      </c>
      <c r="E2195" t="s">
        <v>0</v>
      </c>
      <c r="F2195">
        <v>6</v>
      </c>
      <c r="G2195">
        <v>2018</v>
      </c>
      <c r="H2195" t="s">
        <v>60</v>
      </c>
      <c r="I2195">
        <f>IF(E2195="Dollar",VLOOKUP(F2195,Currency!$G$2:$H$14,2,0),1)</f>
        <v>1</v>
      </c>
      <c r="J2195" s="3">
        <f t="shared" si="34"/>
        <v>400</v>
      </c>
    </row>
    <row r="2196" spans="1:10" x14ac:dyDescent="0.25">
      <c r="A2196">
        <v>813</v>
      </c>
      <c r="B2196" t="s">
        <v>47</v>
      </c>
      <c r="C2196">
        <v>40</v>
      </c>
      <c r="D2196">
        <v>6</v>
      </c>
      <c r="E2196" t="s">
        <v>37</v>
      </c>
      <c r="F2196">
        <v>6</v>
      </c>
      <c r="G2196">
        <v>2018</v>
      </c>
      <c r="H2196" t="s">
        <v>53</v>
      </c>
      <c r="I2196">
        <f>IF(E2196="Dollar",VLOOKUP(F2196,Currency!$G$2:$H$14,2,0),1)</f>
        <v>0.85633569142857147</v>
      </c>
      <c r="J2196" s="3">
        <f t="shared" si="34"/>
        <v>205.52056594285716</v>
      </c>
    </row>
    <row r="2197" spans="1:10" x14ac:dyDescent="0.25">
      <c r="A2197">
        <v>814</v>
      </c>
      <c r="B2197" t="s">
        <v>45</v>
      </c>
      <c r="C2197">
        <v>133</v>
      </c>
      <c r="D2197">
        <v>20</v>
      </c>
      <c r="E2197" t="s">
        <v>0</v>
      </c>
      <c r="F2197">
        <v>6</v>
      </c>
      <c r="G2197">
        <v>2018</v>
      </c>
      <c r="H2197" t="s">
        <v>57</v>
      </c>
      <c r="I2197">
        <f>IF(E2197="Dollar",VLOOKUP(F2197,Currency!$G$2:$H$14,2,0),1)</f>
        <v>1</v>
      </c>
      <c r="J2197" s="3">
        <f t="shared" si="34"/>
        <v>2660</v>
      </c>
    </row>
    <row r="2198" spans="1:10" x14ac:dyDescent="0.25">
      <c r="A2198">
        <v>814</v>
      </c>
      <c r="B2198" t="s">
        <v>46</v>
      </c>
      <c r="C2198">
        <v>266</v>
      </c>
      <c r="D2198">
        <v>17</v>
      </c>
      <c r="E2198" t="s">
        <v>0</v>
      </c>
      <c r="F2198">
        <v>6</v>
      </c>
      <c r="G2198">
        <v>2018</v>
      </c>
      <c r="H2198" t="s">
        <v>63</v>
      </c>
      <c r="I2198">
        <f>IF(E2198="Dollar",VLOOKUP(F2198,Currency!$G$2:$H$14,2,0),1)</f>
        <v>1</v>
      </c>
      <c r="J2198" s="3">
        <f t="shared" si="34"/>
        <v>4522</v>
      </c>
    </row>
    <row r="2199" spans="1:10" x14ac:dyDescent="0.25">
      <c r="A2199">
        <v>814</v>
      </c>
      <c r="B2199" t="s">
        <v>47</v>
      </c>
      <c r="C2199">
        <v>532</v>
      </c>
      <c r="D2199">
        <v>7</v>
      </c>
      <c r="E2199" t="s">
        <v>37</v>
      </c>
      <c r="F2199">
        <v>6</v>
      </c>
      <c r="G2199">
        <v>2018</v>
      </c>
      <c r="H2199" t="s">
        <v>53</v>
      </c>
      <c r="I2199">
        <f>IF(E2199="Dollar",VLOOKUP(F2199,Currency!$G$2:$H$14,2,0),1)</f>
        <v>0.85633569142857147</v>
      </c>
      <c r="J2199" s="3">
        <f t="shared" si="34"/>
        <v>3188.9941148800003</v>
      </c>
    </row>
    <row r="2200" spans="1:10" x14ac:dyDescent="0.25">
      <c r="A2200">
        <v>815</v>
      </c>
      <c r="B2200" t="s">
        <v>45</v>
      </c>
      <c r="C2200">
        <v>1</v>
      </c>
      <c r="D2200">
        <v>25</v>
      </c>
      <c r="E2200" t="s">
        <v>0</v>
      </c>
      <c r="F2200">
        <v>3</v>
      </c>
      <c r="G2200">
        <v>2018</v>
      </c>
      <c r="H2200" t="s">
        <v>60</v>
      </c>
      <c r="I2200">
        <f>IF(E2200="Dollar",VLOOKUP(F2200,Currency!$G$2:$H$14,2,0),1)</f>
        <v>1</v>
      </c>
      <c r="J2200" s="3">
        <f t="shared" si="34"/>
        <v>25</v>
      </c>
    </row>
    <row r="2201" spans="1:10" x14ac:dyDescent="0.25">
      <c r="A2201">
        <v>815</v>
      </c>
      <c r="B2201" t="s">
        <v>46</v>
      </c>
      <c r="C2201">
        <v>4</v>
      </c>
      <c r="D2201">
        <v>17</v>
      </c>
      <c r="E2201" t="s">
        <v>37</v>
      </c>
      <c r="F2201">
        <v>3</v>
      </c>
      <c r="G2201">
        <v>2018</v>
      </c>
      <c r="H2201" t="s">
        <v>53</v>
      </c>
      <c r="I2201">
        <f>IF(E2201="Dollar",VLOOKUP(F2201,Currency!$G$2:$H$14,2,0),1)</f>
        <v>0.81064183952380953</v>
      </c>
      <c r="J2201" s="3">
        <f t="shared" si="34"/>
        <v>55.123645087619046</v>
      </c>
    </row>
    <row r="2202" spans="1:10" x14ac:dyDescent="0.25">
      <c r="A2202">
        <v>816</v>
      </c>
      <c r="B2202" t="s">
        <v>45</v>
      </c>
      <c r="C2202">
        <v>25</v>
      </c>
      <c r="D2202">
        <v>28</v>
      </c>
      <c r="E2202" t="s">
        <v>0</v>
      </c>
      <c r="F2202">
        <v>12</v>
      </c>
      <c r="G2202">
        <v>2018</v>
      </c>
      <c r="H2202" t="s">
        <v>59</v>
      </c>
      <c r="I2202">
        <f>IF(E2202="Dollar",VLOOKUP(F2202,Currency!$G$2:$H$14,2,0),1)</f>
        <v>1</v>
      </c>
      <c r="J2202" s="3">
        <f t="shared" si="34"/>
        <v>700</v>
      </c>
    </row>
    <row r="2203" spans="1:10" x14ac:dyDescent="0.25">
      <c r="A2203">
        <v>816</v>
      </c>
      <c r="B2203" t="s">
        <v>46</v>
      </c>
      <c r="C2203">
        <v>125</v>
      </c>
      <c r="D2203">
        <v>17</v>
      </c>
      <c r="E2203" t="s">
        <v>0</v>
      </c>
      <c r="F2203">
        <v>12</v>
      </c>
      <c r="G2203">
        <v>2018</v>
      </c>
      <c r="H2203" t="s">
        <v>62</v>
      </c>
      <c r="I2203">
        <f>IF(E2203="Dollar",VLOOKUP(F2203,Currency!$G$2:$H$14,2,0),1)</f>
        <v>1</v>
      </c>
      <c r="J2203" s="3">
        <f t="shared" si="34"/>
        <v>2125</v>
      </c>
    </row>
    <row r="2204" spans="1:10" x14ac:dyDescent="0.25">
      <c r="A2204">
        <v>816</v>
      </c>
      <c r="B2204" t="s">
        <v>47</v>
      </c>
      <c r="C2204">
        <v>175</v>
      </c>
      <c r="D2204">
        <v>6</v>
      </c>
      <c r="E2204" t="s">
        <v>0</v>
      </c>
      <c r="F2204">
        <v>12</v>
      </c>
      <c r="G2204">
        <v>2018</v>
      </c>
      <c r="H2204" t="s">
        <v>61</v>
      </c>
      <c r="I2204">
        <f>IF(E2204="Dollar",VLOOKUP(F2204,Currency!$G$2:$H$14,2,0),1)</f>
        <v>1</v>
      </c>
      <c r="J2204" s="3">
        <f t="shared" si="34"/>
        <v>1050</v>
      </c>
    </row>
    <row r="2205" spans="1:10" x14ac:dyDescent="0.25">
      <c r="A2205">
        <v>817</v>
      </c>
      <c r="B2205" t="s">
        <v>45</v>
      </c>
      <c r="C2205">
        <v>1</v>
      </c>
      <c r="D2205">
        <v>25</v>
      </c>
      <c r="E2205" t="s">
        <v>0</v>
      </c>
      <c r="F2205">
        <v>10</v>
      </c>
      <c r="G2205">
        <v>2018</v>
      </c>
      <c r="H2205" t="s">
        <v>51</v>
      </c>
      <c r="I2205">
        <f>IF(E2205="Dollar",VLOOKUP(F2205,Currency!$G$2:$H$14,2,0),1)</f>
        <v>1</v>
      </c>
      <c r="J2205" s="3">
        <f t="shared" si="34"/>
        <v>25</v>
      </c>
    </row>
    <row r="2206" spans="1:10" x14ac:dyDescent="0.25">
      <c r="A2206">
        <v>817</v>
      </c>
      <c r="B2206" t="s">
        <v>46</v>
      </c>
      <c r="C2206">
        <v>5</v>
      </c>
      <c r="D2206">
        <v>15</v>
      </c>
      <c r="E2206" t="s">
        <v>0</v>
      </c>
      <c r="F2206">
        <v>10</v>
      </c>
      <c r="G2206">
        <v>2018</v>
      </c>
      <c r="H2206" t="s">
        <v>55</v>
      </c>
      <c r="I2206">
        <f>IF(E2206="Dollar",VLOOKUP(F2206,Currency!$G$2:$H$14,2,0),1)</f>
        <v>1</v>
      </c>
      <c r="J2206" s="3">
        <f t="shared" si="34"/>
        <v>75</v>
      </c>
    </row>
    <row r="2207" spans="1:10" x14ac:dyDescent="0.25">
      <c r="A2207">
        <v>817</v>
      </c>
      <c r="B2207" t="s">
        <v>47</v>
      </c>
      <c r="C2207">
        <v>20</v>
      </c>
      <c r="D2207">
        <v>7</v>
      </c>
      <c r="E2207" t="s">
        <v>37</v>
      </c>
      <c r="F2207">
        <v>10</v>
      </c>
      <c r="G2207">
        <v>2018</v>
      </c>
      <c r="H2207" t="s">
        <v>53</v>
      </c>
      <c r="I2207">
        <f>IF(E2207="Dollar",VLOOKUP(F2207,Currency!$G$2:$H$14,2,0),1)</f>
        <v>0.87081632260869579</v>
      </c>
      <c r="J2207" s="3">
        <f t="shared" si="34"/>
        <v>121.91428516521741</v>
      </c>
    </row>
    <row r="2208" spans="1:10" x14ac:dyDescent="0.25">
      <c r="A2208">
        <v>818</v>
      </c>
      <c r="B2208" t="s">
        <v>45</v>
      </c>
      <c r="C2208">
        <v>82</v>
      </c>
      <c r="D2208">
        <v>31</v>
      </c>
      <c r="E2208" t="s">
        <v>37</v>
      </c>
      <c r="F2208">
        <v>3</v>
      </c>
      <c r="G2208">
        <v>2018</v>
      </c>
      <c r="H2208" t="s">
        <v>58</v>
      </c>
      <c r="I2208">
        <f>IF(E2208="Dollar",VLOOKUP(F2208,Currency!$G$2:$H$14,2,0),1)</f>
        <v>0.81064183952380953</v>
      </c>
      <c r="J2208" s="3">
        <f t="shared" si="34"/>
        <v>2060.6515560695238</v>
      </c>
    </row>
    <row r="2209" spans="1:10" x14ac:dyDescent="0.25">
      <c r="A2209">
        <v>818</v>
      </c>
      <c r="B2209" t="s">
        <v>46</v>
      </c>
      <c r="C2209">
        <v>246</v>
      </c>
      <c r="D2209">
        <v>17</v>
      </c>
      <c r="E2209" t="s">
        <v>37</v>
      </c>
      <c r="F2209">
        <v>3</v>
      </c>
      <c r="G2209">
        <v>2018</v>
      </c>
      <c r="H2209" t="s">
        <v>53</v>
      </c>
      <c r="I2209">
        <f>IF(E2209="Dollar",VLOOKUP(F2209,Currency!$G$2:$H$14,2,0),1)</f>
        <v>0.81064183952380953</v>
      </c>
      <c r="J2209" s="3">
        <f t="shared" si="34"/>
        <v>3390.1041728885716</v>
      </c>
    </row>
    <row r="2210" spans="1:10" x14ac:dyDescent="0.25">
      <c r="A2210">
        <v>818</v>
      </c>
      <c r="B2210" t="s">
        <v>47</v>
      </c>
      <c r="C2210">
        <v>82</v>
      </c>
      <c r="D2210">
        <v>6</v>
      </c>
      <c r="E2210" t="s">
        <v>37</v>
      </c>
      <c r="F2210">
        <v>3</v>
      </c>
      <c r="G2210">
        <v>2018</v>
      </c>
      <c r="H2210" t="s">
        <v>53</v>
      </c>
      <c r="I2210">
        <f>IF(E2210="Dollar",VLOOKUP(F2210,Currency!$G$2:$H$14,2,0),1)</f>
        <v>0.81064183952380953</v>
      </c>
      <c r="J2210" s="3">
        <f t="shared" si="34"/>
        <v>398.83578504571426</v>
      </c>
    </row>
    <row r="2211" spans="1:10" x14ac:dyDescent="0.25">
      <c r="A2211">
        <v>819</v>
      </c>
      <c r="B2211" t="s">
        <v>45</v>
      </c>
      <c r="C2211">
        <v>122</v>
      </c>
      <c r="D2211">
        <v>30</v>
      </c>
      <c r="E2211" t="s">
        <v>0</v>
      </c>
      <c r="F2211">
        <v>6</v>
      </c>
      <c r="G2211">
        <v>2018</v>
      </c>
      <c r="H2211" t="s">
        <v>64</v>
      </c>
      <c r="I2211">
        <f>IF(E2211="Dollar",VLOOKUP(F2211,Currency!$G$2:$H$14,2,0),1)</f>
        <v>1</v>
      </c>
      <c r="J2211" s="3">
        <f t="shared" si="34"/>
        <v>3660</v>
      </c>
    </row>
    <row r="2212" spans="1:10" x14ac:dyDescent="0.25">
      <c r="A2212">
        <v>819</v>
      </c>
      <c r="B2212" t="s">
        <v>46</v>
      </c>
      <c r="C2212">
        <v>488</v>
      </c>
      <c r="D2212">
        <v>18</v>
      </c>
      <c r="E2212" t="s">
        <v>0</v>
      </c>
      <c r="F2212">
        <v>6</v>
      </c>
      <c r="G2212">
        <v>2018</v>
      </c>
      <c r="H2212" t="s">
        <v>62</v>
      </c>
      <c r="I2212">
        <f>IF(E2212="Dollar",VLOOKUP(F2212,Currency!$G$2:$H$14,2,0),1)</f>
        <v>1</v>
      </c>
      <c r="J2212" s="3">
        <f t="shared" si="34"/>
        <v>8784</v>
      </c>
    </row>
    <row r="2213" spans="1:10" x14ac:dyDescent="0.25">
      <c r="A2213">
        <v>820</v>
      </c>
      <c r="B2213" t="s">
        <v>45</v>
      </c>
      <c r="C2213">
        <v>74</v>
      </c>
      <c r="D2213">
        <v>24</v>
      </c>
      <c r="E2213" t="s">
        <v>0</v>
      </c>
      <c r="F2213">
        <v>12</v>
      </c>
      <c r="G2213">
        <v>2018</v>
      </c>
      <c r="H2213" t="s">
        <v>61</v>
      </c>
      <c r="I2213">
        <f>IF(E2213="Dollar",VLOOKUP(F2213,Currency!$G$2:$H$14,2,0),1)</f>
        <v>1</v>
      </c>
      <c r="J2213" s="3">
        <f t="shared" si="34"/>
        <v>1776</v>
      </c>
    </row>
    <row r="2214" spans="1:10" x14ac:dyDescent="0.25">
      <c r="A2214">
        <v>820</v>
      </c>
      <c r="B2214" t="s">
        <v>46</v>
      </c>
      <c r="C2214">
        <v>370</v>
      </c>
      <c r="D2214">
        <v>17</v>
      </c>
      <c r="E2214" t="s">
        <v>37</v>
      </c>
      <c r="F2214">
        <v>12</v>
      </c>
      <c r="G2214">
        <v>2018</v>
      </c>
      <c r="H2214" t="s">
        <v>53</v>
      </c>
      <c r="I2214">
        <f>IF(E2214="Dollar",VLOOKUP(F2214,Currency!$G$2:$H$14,2,0),1)</f>
        <v>0.87842254526315788</v>
      </c>
      <c r="J2214" s="3">
        <f t="shared" si="34"/>
        <v>5525.2778097052633</v>
      </c>
    </row>
    <row r="2215" spans="1:10" x14ac:dyDescent="0.25">
      <c r="A2215">
        <v>820</v>
      </c>
      <c r="B2215" t="s">
        <v>47</v>
      </c>
      <c r="C2215">
        <v>518</v>
      </c>
      <c r="D2215">
        <v>6</v>
      </c>
      <c r="E2215" t="s">
        <v>0</v>
      </c>
      <c r="F2215">
        <v>12</v>
      </c>
      <c r="G2215">
        <v>2018</v>
      </c>
      <c r="H2215" t="s">
        <v>55</v>
      </c>
      <c r="I2215">
        <f>IF(E2215="Dollar",VLOOKUP(F2215,Currency!$G$2:$H$14,2,0),1)</f>
        <v>1</v>
      </c>
      <c r="J2215" s="3">
        <f t="shared" si="34"/>
        <v>3108</v>
      </c>
    </row>
    <row r="2216" spans="1:10" x14ac:dyDescent="0.25">
      <c r="A2216">
        <v>821</v>
      </c>
      <c r="B2216" t="s">
        <v>45</v>
      </c>
      <c r="C2216">
        <v>91</v>
      </c>
      <c r="D2216">
        <v>27</v>
      </c>
      <c r="E2216" t="s">
        <v>0</v>
      </c>
      <c r="F2216">
        <v>7</v>
      </c>
      <c r="G2216">
        <v>2018</v>
      </c>
      <c r="H2216" t="s">
        <v>64</v>
      </c>
      <c r="I2216">
        <f>IF(E2216="Dollar",VLOOKUP(F2216,Currency!$G$2:$H$14,2,0),1)</f>
        <v>1</v>
      </c>
      <c r="J2216" s="3">
        <f t="shared" si="34"/>
        <v>2457</v>
      </c>
    </row>
    <row r="2217" spans="1:10" x14ac:dyDescent="0.25">
      <c r="A2217">
        <v>821</v>
      </c>
      <c r="B2217" t="s">
        <v>46</v>
      </c>
      <c r="C2217">
        <v>273</v>
      </c>
      <c r="D2217">
        <v>15</v>
      </c>
      <c r="E2217" t="s">
        <v>0</v>
      </c>
      <c r="F2217">
        <v>7</v>
      </c>
      <c r="G2217">
        <v>2018</v>
      </c>
      <c r="H2217" t="s">
        <v>55</v>
      </c>
      <c r="I2217">
        <f>IF(E2217="Dollar",VLOOKUP(F2217,Currency!$G$2:$H$14,2,0),1)</f>
        <v>1</v>
      </c>
      <c r="J2217" s="3">
        <f t="shared" si="34"/>
        <v>4095</v>
      </c>
    </row>
    <row r="2218" spans="1:10" x14ac:dyDescent="0.25">
      <c r="A2218">
        <v>821</v>
      </c>
      <c r="B2218" t="s">
        <v>47</v>
      </c>
      <c r="C2218">
        <v>91</v>
      </c>
      <c r="D2218">
        <v>7</v>
      </c>
      <c r="E2218" t="s">
        <v>37</v>
      </c>
      <c r="F2218">
        <v>7</v>
      </c>
      <c r="G2218">
        <v>2018</v>
      </c>
      <c r="H2218" t="s">
        <v>53</v>
      </c>
      <c r="I2218">
        <f>IF(E2218="Dollar",VLOOKUP(F2218,Currency!$G$2:$H$14,2,0),1)</f>
        <v>0.85575857954545465</v>
      </c>
      <c r="J2218" s="3">
        <f t="shared" si="34"/>
        <v>545.11821517045462</v>
      </c>
    </row>
    <row r="2219" spans="1:10" x14ac:dyDescent="0.25">
      <c r="A2219">
        <v>822</v>
      </c>
      <c r="B2219" t="s">
        <v>45</v>
      </c>
      <c r="C2219">
        <v>66</v>
      </c>
      <c r="D2219">
        <v>24</v>
      </c>
      <c r="E2219" t="s">
        <v>0</v>
      </c>
      <c r="F2219">
        <v>12</v>
      </c>
      <c r="G2219">
        <v>2018</v>
      </c>
      <c r="H2219" t="s">
        <v>61</v>
      </c>
      <c r="I2219">
        <f>IF(E2219="Dollar",VLOOKUP(F2219,Currency!$G$2:$H$14,2,0),1)</f>
        <v>1</v>
      </c>
      <c r="J2219" s="3">
        <f t="shared" si="34"/>
        <v>1584</v>
      </c>
    </row>
    <row r="2220" spans="1:10" x14ac:dyDescent="0.25">
      <c r="A2220">
        <v>822</v>
      </c>
      <c r="B2220" t="s">
        <v>46</v>
      </c>
      <c r="C2220">
        <v>264</v>
      </c>
      <c r="D2220">
        <v>17</v>
      </c>
      <c r="E2220" t="s">
        <v>0</v>
      </c>
      <c r="F2220">
        <v>12</v>
      </c>
      <c r="G2220">
        <v>2018</v>
      </c>
      <c r="H2220" t="s">
        <v>57</v>
      </c>
      <c r="I2220">
        <f>IF(E2220="Dollar",VLOOKUP(F2220,Currency!$G$2:$H$14,2,0),1)</f>
        <v>1</v>
      </c>
      <c r="J2220" s="3">
        <f t="shared" si="34"/>
        <v>4488</v>
      </c>
    </row>
    <row r="2221" spans="1:10" x14ac:dyDescent="0.25">
      <c r="A2221">
        <v>823</v>
      </c>
      <c r="B2221" t="s">
        <v>45</v>
      </c>
      <c r="C2221">
        <v>43</v>
      </c>
      <c r="D2221">
        <v>28</v>
      </c>
      <c r="E2221" t="s">
        <v>0</v>
      </c>
      <c r="F2221">
        <v>11</v>
      </c>
      <c r="G2221">
        <v>2018</v>
      </c>
      <c r="H2221" t="s">
        <v>59</v>
      </c>
      <c r="I2221">
        <f>IF(E2221="Dollar",VLOOKUP(F2221,Currency!$G$2:$H$14,2,0),1)</f>
        <v>1</v>
      </c>
      <c r="J2221" s="3">
        <f t="shared" si="34"/>
        <v>1204</v>
      </c>
    </row>
    <row r="2222" spans="1:10" x14ac:dyDescent="0.25">
      <c r="A2222">
        <v>823</v>
      </c>
      <c r="B2222" t="s">
        <v>46</v>
      </c>
      <c r="C2222">
        <v>215</v>
      </c>
      <c r="D2222">
        <v>16</v>
      </c>
      <c r="E2222" t="s">
        <v>37</v>
      </c>
      <c r="F2222">
        <v>11</v>
      </c>
      <c r="G2222">
        <v>2018</v>
      </c>
      <c r="H2222" t="s">
        <v>53</v>
      </c>
      <c r="I2222">
        <f>IF(E2222="Dollar",VLOOKUP(F2222,Currency!$G$2:$H$14,2,0),1)</f>
        <v>0.87977327500000013</v>
      </c>
      <c r="J2222" s="3">
        <f t="shared" si="34"/>
        <v>3026.4200660000006</v>
      </c>
    </row>
    <row r="2223" spans="1:10" x14ac:dyDescent="0.25">
      <c r="A2223">
        <v>823</v>
      </c>
      <c r="B2223" t="s">
        <v>47</v>
      </c>
      <c r="C2223">
        <v>301</v>
      </c>
      <c r="D2223">
        <v>7</v>
      </c>
      <c r="E2223" t="s">
        <v>37</v>
      </c>
      <c r="F2223">
        <v>11</v>
      </c>
      <c r="G2223">
        <v>2018</v>
      </c>
      <c r="H2223" t="s">
        <v>53</v>
      </c>
      <c r="I2223">
        <f>IF(E2223="Dollar",VLOOKUP(F2223,Currency!$G$2:$H$14,2,0),1)</f>
        <v>0.87977327500000013</v>
      </c>
      <c r="J2223" s="3">
        <f t="shared" si="34"/>
        <v>1853.6822904250002</v>
      </c>
    </row>
    <row r="2224" spans="1:10" x14ac:dyDescent="0.25">
      <c r="A2224">
        <v>824</v>
      </c>
      <c r="B2224" t="s">
        <v>45</v>
      </c>
      <c r="C2224">
        <v>77</v>
      </c>
      <c r="D2224">
        <v>22</v>
      </c>
      <c r="E2224" t="s">
        <v>0</v>
      </c>
      <c r="F2224">
        <v>10</v>
      </c>
      <c r="G2224">
        <v>2018</v>
      </c>
      <c r="H2224" t="s">
        <v>63</v>
      </c>
      <c r="I2224">
        <f>IF(E2224="Dollar",VLOOKUP(F2224,Currency!$G$2:$H$14,2,0),1)</f>
        <v>1</v>
      </c>
      <c r="J2224" s="3">
        <f t="shared" si="34"/>
        <v>1694</v>
      </c>
    </row>
    <row r="2225" spans="1:10" x14ac:dyDescent="0.25">
      <c r="A2225">
        <v>824</v>
      </c>
      <c r="B2225" t="s">
        <v>46</v>
      </c>
      <c r="C2225">
        <v>308</v>
      </c>
      <c r="D2225">
        <v>17</v>
      </c>
      <c r="E2225" t="s">
        <v>37</v>
      </c>
      <c r="F2225">
        <v>10</v>
      </c>
      <c r="G2225">
        <v>2018</v>
      </c>
      <c r="H2225" t="s">
        <v>53</v>
      </c>
      <c r="I2225">
        <f>IF(E2225="Dollar",VLOOKUP(F2225,Currency!$G$2:$H$14,2,0),1)</f>
        <v>0.87081632260869579</v>
      </c>
      <c r="J2225" s="3">
        <f t="shared" si="34"/>
        <v>4559.5942651791311</v>
      </c>
    </row>
    <row r="2226" spans="1:10" x14ac:dyDescent="0.25">
      <c r="A2226">
        <v>825</v>
      </c>
      <c r="B2226" t="s">
        <v>45</v>
      </c>
      <c r="C2226">
        <v>1</v>
      </c>
      <c r="D2226">
        <v>28</v>
      </c>
      <c r="E2226" t="s">
        <v>0</v>
      </c>
      <c r="F2226">
        <v>10</v>
      </c>
      <c r="G2226">
        <v>2018</v>
      </c>
      <c r="H2226" t="s">
        <v>59</v>
      </c>
      <c r="I2226">
        <f>IF(E2226="Dollar",VLOOKUP(F2226,Currency!$G$2:$H$14,2,0),1)</f>
        <v>1</v>
      </c>
      <c r="J2226" s="3">
        <f t="shared" si="34"/>
        <v>28</v>
      </c>
    </row>
    <row r="2227" spans="1:10" x14ac:dyDescent="0.25">
      <c r="A2227">
        <v>825</v>
      </c>
      <c r="B2227" t="s">
        <v>46</v>
      </c>
      <c r="C2227">
        <v>5</v>
      </c>
      <c r="D2227">
        <v>17</v>
      </c>
      <c r="E2227" t="s">
        <v>0</v>
      </c>
      <c r="F2227">
        <v>10</v>
      </c>
      <c r="G2227">
        <v>2018</v>
      </c>
      <c r="H2227" t="s">
        <v>63</v>
      </c>
      <c r="I2227">
        <f>IF(E2227="Dollar",VLOOKUP(F2227,Currency!$G$2:$H$14,2,0),1)</f>
        <v>1</v>
      </c>
      <c r="J2227" s="3">
        <f t="shared" si="34"/>
        <v>85</v>
      </c>
    </row>
    <row r="2228" spans="1:10" x14ac:dyDescent="0.25">
      <c r="A2228">
        <v>825</v>
      </c>
      <c r="B2228" t="s">
        <v>47</v>
      </c>
      <c r="C2228">
        <v>20</v>
      </c>
      <c r="D2228">
        <v>6</v>
      </c>
      <c r="E2228" t="s">
        <v>37</v>
      </c>
      <c r="F2228">
        <v>10</v>
      </c>
      <c r="G2228">
        <v>2018</v>
      </c>
      <c r="H2228" t="s">
        <v>53</v>
      </c>
      <c r="I2228">
        <f>IF(E2228="Dollar",VLOOKUP(F2228,Currency!$G$2:$H$14,2,0),1)</f>
        <v>0.87081632260869579</v>
      </c>
      <c r="J2228" s="3">
        <f t="shared" si="34"/>
        <v>104.49795871304349</v>
      </c>
    </row>
    <row r="2229" spans="1:10" x14ac:dyDescent="0.25">
      <c r="A2229">
        <v>826</v>
      </c>
      <c r="B2229" t="s">
        <v>45</v>
      </c>
      <c r="C2229">
        <v>66</v>
      </c>
      <c r="D2229">
        <v>23</v>
      </c>
      <c r="E2229" t="s">
        <v>0</v>
      </c>
      <c r="F2229">
        <v>1</v>
      </c>
      <c r="G2229">
        <v>2018</v>
      </c>
      <c r="H2229" t="s">
        <v>56</v>
      </c>
      <c r="I2229">
        <f>IF(E2229="Dollar",VLOOKUP(F2229,Currency!$G$2:$H$14,2,0),1)</f>
        <v>1</v>
      </c>
      <c r="J2229" s="3">
        <f t="shared" si="34"/>
        <v>1518</v>
      </c>
    </row>
    <row r="2230" spans="1:10" x14ac:dyDescent="0.25">
      <c r="A2230">
        <v>826</v>
      </c>
      <c r="B2230" t="s">
        <v>46</v>
      </c>
      <c r="C2230">
        <v>264</v>
      </c>
      <c r="D2230">
        <v>17</v>
      </c>
      <c r="E2230" t="s">
        <v>37</v>
      </c>
      <c r="F2230">
        <v>1</v>
      </c>
      <c r="G2230">
        <v>2018</v>
      </c>
      <c r="H2230" t="s">
        <v>53</v>
      </c>
      <c r="I2230">
        <f>IF(E2230="Dollar",VLOOKUP(F2230,Currency!$G$2:$H$14,2,0),1)</f>
        <v>0.8198508345454546</v>
      </c>
      <c r="J2230" s="3">
        <f t="shared" si="34"/>
        <v>3679.4905454400005</v>
      </c>
    </row>
    <row r="2231" spans="1:10" x14ac:dyDescent="0.25">
      <c r="A2231">
        <v>827</v>
      </c>
      <c r="B2231" t="s">
        <v>45</v>
      </c>
      <c r="C2231">
        <v>117</v>
      </c>
      <c r="D2231">
        <v>25</v>
      </c>
      <c r="E2231" t="s">
        <v>0</v>
      </c>
      <c r="F2231">
        <v>5</v>
      </c>
      <c r="G2231">
        <v>2018</v>
      </c>
      <c r="H2231" t="s">
        <v>60</v>
      </c>
      <c r="I2231">
        <f>IF(E2231="Dollar",VLOOKUP(F2231,Currency!$G$2:$H$14,2,0),1)</f>
        <v>1</v>
      </c>
      <c r="J2231" s="3">
        <f t="shared" si="34"/>
        <v>2925</v>
      </c>
    </row>
    <row r="2232" spans="1:10" x14ac:dyDescent="0.25">
      <c r="A2232">
        <v>827</v>
      </c>
      <c r="B2232" t="s">
        <v>46</v>
      </c>
      <c r="C2232">
        <v>234</v>
      </c>
      <c r="D2232">
        <v>19</v>
      </c>
      <c r="E2232" t="s">
        <v>0</v>
      </c>
      <c r="F2232">
        <v>5</v>
      </c>
      <c r="G2232">
        <v>2018</v>
      </c>
      <c r="H2232" t="s">
        <v>60</v>
      </c>
      <c r="I2232">
        <f>IF(E2232="Dollar",VLOOKUP(F2232,Currency!$G$2:$H$14,2,0),1)</f>
        <v>1</v>
      </c>
      <c r="J2232" s="3">
        <f t="shared" si="34"/>
        <v>4446</v>
      </c>
    </row>
    <row r="2233" spans="1:10" x14ac:dyDescent="0.25">
      <c r="A2233">
        <v>827</v>
      </c>
      <c r="B2233" t="s">
        <v>47</v>
      </c>
      <c r="C2233">
        <v>468</v>
      </c>
      <c r="D2233">
        <v>7</v>
      </c>
      <c r="E2233" t="s">
        <v>37</v>
      </c>
      <c r="F2233">
        <v>5</v>
      </c>
      <c r="G2233">
        <v>2018</v>
      </c>
      <c r="H2233" t="s">
        <v>53</v>
      </c>
      <c r="I2233">
        <f>IF(E2233="Dollar",VLOOKUP(F2233,Currency!$G$2:$H$14,2,0),1)</f>
        <v>0.84667593318181822</v>
      </c>
      <c r="J2233" s="3">
        <f t="shared" si="34"/>
        <v>2773.7103571036364</v>
      </c>
    </row>
    <row r="2234" spans="1:10" x14ac:dyDescent="0.25">
      <c r="A2234">
        <v>828</v>
      </c>
      <c r="B2234" t="s">
        <v>45</v>
      </c>
      <c r="C2234">
        <v>59</v>
      </c>
      <c r="D2234">
        <v>20</v>
      </c>
      <c r="E2234" t="s">
        <v>0</v>
      </c>
      <c r="F2234">
        <v>6</v>
      </c>
      <c r="G2234">
        <v>2018</v>
      </c>
      <c r="H2234" t="s">
        <v>57</v>
      </c>
      <c r="I2234">
        <f>IF(E2234="Dollar",VLOOKUP(F2234,Currency!$G$2:$H$14,2,0),1)</f>
        <v>1</v>
      </c>
      <c r="J2234" s="3">
        <f t="shared" si="34"/>
        <v>1180</v>
      </c>
    </row>
    <row r="2235" spans="1:10" x14ac:dyDescent="0.25">
      <c r="A2235">
        <v>828</v>
      </c>
      <c r="B2235" t="s">
        <v>46</v>
      </c>
      <c r="C2235">
        <v>118</v>
      </c>
      <c r="D2235">
        <v>17</v>
      </c>
      <c r="E2235" t="s">
        <v>37</v>
      </c>
      <c r="F2235">
        <v>6</v>
      </c>
      <c r="G2235">
        <v>2018</v>
      </c>
      <c r="H2235" t="s">
        <v>53</v>
      </c>
      <c r="I2235">
        <f>IF(E2235="Dollar",VLOOKUP(F2235,Currency!$G$2:$H$14,2,0),1)</f>
        <v>0.85633569142857147</v>
      </c>
      <c r="J2235" s="3">
        <f t="shared" si="34"/>
        <v>1717.8093970057143</v>
      </c>
    </row>
    <row r="2236" spans="1:10" x14ac:dyDescent="0.25">
      <c r="A2236">
        <v>828</v>
      </c>
      <c r="B2236" t="s">
        <v>47</v>
      </c>
      <c r="C2236">
        <v>236</v>
      </c>
      <c r="D2236">
        <v>6</v>
      </c>
      <c r="E2236" t="s">
        <v>37</v>
      </c>
      <c r="F2236">
        <v>6</v>
      </c>
      <c r="G2236">
        <v>2018</v>
      </c>
      <c r="H2236" t="s">
        <v>53</v>
      </c>
      <c r="I2236">
        <f>IF(E2236="Dollar",VLOOKUP(F2236,Currency!$G$2:$H$14,2,0),1)</f>
        <v>0.85633569142857147</v>
      </c>
      <c r="J2236" s="3">
        <f t="shared" si="34"/>
        <v>1212.5713390628573</v>
      </c>
    </row>
    <row r="2237" spans="1:10" x14ac:dyDescent="0.25">
      <c r="A2237">
        <v>829</v>
      </c>
      <c r="B2237" t="s">
        <v>45</v>
      </c>
      <c r="C2237">
        <v>81</v>
      </c>
      <c r="D2237">
        <v>27</v>
      </c>
      <c r="E2237" t="s">
        <v>0</v>
      </c>
      <c r="F2237">
        <v>8</v>
      </c>
      <c r="G2237">
        <v>2018</v>
      </c>
      <c r="H2237" t="s">
        <v>54</v>
      </c>
      <c r="I2237">
        <f>IF(E2237="Dollar",VLOOKUP(F2237,Currency!$G$2:$H$14,2,0),1)</f>
        <v>1</v>
      </c>
      <c r="J2237" s="3">
        <f t="shared" si="34"/>
        <v>2187</v>
      </c>
    </row>
    <row r="2238" spans="1:10" x14ac:dyDescent="0.25">
      <c r="A2238">
        <v>829</v>
      </c>
      <c r="B2238" t="s">
        <v>46</v>
      </c>
      <c r="C2238">
        <v>243</v>
      </c>
      <c r="D2238">
        <v>15</v>
      </c>
      <c r="E2238" t="s">
        <v>0</v>
      </c>
      <c r="F2238">
        <v>8</v>
      </c>
      <c r="G2238">
        <v>2018</v>
      </c>
      <c r="H2238" t="s">
        <v>55</v>
      </c>
      <c r="I2238">
        <f>IF(E2238="Dollar",VLOOKUP(F2238,Currency!$G$2:$H$14,2,0),1)</f>
        <v>1</v>
      </c>
      <c r="J2238" s="3">
        <f t="shared" si="34"/>
        <v>3645</v>
      </c>
    </row>
    <row r="2239" spans="1:10" x14ac:dyDescent="0.25">
      <c r="A2239">
        <v>829</v>
      </c>
      <c r="B2239" t="s">
        <v>47</v>
      </c>
      <c r="C2239">
        <v>81</v>
      </c>
      <c r="D2239">
        <v>6</v>
      </c>
      <c r="E2239" t="s">
        <v>0</v>
      </c>
      <c r="F2239">
        <v>8</v>
      </c>
      <c r="G2239">
        <v>2018</v>
      </c>
      <c r="H2239" t="s">
        <v>55</v>
      </c>
      <c r="I2239">
        <f>IF(E2239="Dollar",VLOOKUP(F2239,Currency!$G$2:$H$14,2,0),1)</f>
        <v>1</v>
      </c>
      <c r="J2239" s="3">
        <f t="shared" si="34"/>
        <v>486</v>
      </c>
    </row>
    <row r="2240" spans="1:10" x14ac:dyDescent="0.25">
      <c r="A2240">
        <v>830</v>
      </c>
      <c r="B2240" t="s">
        <v>45</v>
      </c>
      <c r="C2240">
        <v>220</v>
      </c>
      <c r="D2240">
        <v>27</v>
      </c>
      <c r="E2240" t="s">
        <v>0</v>
      </c>
      <c r="F2240">
        <v>10</v>
      </c>
      <c r="G2240">
        <v>2018</v>
      </c>
      <c r="H2240" t="s">
        <v>59</v>
      </c>
      <c r="I2240">
        <f>IF(E2240="Dollar",VLOOKUP(F2240,Currency!$G$2:$H$14,2,0),1)</f>
        <v>1</v>
      </c>
      <c r="J2240" s="3">
        <f t="shared" si="34"/>
        <v>5940</v>
      </c>
    </row>
    <row r="2241" spans="1:10" x14ac:dyDescent="0.25">
      <c r="A2241">
        <v>830</v>
      </c>
      <c r="B2241" t="s">
        <v>46</v>
      </c>
      <c r="C2241">
        <v>1100</v>
      </c>
      <c r="D2241">
        <v>14</v>
      </c>
      <c r="E2241" t="s">
        <v>37</v>
      </c>
      <c r="F2241">
        <v>10</v>
      </c>
      <c r="G2241">
        <v>2018</v>
      </c>
      <c r="H2241" t="s">
        <v>53</v>
      </c>
      <c r="I2241">
        <f>IF(E2241="Dollar",VLOOKUP(F2241,Currency!$G$2:$H$14,2,0),1)</f>
        <v>0.87081632260869579</v>
      </c>
      <c r="J2241" s="3">
        <f t="shared" si="34"/>
        <v>13410.571368173914</v>
      </c>
    </row>
    <row r="2242" spans="1:10" x14ac:dyDescent="0.25">
      <c r="A2242">
        <v>830</v>
      </c>
      <c r="B2242" t="s">
        <v>47</v>
      </c>
      <c r="C2242">
        <v>4400</v>
      </c>
      <c r="D2242">
        <v>6</v>
      </c>
      <c r="E2242" t="s">
        <v>0</v>
      </c>
      <c r="F2242">
        <v>10</v>
      </c>
      <c r="G2242">
        <v>2018</v>
      </c>
      <c r="H2242" t="s">
        <v>55</v>
      </c>
      <c r="I2242">
        <f>IF(E2242="Dollar",VLOOKUP(F2242,Currency!$G$2:$H$14,2,0),1)</f>
        <v>1</v>
      </c>
      <c r="J2242" s="3">
        <f t="shared" si="34"/>
        <v>26400</v>
      </c>
    </row>
    <row r="2243" spans="1:10" x14ac:dyDescent="0.25">
      <c r="A2243">
        <v>831</v>
      </c>
      <c r="B2243" t="s">
        <v>45</v>
      </c>
      <c r="C2243">
        <v>95</v>
      </c>
      <c r="D2243">
        <v>21</v>
      </c>
      <c r="E2243" t="s">
        <v>0</v>
      </c>
      <c r="F2243">
        <v>6</v>
      </c>
      <c r="G2243">
        <v>2018</v>
      </c>
      <c r="H2243" t="s">
        <v>52</v>
      </c>
      <c r="I2243">
        <f>IF(E2243="Dollar",VLOOKUP(F2243,Currency!$G$2:$H$14,2,0),1)</f>
        <v>1</v>
      </c>
      <c r="J2243" s="3">
        <f t="shared" ref="J2243:J2306" si="35">C2243*D2243*I2243</f>
        <v>1995</v>
      </c>
    </row>
    <row r="2244" spans="1:10" x14ac:dyDescent="0.25">
      <c r="A2244">
        <v>831</v>
      </c>
      <c r="B2244" t="s">
        <v>46</v>
      </c>
      <c r="C2244">
        <v>285</v>
      </c>
      <c r="D2244">
        <v>15</v>
      </c>
      <c r="E2244" t="s">
        <v>0</v>
      </c>
      <c r="F2244">
        <v>6</v>
      </c>
      <c r="G2244">
        <v>2018</v>
      </c>
      <c r="H2244" t="s">
        <v>55</v>
      </c>
      <c r="I2244">
        <f>IF(E2244="Dollar",VLOOKUP(F2244,Currency!$G$2:$H$14,2,0),1)</f>
        <v>1</v>
      </c>
      <c r="J2244" s="3">
        <f t="shared" si="35"/>
        <v>4275</v>
      </c>
    </row>
    <row r="2245" spans="1:10" x14ac:dyDescent="0.25">
      <c r="A2245">
        <v>831</v>
      </c>
      <c r="B2245" t="s">
        <v>47</v>
      </c>
      <c r="C2245">
        <v>95</v>
      </c>
      <c r="D2245">
        <v>6</v>
      </c>
      <c r="E2245" t="s">
        <v>0</v>
      </c>
      <c r="F2245">
        <v>6</v>
      </c>
      <c r="G2245">
        <v>2018</v>
      </c>
      <c r="H2245" t="s">
        <v>55</v>
      </c>
      <c r="I2245">
        <f>IF(E2245="Dollar",VLOOKUP(F2245,Currency!$G$2:$H$14,2,0),1)</f>
        <v>1</v>
      </c>
      <c r="J2245" s="3">
        <f t="shared" si="35"/>
        <v>570</v>
      </c>
    </row>
    <row r="2246" spans="1:10" x14ac:dyDescent="0.25">
      <c r="A2246">
        <v>832</v>
      </c>
      <c r="B2246" t="s">
        <v>45</v>
      </c>
      <c r="C2246">
        <v>174</v>
      </c>
      <c r="D2246">
        <v>24</v>
      </c>
      <c r="E2246" t="s">
        <v>0</v>
      </c>
      <c r="F2246">
        <v>5</v>
      </c>
      <c r="G2246">
        <v>2018</v>
      </c>
      <c r="H2246" t="s">
        <v>61</v>
      </c>
      <c r="I2246">
        <f>IF(E2246="Dollar",VLOOKUP(F2246,Currency!$G$2:$H$14,2,0),1)</f>
        <v>1</v>
      </c>
      <c r="J2246" s="3">
        <f t="shared" si="35"/>
        <v>4176</v>
      </c>
    </row>
    <row r="2247" spans="1:10" x14ac:dyDescent="0.25">
      <c r="A2247">
        <v>832</v>
      </c>
      <c r="B2247" t="s">
        <v>46</v>
      </c>
      <c r="C2247">
        <v>696</v>
      </c>
      <c r="D2247">
        <v>17</v>
      </c>
      <c r="E2247" t="s">
        <v>0</v>
      </c>
      <c r="F2247">
        <v>5</v>
      </c>
      <c r="G2247">
        <v>2018</v>
      </c>
      <c r="H2247" t="s">
        <v>52</v>
      </c>
      <c r="I2247">
        <f>IF(E2247="Dollar",VLOOKUP(F2247,Currency!$G$2:$H$14,2,0),1)</f>
        <v>1</v>
      </c>
      <c r="J2247" s="3">
        <f t="shared" si="35"/>
        <v>11832</v>
      </c>
    </row>
    <row r="2248" spans="1:10" x14ac:dyDescent="0.25">
      <c r="A2248">
        <v>833</v>
      </c>
      <c r="B2248" t="s">
        <v>45</v>
      </c>
      <c r="C2248">
        <v>129</v>
      </c>
      <c r="D2248">
        <v>27</v>
      </c>
      <c r="E2248" t="s">
        <v>0</v>
      </c>
      <c r="F2248">
        <v>3</v>
      </c>
      <c r="G2248">
        <v>2018</v>
      </c>
      <c r="H2248" t="s">
        <v>65</v>
      </c>
      <c r="I2248">
        <f>IF(E2248="Dollar",VLOOKUP(F2248,Currency!$G$2:$H$14,2,0),1)</f>
        <v>1</v>
      </c>
      <c r="J2248" s="3">
        <f t="shared" si="35"/>
        <v>3483</v>
      </c>
    </row>
    <row r="2249" spans="1:10" x14ac:dyDescent="0.25">
      <c r="A2249">
        <v>833</v>
      </c>
      <c r="B2249" t="s">
        <v>46</v>
      </c>
      <c r="C2249">
        <v>516</v>
      </c>
      <c r="D2249">
        <v>17</v>
      </c>
      <c r="E2249" t="s">
        <v>0</v>
      </c>
      <c r="F2249">
        <v>3</v>
      </c>
      <c r="G2249">
        <v>2018</v>
      </c>
      <c r="H2249" t="s">
        <v>57</v>
      </c>
      <c r="I2249">
        <f>IF(E2249="Dollar",VLOOKUP(F2249,Currency!$G$2:$H$14,2,0),1)</f>
        <v>1</v>
      </c>
      <c r="J2249" s="3">
        <f t="shared" si="35"/>
        <v>8772</v>
      </c>
    </row>
    <row r="2250" spans="1:10" x14ac:dyDescent="0.25">
      <c r="A2250">
        <v>834</v>
      </c>
      <c r="B2250" t="s">
        <v>45</v>
      </c>
      <c r="C2250">
        <v>89</v>
      </c>
      <c r="D2250">
        <v>20</v>
      </c>
      <c r="E2250" t="s">
        <v>0</v>
      </c>
      <c r="F2250">
        <v>9</v>
      </c>
      <c r="G2250">
        <v>2018</v>
      </c>
      <c r="H2250" t="s">
        <v>55</v>
      </c>
      <c r="I2250">
        <f>IF(E2250="Dollar",VLOOKUP(F2250,Currency!$G$2:$H$14,2,0),1)</f>
        <v>1</v>
      </c>
      <c r="J2250" s="3">
        <f t="shared" si="35"/>
        <v>1780</v>
      </c>
    </row>
    <row r="2251" spans="1:10" x14ac:dyDescent="0.25">
      <c r="A2251">
        <v>834</v>
      </c>
      <c r="B2251" t="s">
        <v>46</v>
      </c>
      <c r="C2251">
        <v>356</v>
      </c>
      <c r="D2251">
        <v>16</v>
      </c>
      <c r="E2251" t="s">
        <v>37</v>
      </c>
      <c r="F2251">
        <v>9</v>
      </c>
      <c r="G2251">
        <v>2018</v>
      </c>
      <c r="H2251" t="s">
        <v>53</v>
      </c>
      <c r="I2251">
        <f>IF(E2251="Dollar",VLOOKUP(F2251,Currency!$G$2:$H$14,2,0),1)</f>
        <v>0.85776296200000002</v>
      </c>
      <c r="J2251" s="3">
        <f t="shared" si="35"/>
        <v>4885.8178315519999</v>
      </c>
    </row>
    <row r="2252" spans="1:10" x14ac:dyDescent="0.25">
      <c r="A2252">
        <v>835</v>
      </c>
      <c r="B2252" t="s">
        <v>45</v>
      </c>
      <c r="C2252">
        <v>105</v>
      </c>
      <c r="D2252">
        <v>25</v>
      </c>
      <c r="E2252" t="s">
        <v>0</v>
      </c>
      <c r="F2252">
        <v>5</v>
      </c>
      <c r="G2252">
        <v>2018</v>
      </c>
      <c r="H2252" t="s">
        <v>51</v>
      </c>
      <c r="I2252">
        <f>IF(E2252="Dollar",VLOOKUP(F2252,Currency!$G$2:$H$14,2,0),1)</f>
        <v>1</v>
      </c>
      <c r="J2252" s="3">
        <f t="shared" si="35"/>
        <v>2625</v>
      </c>
    </row>
    <row r="2253" spans="1:10" x14ac:dyDescent="0.25">
      <c r="A2253">
        <v>835</v>
      </c>
      <c r="B2253" t="s">
        <v>46</v>
      </c>
      <c r="C2253">
        <v>315</v>
      </c>
      <c r="D2253">
        <v>16</v>
      </c>
      <c r="E2253" t="s">
        <v>37</v>
      </c>
      <c r="F2253">
        <v>5</v>
      </c>
      <c r="G2253">
        <v>2018</v>
      </c>
      <c r="H2253" t="s">
        <v>53</v>
      </c>
      <c r="I2253">
        <f>IF(E2253="Dollar",VLOOKUP(F2253,Currency!$G$2:$H$14,2,0),1)</f>
        <v>0.84667593318181822</v>
      </c>
      <c r="J2253" s="3">
        <f t="shared" si="35"/>
        <v>4267.2467032363638</v>
      </c>
    </row>
    <row r="2254" spans="1:10" x14ac:dyDescent="0.25">
      <c r="A2254">
        <v>835</v>
      </c>
      <c r="B2254" t="s">
        <v>47</v>
      </c>
      <c r="C2254">
        <v>105</v>
      </c>
      <c r="D2254">
        <v>6</v>
      </c>
      <c r="E2254" t="s">
        <v>0</v>
      </c>
      <c r="F2254">
        <v>5</v>
      </c>
      <c r="G2254">
        <v>2018</v>
      </c>
      <c r="H2254" t="s">
        <v>55</v>
      </c>
      <c r="I2254">
        <f>IF(E2254="Dollar",VLOOKUP(F2254,Currency!$G$2:$H$14,2,0),1)</f>
        <v>1</v>
      </c>
      <c r="J2254" s="3">
        <f t="shared" si="35"/>
        <v>630</v>
      </c>
    </row>
    <row r="2255" spans="1:10" x14ac:dyDescent="0.25">
      <c r="A2255">
        <v>836</v>
      </c>
      <c r="B2255" t="s">
        <v>45</v>
      </c>
      <c r="C2255">
        <v>164</v>
      </c>
      <c r="D2255">
        <v>31</v>
      </c>
      <c r="E2255" t="s">
        <v>37</v>
      </c>
      <c r="F2255">
        <v>7</v>
      </c>
      <c r="G2255">
        <v>2018</v>
      </c>
      <c r="H2255" t="s">
        <v>58</v>
      </c>
      <c r="I2255">
        <f>IF(E2255="Dollar",VLOOKUP(F2255,Currency!$G$2:$H$14,2,0),1)</f>
        <v>0.85575857954545465</v>
      </c>
      <c r="J2255" s="3">
        <f t="shared" si="35"/>
        <v>4350.6766184090911</v>
      </c>
    </row>
    <row r="2256" spans="1:10" x14ac:dyDescent="0.25">
      <c r="A2256">
        <v>836</v>
      </c>
      <c r="B2256" t="s">
        <v>46</v>
      </c>
      <c r="C2256">
        <v>656</v>
      </c>
      <c r="D2256">
        <v>18</v>
      </c>
      <c r="E2256" t="s">
        <v>0</v>
      </c>
      <c r="F2256">
        <v>7</v>
      </c>
      <c r="G2256">
        <v>2018</v>
      </c>
      <c r="H2256" t="s">
        <v>56</v>
      </c>
      <c r="I2256">
        <f>IF(E2256="Dollar",VLOOKUP(F2256,Currency!$G$2:$H$14,2,0),1)</f>
        <v>1</v>
      </c>
      <c r="J2256" s="3">
        <f t="shared" si="35"/>
        <v>11808</v>
      </c>
    </row>
    <row r="2257" spans="1:10" x14ac:dyDescent="0.25">
      <c r="A2257">
        <v>837</v>
      </c>
      <c r="B2257" t="s">
        <v>45</v>
      </c>
      <c r="C2257">
        <v>119</v>
      </c>
      <c r="D2257">
        <v>27</v>
      </c>
      <c r="E2257" t="s">
        <v>0</v>
      </c>
      <c r="F2257">
        <v>7</v>
      </c>
      <c r="G2257">
        <v>2018</v>
      </c>
      <c r="H2257" t="s">
        <v>65</v>
      </c>
      <c r="I2257">
        <f>IF(E2257="Dollar",VLOOKUP(F2257,Currency!$G$2:$H$14,2,0),1)</f>
        <v>1</v>
      </c>
      <c r="J2257" s="3">
        <f t="shared" si="35"/>
        <v>3213</v>
      </c>
    </row>
    <row r="2258" spans="1:10" x14ac:dyDescent="0.25">
      <c r="A2258">
        <v>837</v>
      </c>
      <c r="B2258" t="s">
        <v>46</v>
      </c>
      <c r="C2258">
        <v>357</v>
      </c>
      <c r="D2258">
        <v>15</v>
      </c>
      <c r="E2258" t="s">
        <v>0</v>
      </c>
      <c r="F2258">
        <v>7</v>
      </c>
      <c r="G2258">
        <v>2018</v>
      </c>
      <c r="H2258" t="s">
        <v>55</v>
      </c>
      <c r="I2258">
        <f>IF(E2258="Dollar",VLOOKUP(F2258,Currency!$G$2:$H$14,2,0),1)</f>
        <v>1</v>
      </c>
      <c r="J2258" s="3">
        <f t="shared" si="35"/>
        <v>5355</v>
      </c>
    </row>
    <row r="2259" spans="1:10" x14ac:dyDescent="0.25">
      <c r="A2259">
        <v>837</v>
      </c>
      <c r="B2259" t="s">
        <v>47</v>
      </c>
      <c r="C2259">
        <v>119</v>
      </c>
      <c r="D2259">
        <v>7</v>
      </c>
      <c r="E2259" t="s">
        <v>37</v>
      </c>
      <c r="F2259">
        <v>7</v>
      </c>
      <c r="G2259">
        <v>2018</v>
      </c>
      <c r="H2259" t="s">
        <v>53</v>
      </c>
      <c r="I2259">
        <f>IF(E2259="Dollar",VLOOKUP(F2259,Currency!$G$2:$H$14,2,0),1)</f>
        <v>0.85575857954545465</v>
      </c>
      <c r="J2259" s="3">
        <f t="shared" si="35"/>
        <v>712.84689676136372</v>
      </c>
    </row>
    <row r="2260" spans="1:10" x14ac:dyDescent="0.25">
      <c r="A2260">
        <v>838</v>
      </c>
      <c r="B2260" t="s">
        <v>45</v>
      </c>
      <c r="C2260">
        <v>95</v>
      </c>
      <c r="D2260">
        <v>27</v>
      </c>
      <c r="E2260" t="s">
        <v>0</v>
      </c>
      <c r="F2260">
        <v>3</v>
      </c>
      <c r="G2260">
        <v>2018</v>
      </c>
      <c r="H2260" t="s">
        <v>54</v>
      </c>
      <c r="I2260">
        <f>IF(E2260="Dollar",VLOOKUP(F2260,Currency!$G$2:$H$14,2,0),1)</f>
        <v>1</v>
      </c>
      <c r="J2260" s="3">
        <f t="shared" si="35"/>
        <v>2565</v>
      </c>
    </row>
    <row r="2261" spans="1:10" x14ac:dyDescent="0.25">
      <c r="A2261">
        <v>838</v>
      </c>
      <c r="B2261" t="s">
        <v>46</v>
      </c>
      <c r="C2261">
        <v>285</v>
      </c>
      <c r="D2261">
        <v>16</v>
      </c>
      <c r="E2261" t="s">
        <v>37</v>
      </c>
      <c r="F2261">
        <v>3</v>
      </c>
      <c r="G2261">
        <v>2018</v>
      </c>
      <c r="H2261" t="s">
        <v>53</v>
      </c>
      <c r="I2261">
        <f>IF(E2261="Dollar",VLOOKUP(F2261,Currency!$G$2:$H$14,2,0),1)</f>
        <v>0.81064183952380953</v>
      </c>
      <c r="J2261" s="3">
        <f t="shared" si="35"/>
        <v>3696.5267882285716</v>
      </c>
    </row>
    <row r="2262" spans="1:10" x14ac:dyDescent="0.25">
      <c r="A2262">
        <v>838</v>
      </c>
      <c r="B2262" t="s">
        <v>47</v>
      </c>
      <c r="C2262">
        <v>95</v>
      </c>
      <c r="D2262">
        <v>7</v>
      </c>
      <c r="E2262" t="s">
        <v>37</v>
      </c>
      <c r="F2262">
        <v>3</v>
      </c>
      <c r="G2262">
        <v>2018</v>
      </c>
      <c r="H2262" t="s">
        <v>53</v>
      </c>
      <c r="I2262">
        <f>IF(E2262="Dollar",VLOOKUP(F2262,Currency!$G$2:$H$14,2,0),1)</f>
        <v>0.81064183952380953</v>
      </c>
      <c r="J2262" s="3">
        <f t="shared" si="35"/>
        <v>539.07682328333328</v>
      </c>
    </row>
    <row r="2263" spans="1:10" x14ac:dyDescent="0.25">
      <c r="A2263">
        <v>839</v>
      </c>
      <c r="B2263" t="s">
        <v>45</v>
      </c>
      <c r="C2263">
        <v>38</v>
      </c>
      <c r="D2263">
        <v>22</v>
      </c>
      <c r="E2263" t="s">
        <v>37</v>
      </c>
      <c r="F2263">
        <v>9</v>
      </c>
      <c r="G2263">
        <v>2018</v>
      </c>
      <c r="H2263" t="s">
        <v>53</v>
      </c>
      <c r="I2263">
        <f>IF(E2263="Dollar",VLOOKUP(F2263,Currency!$G$2:$H$14,2,0),1)</f>
        <v>0.85776296200000002</v>
      </c>
      <c r="J2263" s="3">
        <f t="shared" si="35"/>
        <v>717.08983623200004</v>
      </c>
    </row>
    <row r="2264" spans="1:10" x14ac:dyDescent="0.25">
      <c r="A2264">
        <v>839</v>
      </c>
      <c r="B2264" t="s">
        <v>46</v>
      </c>
      <c r="C2264">
        <v>152</v>
      </c>
      <c r="D2264">
        <v>15</v>
      </c>
      <c r="E2264" t="s">
        <v>0</v>
      </c>
      <c r="F2264">
        <v>9</v>
      </c>
      <c r="G2264">
        <v>2018</v>
      </c>
      <c r="H2264" t="s">
        <v>55</v>
      </c>
      <c r="I2264">
        <f>IF(E2264="Dollar",VLOOKUP(F2264,Currency!$G$2:$H$14,2,0),1)</f>
        <v>1</v>
      </c>
      <c r="J2264" s="3">
        <f t="shared" si="35"/>
        <v>2280</v>
      </c>
    </row>
    <row r="2265" spans="1:10" x14ac:dyDescent="0.25">
      <c r="A2265">
        <v>840</v>
      </c>
      <c r="B2265" t="s">
        <v>45</v>
      </c>
      <c r="C2265">
        <v>69</v>
      </c>
      <c r="D2265">
        <v>26</v>
      </c>
      <c r="E2265" t="s">
        <v>0</v>
      </c>
      <c r="F2265">
        <v>1</v>
      </c>
      <c r="G2265">
        <v>2018</v>
      </c>
      <c r="H2265" t="s">
        <v>51</v>
      </c>
      <c r="I2265">
        <f>IF(E2265="Dollar",VLOOKUP(F2265,Currency!$G$2:$H$14,2,0),1)</f>
        <v>1</v>
      </c>
      <c r="J2265" s="3">
        <f t="shared" si="35"/>
        <v>1794</v>
      </c>
    </row>
    <row r="2266" spans="1:10" x14ac:dyDescent="0.25">
      <c r="A2266">
        <v>840</v>
      </c>
      <c r="B2266" t="s">
        <v>46</v>
      </c>
      <c r="C2266">
        <v>276</v>
      </c>
      <c r="D2266">
        <v>15</v>
      </c>
      <c r="E2266" t="s">
        <v>37</v>
      </c>
      <c r="F2266">
        <v>1</v>
      </c>
      <c r="G2266">
        <v>2018</v>
      </c>
      <c r="H2266" t="s">
        <v>53</v>
      </c>
      <c r="I2266">
        <f>IF(E2266="Dollar",VLOOKUP(F2266,Currency!$G$2:$H$14,2,0),1)</f>
        <v>0.8198508345454546</v>
      </c>
      <c r="J2266" s="3">
        <f t="shared" si="35"/>
        <v>3394.1824550181818</v>
      </c>
    </row>
    <row r="2267" spans="1:10" x14ac:dyDescent="0.25">
      <c r="A2267">
        <v>841</v>
      </c>
      <c r="B2267" t="s">
        <v>45</v>
      </c>
      <c r="C2267">
        <v>83</v>
      </c>
      <c r="D2267">
        <v>20</v>
      </c>
      <c r="E2267" t="s">
        <v>0</v>
      </c>
      <c r="F2267">
        <v>6</v>
      </c>
      <c r="G2267">
        <v>2018</v>
      </c>
      <c r="H2267" t="s">
        <v>57</v>
      </c>
      <c r="I2267">
        <f>IF(E2267="Dollar",VLOOKUP(F2267,Currency!$G$2:$H$14,2,0),1)</f>
        <v>1</v>
      </c>
      <c r="J2267" s="3">
        <f t="shared" si="35"/>
        <v>1660</v>
      </c>
    </row>
    <row r="2268" spans="1:10" x14ac:dyDescent="0.25">
      <c r="A2268">
        <v>841</v>
      </c>
      <c r="B2268" t="s">
        <v>46</v>
      </c>
      <c r="C2268">
        <v>166</v>
      </c>
      <c r="D2268">
        <v>19</v>
      </c>
      <c r="E2268" t="s">
        <v>0</v>
      </c>
      <c r="F2268">
        <v>6</v>
      </c>
      <c r="G2268">
        <v>2018</v>
      </c>
      <c r="H2268" t="s">
        <v>60</v>
      </c>
      <c r="I2268">
        <f>IF(E2268="Dollar",VLOOKUP(F2268,Currency!$G$2:$H$14,2,0),1)</f>
        <v>1</v>
      </c>
      <c r="J2268" s="3">
        <f t="shared" si="35"/>
        <v>3154</v>
      </c>
    </row>
    <row r="2269" spans="1:10" x14ac:dyDescent="0.25">
      <c r="A2269">
        <v>841</v>
      </c>
      <c r="B2269" t="s">
        <v>47</v>
      </c>
      <c r="C2269">
        <v>332</v>
      </c>
      <c r="D2269">
        <v>7</v>
      </c>
      <c r="E2269" t="s">
        <v>37</v>
      </c>
      <c r="F2269">
        <v>6</v>
      </c>
      <c r="G2269">
        <v>2018</v>
      </c>
      <c r="H2269" t="s">
        <v>53</v>
      </c>
      <c r="I2269">
        <f>IF(E2269="Dollar",VLOOKUP(F2269,Currency!$G$2:$H$14,2,0),1)</f>
        <v>0.85633569142857147</v>
      </c>
      <c r="J2269" s="3">
        <f t="shared" si="35"/>
        <v>1990.1241468800001</v>
      </c>
    </row>
    <row r="2270" spans="1:10" x14ac:dyDescent="0.25">
      <c r="A2270">
        <v>842</v>
      </c>
      <c r="B2270" t="s">
        <v>45</v>
      </c>
      <c r="C2270">
        <v>104</v>
      </c>
      <c r="D2270">
        <v>20</v>
      </c>
      <c r="E2270" t="s">
        <v>0</v>
      </c>
      <c r="F2270">
        <v>3</v>
      </c>
      <c r="G2270">
        <v>2018</v>
      </c>
      <c r="H2270" t="s">
        <v>57</v>
      </c>
      <c r="I2270">
        <f>IF(E2270="Dollar",VLOOKUP(F2270,Currency!$G$2:$H$14,2,0),1)</f>
        <v>1</v>
      </c>
      <c r="J2270" s="3">
        <f t="shared" si="35"/>
        <v>2080</v>
      </c>
    </row>
    <row r="2271" spans="1:10" x14ac:dyDescent="0.25">
      <c r="A2271">
        <v>842</v>
      </c>
      <c r="B2271" t="s">
        <v>46</v>
      </c>
      <c r="C2271">
        <v>312</v>
      </c>
      <c r="D2271">
        <v>16</v>
      </c>
      <c r="E2271" t="s">
        <v>37</v>
      </c>
      <c r="F2271">
        <v>3</v>
      </c>
      <c r="G2271">
        <v>2018</v>
      </c>
      <c r="H2271" t="s">
        <v>53</v>
      </c>
      <c r="I2271">
        <f>IF(E2271="Dollar",VLOOKUP(F2271,Currency!$G$2:$H$14,2,0),1)</f>
        <v>0.81064183952380953</v>
      </c>
      <c r="J2271" s="3">
        <f t="shared" si="35"/>
        <v>4046.724062902857</v>
      </c>
    </row>
    <row r="2272" spans="1:10" x14ac:dyDescent="0.25">
      <c r="A2272">
        <v>842</v>
      </c>
      <c r="B2272" t="s">
        <v>47</v>
      </c>
      <c r="C2272">
        <v>104</v>
      </c>
      <c r="D2272">
        <v>6</v>
      </c>
      <c r="E2272" t="s">
        <v>0</v>
      </c>
      <c r="F2272">
        <v>3</v>
      </c>
      <c r="G2272">
        <v>2018</v>
      </c>
      <c r="H2272" t="s">
        <v>55</v>
      </c>
      <c r="I2272">
        <f>IF(E2272="Dollar",VLOOKUP(F2272,Currency!$G$2:$H$14,2,0),1)</f>
        <v>1</v>
      </c>
      <c r="J2272" s="3">
        <f t="shared" si="35"/>
        <v>624</v>
      </c>
    </row>
    <row r="2273" spans="1:10" x14ac:dyDescent="0.25">
      <c r="A2273">
        <v>843</v>
      </c>
      <c r="B2273" t="s">
        <v>45</v>
      </c>
      <c r="C2273">
        <v>103</v>
      </c>
      <c r="D2273">
        <v>21</v>
      </c>
      <c r="E2273" t="s">
        <v>0</v>
      </c>
      <c r="F2273">
        <v>6</v>
      </c>
      <c r="G2273">
        <v>2018</v>
      </c>
      <c r="H2273" t="s">
        <v>52</v>
      </c>
      <c r="I2273">
        <f>IF(E2273="Dollar",VLOOKUP(F2273,Currency!$G$2:$H$14,2,0),1)</f>
        <v>1</v>
      </c>
      <c r="J2273" s="3">
        <f t="shared" si="35"/>
        <v>2163</v>
      </c>
    </row>
    <row r="2274" spans="1:10" x14ac:dyDescent="0.25">
      <c r="A2274">
        <v>843</v>
      </c>
      <c r="B2274" t="s">
        <v>46</v>
      </c>
      <c r="C2274">
        <v>309</v>
      </c>
      <c r="D2274">
        <v>17</v>
      </c>
      <c r="E2274" t="s">
        <v>0</v>
      </c>
      <c r="F2274">
        <v>6</v>
      </c>
      <c r="G2274">
        <v>2018</v>
      </c>
      <c r="H2274" t="s">
        <v>62</v>
      </c>
      <c r="I2274">
        <f>IF(E2274="Dollar",VLOOKUP(F2274,Currency!$G$2:$H$14,2,0),1)</f>
        <v>1</v>
      </c>
      <c r="J2274" s="3">
        <f t="shared" si="35"/>
        <v>5253</v>
      </c>
    </row>
    <row r="2275" spans="1:10" x14ac:dyDescent="0.25">
      <c r="A2275">
        <v>843</v>
      </c>
      <c r="B2275" t="s">
        <v>47</v>
      </c>
      <c r="C2275">
        <v>103</v>
      </c>
      <c r="D2275">
        <v>6</v>
      </c>
      <c r="E2275" t="s">
        <v>0</v>
      </c>
      <c r="F2275">
        <v>6</v>
      </c>
      <c r="G2275">
        <v>2018</v>
      </c>
      <c r="H2275" t="s">
        <v>55</v>
      </c>
      <c r="I2275">
        <f>IF(E2275="Dollar",VLOOKUP(F2275,Currency!$G$2:$H$14,2,0),1)</f>
        <v>1</v>
      </c>
      <c r="J2275" s="3">
        <f t="shared" si="35"/>
        <v>618</v>
      </c>
    </row>
    <row r="2276" spans="1:10" x14ac:dyDescent="0.25">
      <c r="A2276">
        <v>844</v>
      </c>
      <c r="B2276" t="s">
        <v>45</v>
      </c>
      <c r="C2276">
        <v>106</v>
      </c>
      <c r="D2276">
        <v>24</v>
      </c>
      <c r="E2276" t="s">
        <v>0</v>
      </c>
      <c r="F2276">
        <v>5</v>
      </c>
      <c r="G2276">
        <v>2018</v>
      </c>
      <c r="H2276" t="s">
        <v>56</v>
      </c>
      <c r="I2276">
        <f>IF(E2276="Dollar",VLOOKUP(F2276,Currency!$G$2:$H$14,2,0),1)</f>
        <v>1</v>
      </c>
      <c r="J2276" s="3">
        <f t="shared" si="35"/>
        <v>2544</v>
      </c>
    </row>
    <row r="2277" spans="1:10" x14ac:dyDescent="0.25">
      <c r="A2277">
        <v>844</v>
      </c>
      <c r="B2277" t="s">
        <v>46</v>
      </c>
      <c r="C2277">
        <v>318</v>
      </c>
      <c r="D2277">
        <v>18</v>
      </c>
      <c r="E2277" t="s">
        <v>0</v>
      </c>
      <c r="F2277">
        <v>5</v>
      </c>
      <c r="G2277">
        <v>2018</v>
      </c>
      <c r="H2277" t="s">
        <v>62</v>
      </c>
      <c r="I2277">
        <f>IF(E2277="Dollar",VLOOKUP(F2277,Currency!$G$2:$H$14,2,0),1)</f>
        <v>1</v>
      </c>
      <c r="J2277" s="3">
        <f t="shared" si="35"/>
        <v>5724</v>
      </c>
    </row>
    <row r="2278" spans="1:10" x14ac:dyDescent="0.25">
      <c r="A2278">
        <v>844</v>
      </c>
      <c r="B2278" t="s">
        <v>47</v>
      </c>
      <c r="C2278">
        <v>106</v>
      </c>
      <c r="D2278">
        <v>6</v>
      </c>
      <c r="E2278" t="s">
        <v>0</v>
      </c>
      <c r="F2278">
        <v>5</v>
      </c>
      <c r="G2278">
        <v>2018</v>
      </c>
      <c r="H2278" t="s">
        <v>55</v>
      </c>
      <c r="I2278">
        <f>IF(E2278="Dollar",VLOOKUP(F2278,Currency!$G$2:$H$14,2,0),1)</f>
        <v>1</v>
      </c>
      <c r="J2278" s="3">
        <f t="shared" si="35"/>
        <v>636</v>
      </c>
    </row>
    <row r="2279" spans="1:10" x14ac:dyDescent="0.25">
      <c r="A2279">
        <v>845</v>
      </c>
      <c r="B2279" t="s">
        <v>45</v>
      </c>
      <c r="C2279">
        <v>78</v>
      </c>
      <c r="D2279">
        <v>24</v>
      </c>
      <c r="E2279" t="s">
        <v>0</v>
      </c>
      <c r="F2279">
        <v>6</v>
      </c>
      <c r="G2279">
        <v>2018</v>
      </c>
      <c r="H2279" t="s">
        <v>56</v>
      </c>
      <c r="I2279">
        <f>IF(E2279="Dollar",VLOOKUP(F2279,Currency!$G$2:$H$14,2,0),1)</f>
        <v>1</v>
      </c>
      <c r="J2279" s="3">
        <f t="shared" si="35"/>
        <v>1872</v>
      </c>
    </row>
    <row r="2280" spans="1:10" x14ac:dyDescent="0.25">
      <c r="A2280">
        <v>845</v>
      </c>
      <c r="B2280" t="s">
        <v>46</v>
      </c>
      <c r="C2280">
        <v>156</v>
      </c>
      <c r="D2280">
        <v>15</v>
      </c>
      <c r="E2280" t="s">
        <v>0</v>
      </c>
      <c r="F2280">
        <v>6</v>
      </c>
      <c r="G2280">
        <v>2018</v>
      </c>
      <c r="H2280" t="s">
        <v>55</v>
      </c>
      <c r="I2280">
        <f>IF(E2280="Dollar",VLOOKUP(F2280,Currency!$G$2:$H$14,2,0),1)</f>
        <v>1</v>
      </c>
      <c r="J2280" s="3">
        <f t="shared" si="35"/>
        <v>2340</v>
      </c>
    </row>
    <row r="2281" spans="1:10" x14ac:dyDescent="0.25">
      <c r="A2281">
        <v>845</v>
      </c>
      <c r="B2281" t="s">
        <v>47</v>
      </c>
      <c r="C2281">
        <v>312</v>
      </c>
      <c r="D2281">
        <v>7</v>
      </c>
      <c r="E2281" t="s">
        <v>37</v>
      </c>
      <c r="F2281">
        <v>6</v>
      </c>
      <c r="G2281">
        <v>2018</v>
      </c>
      <c r="H2281" t="s">
        <v>53</v>
      </c>
      <c r="I2281">
        <f>IF(E2281="Dollar",VLOOKUP(F2281,Currency!$G$2:$H$14,2,0),1)</f>
        <v>0.85633569142857147</v>
      </c>
      <c r="J2281" s="3">
        <f t="shared" si="35"/>
        <v>1870.23715008</v>
      </c>
    </row>
    <row r="2282" spans="1:10" x14ac:dyDescent="0.25">
      <c r="A2282">
        <v>846</v>
      </c>
      <c r="B2282" t="s">
        <v>45</v>
      </c>
      <c r="C2282">
        <v>107</v>
      </c>
      <c r="D2282">
        <v>21</v>
      </c>
      <c r="E2282" t="s">
        <v>0</v>
      </c>
      <c r="F2282">
        <v>7</v>
      </c>
      <c r="G2282">
        <v>2018</v>
      </c>
      <c r="H2282" t="s">
        <v>52</v>
      </c>
      <c r="I2282">
        <f>IF(E2282="Dollar",VLOOKUP(F2282,Currency!$G$2:$H$14,2,0),1)</f>
        <v>1</v>
      </c>
      <c r="J2282" s="3">
        <f t="shared" si="35"/>
        <v>2247</v>
      </c>
    </row>
    <row r="2283" spans="1:10" x14ac:dyDescent="0.25">
      <c r="A2283">
        <v>846</v>
      </c>
      <c r="B2283" t="s">
        <v>46</v>
      </c>
      <c r="C2283">
        <v>321</v>
      </c>
      <c r="D2283">
        <v>15</v>
      </c>
      <c r="E2283" t="s">
        <v>37</v>
      </c>
      <c r="F2283">
        <v>7</v>
      </c>
      <c r="G2283">
        <v>2018</v>
      </c>
      <c r="H2283" t="s">
        <v>53</v>
      </c>
      <c r="I2283">
        <f>IF(E2283="Dollar",VLOOKUP(F2283,Currency!$G$2:$H$14,2,0),1)</f>
        <v>0.85575857954545465</v>
      </c>
      <c r="J2283" s="3">
        <f t="shared" si="35"/>
        <v>4120.4775605113637</v>
      </c>
    </row>
    <row r="2284" spans="1:10" x14ac:dyDescent="0.25">
      <c r="A2284">
        <v>846</v>
      </c>
      <c r="B2284" t="s">
        <v>47</v>
      </c>
      <c r="C2284">
        <v>107</v>
      </c>
      <c r="D2284">
        <v>7</v>
      </c>
      <c r="E2284" t="s">
        <v>37</v>
      </c>
      <c r="F2284">
        <v>7</v>
      </c>
      <c r="G2284">
        <v>2018</v>
      </c>
      <c r="H2284" t="s">
        <v>53</v>
      </c>
      <c r="I2284">
        <f>IF(E2284="Dollar",VLOOKUP(F2284,Currency!$G$2:$H$14,2,0),1)</f>
        <v>0.85575857954545465</v>
      </c>
      <c r="J2284" s="3">
        <f t="shared" si="35"/>
        <v>640.96317607954552</v>
      </c>
    </row>
    <row r="2285" spans="1:10" x14ac:dyDescent="0.25">
      <c r="A2285">
        <v>847</v>
      </c>
      <c r="B2285" t="s">
        <v>45</v>
      </c>
      <c r="C2285">
        <v>111</v>
      </c>
      <c r="D2285">
        <v>26</v>
      </c>
      <c r="E2285" t="s">
        <v>0</v>
      </c>
      <c r="F2285">
        <v>7</v>
      </c>
      <c r="G2285">
        <v>2018</v>
      </c>
      <c r="H2285" t="s">
        <v>51</v>
      </c>
      <c r="I2285">
        <f>IF(E2285="Dollar",VLOOKUP(F2285,Currency!$G$2:$H$14,2,0),1)</f>
        <v>1</v>
      </c>
      <c r="J2285" s="3">
        <f t="shared" si="35"/>
        <v>2886</v>
      </c>
    </row>
    <row r="2286" spans="1:10" x14ac:dyDescent="0.25">
      <c r="A2286">
        <v>847</v>
      </c>
      <c r="B2286" t="s">
        <v>46</v>
      </c>
      <c r="C2286">
        <v>333</v>
      </c>
      <c r="D2286">
        <v>17</v>
      </c>
      <c r="E2286" t="s">
        <v>0</v>
      </c>
      <c r="F2286">
        <v>7</v>
      </c>
      <c r="G2286">
        <v>2018</v>
      </c>
      <c r="H2286" t="s">
        <v>57</v>
      </c>
      <c r="I2286">
        <f>IF(E2286="Dollar",VLOOKUP(F2286,Currency!$G$2:$H$14,2,0),1)</f>
        <v>1</v>
      </c>
      <c r="J2286" s="3">
        <f t="shared" si="35"/>
        <v>5661</v>
      </c>
    </row>
    <row r="2287" spans="1:10" x14ac:dyDescent="0.25">
      <c r="A2287">
        <v>847</v>
      </c>
      <c r="B2287" t="s">
        <v>47</v>
      </c>
      <c r="C2287">
        <v>111</v>
      </c>
      <c r="D2287">
        <v>6</v>
      </c>
      <c r="E2287" t="s">
        <v>0</v>
      </c>
      <c r="F2287">
        <v>7</v>
      </c>
      <c r="G2287">
        <v>2018</v>
      </c>
      <c r="H2287" t="s">
        <v>57</v>
      </c>
      <c r="I2287">
        <f>IF(E2287="Dollar",VLOOKUP(F2287,Currency!$G$2:$H$14,2,0),1)</f>
        <v>1</v>
      </c>
      <c r="J2287" s="3">
        <f t="shared" si="35"/>
        <v>666</v>
      </c>
    </row>
    <row r="2288" spans="1:10" x14ac:dyDescent="0.25">
      <c r="A2288">
        <v>848</v>
      </c>
      <c r="B2288" t="s">
        <v>45</v>
      </c>
      <c r="C2288">
        <v>117</v>
      </c>
      <c r="D2288">
        <v>28</v>
      </c>
      <c r="E2288" t="s">
        <v>0</v>
      </c>
      <c r="F2288">
        <v>8</v>
      </c>
      <c r="G2288">
        <v>2018</v>
      </c>
      <c r="H2288" t="s">
        <v>59</v>
      </c>
      <c r="I2288">
        <f>IF(E2288="Dollar",VLOOKUP(F2288,Currency!$G$2:$H$14,2,0),1)</f>
        <v>1</v>
      </c>
      <c r="J2288" s="3">
        <f t="shared" si="35"/>
        <v>3276</v>
      </c>
    </row>
    <row r="2289" spans="1:10" x14ac:dyDescent="0.25">
      <c r="A2289">
        <v>848</v>
      </c>
      <c r="B2289" t="s">
        <v>46</v>
      </c>
      <c r="C2289">
        <v>351</v>
      </c>
      <c r="D2289">
        <v>17</v>
      </c>
      <c r="E2289" t="s">
        <v>37</v>
      </c>
      <c r="F2289">
        <v>8</v>
      </c>
      <c r="G2289">
        <v>2018</v>
      </c>
      <c r="H2289" t="s">
        <v>53</v>
      </c>
      <c r="I2289">
        <f>IF(E2289="Dollar",VLOOKUP(F2289,Currency!$G$2:$H$14,2,0),1)</f>
        <v>0.86596289695652162</v>
      </c>
      <c r="J2289" s="3">
        <f t="shared" si="35"/>
        <v>5167.2006061395641</v>
      </c>
    </row>
    <row r="2290" spans="1:10" x14ac:dyDescent="0.25">
      <c r="A2290">
        <v>848</v>
      </c>
      <c r="B2290" t="s">
        <v>47</v>
      </c>
      <c r="C2290">
        <v>117</v>
      </c>
      <c r="D2290">
        <v>6</v>
      </c>
      <c r="E2290" t="s">
        <v>0</v>
      </c>
      <c r="F2290">
        <v>8</v>
      </c>
      <c r="G2290">
        <v>2018</v>
      </c>
      <c r="H2290" t="s">
        <v>57</v>
      </c>
      <c r="I2290">
        <f>IF(E2290="Dollar",VLOOKUP(F2290,Currency!$G$2:$H$14,2,0),1)</f>
        <v>1</v>
      </c>
      <c r="J2290" s="3">
        <f t="shared" si="35"/>
        <v>702</v>
      </c>
    </row>
    <row r="2291" spans="1:10" x14ac:dyDescent="0.25">
      <c r="A2291">
        <v>849</v>
      </c>
      <c r="B2291" t="s">
        <v>45</v>
      </c>
      <c r="C2291">
        <v>97</v>
      </c>
      <c r="D2291">
        <v>23</v>
      </c>
      <c r="E2291" t="s">
        <v>0</v>
      </c>
      <c r="F2291">
        <v>5</v>
      </c>
      <c r="G2291">
        <v>2018</v>
      </c>
      <c r="H2291" t="s">
        <v>56</v>
      </c>
      <c r="I2291">
        <f>IF(E2291="Dollar",VLOOKUP(F2291,Currency!$G$2:$H$14,2,0),1)</f>
        <v>1</v>
      </c>
      <c r="J2291" s="3">
        <f t="shared" si="35"/>
        <v>2231</v>
      </c>
    </row>
    <row r="2292" spans="1:10" x14ac:dyDescent="0.25">
      <c r="A2292">
        <v>849</v>
      </c>
      <c r="B2292" t="s">
        <v>46</v>
      </c>
      <c r="C2292">
        <v>291</v>
      </c>
      <c r="D2292">
        <v>15</v>
      </c>
      <c r="E2292" t="s">
        <v>37</v>
      </c>
      <c r="F2292">
        <v>5</v>
      </c>
      <c r="G2292">
        <v>2018</v>
      </c>
      <c r="H2292" t="s">
        <v>53</v>
      </c>
      <c r="I2292">
        <f>IF(E2292="Dollar",VLOOKUP(F2292,Currency!$G$2:$H$14,2,0),1)</f>
        <v>0.84667593318181822</v>
      </c>
      <c r="J2292" s="3">
        <f t="shared" si="35"/>
        <v>3695.7404483386367</v>
      </c>
    </row>
    <row r="2293" spans="1:10" x14ac:dyDescent="0.25">
      <c r="A2293">
        <v>849</v>
      </c>
      <c r="B2293" t="s">
        <v>47</v>
      </c>
      <c r="C2293">
        <v>97</v>
      </c>
      <c r="D2293">
        <v>6</v>
      </c>
      <c r="E2293" t="s">
        <v>0</v>
      </c>
      <c r="F2293">
        <v>5</v>
      </c>
      <c r="G2293">
        <v>2018</v>
      </c>
      <c r="H2293" t="s">
        <v>61</v>
      </c>
      <c r="I2293">
        <f>IF(E2293="Dollar",VLOOKUP(F2293,Currency!$G$2:$H$14,2,0),1)</f>
        <v>1</v>
      </c>
      <c r="J2293" s="3">
        <f t="shared" si="35"/>
        <v>582</v>
      </c>
    </row>
    <row r="2294" spans="1:10" x14ac:dyDescent="0.25">
      <c r="A2294">
        <v>850</v>
      </c>
      <c r="B2294" t="s">
        <v>45</v>
      </c>
      <c r="C2294">
        <v>58</v>
      </c>
      <c r="D2294">
        <v>28</v>
      </c>
      <c r="E2294" t="s">
        <v>0</v>
      </c>
      <c r="F2294">
        <v>10</v>
      </c>
      <c r="G2294">
        <v>2018</v>
      </c>
      <c r="H2294" t="s">
        <v>59</v>
      </c>
      <c r="I2294">
        <f>IF(E2294="Dollar",VLOOKUP(F2294,Currency!$G$2:$H$14,2,0),1)</f>
        <v>1</v>
      </c>
      <c r="J2294" s="3">
        <f t="shared" si="35"/>
        <v>1624</v>
      </c>
    </row>
    <row r="2295" spans="1:10" x14ac:dyDescent="0.25">
      <c r="A2295">
        <v>850</v>
      </c>
      <c r="B2295" t="s">
        <v>46</v>
      </c>
      <c r="C2295">
        <v>290</v>
      </c>
      <c r="D2295">
        <v>17</v>
      </c>
      <c r="E2295" t="s">
        <v>0</v>
      </c>
      <c r="F2295">
        <v>10</v>
      </c>
      <c r="G2295">
        <v>2018</v>
      </c>
      <c r="H2295" t="s">
        <v>57</v>
      </c>
      <c r="I2295">
        <f>IF(E2295="Dollar",VLOOKUP(F2295,Currency!$G$2:$H$14,2,0),1)</f>
        <v>1</v>
      </c>
      <c r="J2295" s="3">
        <f t="shared" si="35"/>
        <v>4930</v>
      </c>
    </row>
    <row r="2296" spans="1:10" x14ac:dyDescent="0.25">
      <c r="A2296">
        <v>850</v>
      </c>
      <c r="B2296" t="s">
        <v>47</v>
      </c>
      <c r="C2296">
        <v>1160</v>
      </c>
      <c r="D2296">
        <v>6</v>
      </c>
      <c r="E2296" t="s">
        <v>0</v>
      </c>
      <c r="F2296">
        <v>10</v>
      </c>
      <c r="G2296">
        <v>2018</v>
      </c>
      <c r="H2296" t="s">
        <v>57</v>
      </c>
      <c r="I2296">
        <f>IF(E2296="Dollar",VLOOKUP(F2296,Currency!$G$2:$H$14,2,0),1)</f>
        <v>1</v>
      </c>
      <c r="J2296" s="3">
        <f t="shared" si="35"/>
        <v>6960</v>
      </c>
    </row>
    <row r="2297" spans="1:10" x14ac:dyDescent="0.25">
      <c r="A2297">
        <v>851</v>
      </c>
      <c r="B2297" t="s">
        <v>45</v>
      </c>
      <c r="C2297">
        <v>210</v>
      </c>
      <c r="D2297">
        <v>29</v>
      </c>
      <c r="E2297" t="s">
        <v>0</v>
      </c>
      <c r="F2297">
        <v>10</v>
      </c>
      <c r="G2297">
        <v>2018</v>
      </c>
      <c r="H2297" t="s">
        <v>64</v>
      </c>
      <c r="I2297">
        <f>IF(E2297="Dollar",VLOOKUP(F2297,Currency!$G$2:$H$14,2,0),1)</f>
        <v>1</v>
      </c>
      <c r="J2297" s="3">
        <f t="shared" si="35"/>
        <v>6090</v>
      </c>
    </row>
    <row r="2298" spans="1:10" x14ac:dyDescent="0.25">
      <c r="A2298">
        <v>851</v>
      </c>
      <c r="B2298" t="s">
        <v>46</v>
      </c>
      <c r="C2298">
        <v>1050</v>
      </c>
      <c r="D2298">
        <v>18</v>
      </c>
      <c r="E2298" t="s">
        <v>0</v>
      </c>
      <c r="F2298">
        <v>10</v>
      </c>
      <c r="G2298">
        <v>2018</v>
      </c>
      <c r="H2298" t="s">
        <v>63</v>
      </c>
      <c r="I2298">
        <f>IF(E2298="Dollar",VLOOKUP(F2298,Currency!$G$2:$H$14,2,0),1)</f>
        <v>1</v>
      </c>
      <c r="J2298" s="3">
        <f t="shared" si="35"/>
        <v>18900</v>
      </c>
    </row>
    <row r="2299" spans="1:10" x14ac:dyDescent="0.25">
      <c r="A2299">
        <v>851</v>
      </c>
      <c r="B2299" t="s">
        <v>47</v>
      </c>
      <c r="C2299">
        <v>4200</v>
      </c>
      <c r="D2299">
        <v>7</v>
      </c>
      <c r="E2299" t="s">
        <v>0</v>
      </c>
      <c r="F2299">
        <v>10</v>
      </c>
      <c r="G2299">
        <v>2018</v>
      </c>
      <c r="H2299" t="s">
        <v>62</v>
      </c>
      <c r="I2299">
        <f>IF(E2299="Dollar",VLOOKUP(F2299,Currency!$G$2:$H$14,2,0),1)</f>
        <v>1</v>
      </c>
      <c r="J2299" s="3">
        <f t="shared" si="35"/>
        <v>29400</v>
      </c>
    </row>
    <row r="2300" spans="1:10" x14ac:dyDescent="0.25">
      <c r="A2300">
        <v>852</v>
      </c>
      <c r="B2300" t="s">
        <v>45</v>
      </c>
      <c r="C2300">
        <v>30</v>
      </c>
      <c r="D2300">
        <v>21</v>
      </c>
      <c r="E2300" t="s">
        <v>0</v>
      </c>
      <c r="F2300">
        <v>10</v>
      </c>
      <c r="G2300">
        <v>2018</v>
      </c>
      <c r="H2300" t="s">
        <v>52</v>
      </c>
      <c r="I2300">
        <f>IF(E2300="Dollar",VLOOKUP(F2300,Currency!$G$2:$H$14,2,0),1)</f>
        <v>1</v>
      </c>
      <c r="J2300" s="3">
        <f t="shared" si="35"/>
        <v>630</v>
      </c>
    </row>
    <row r="2301" spans="1:10" x14ac:dyDescent="0.25">
      <c r="A2301">
        <v>852</v>
      </c>
      <c r="B2301" t="s">
        <v>46</v>
      </c>
      <c r="C2301">
        <v>120</v>
      </c>
      <c r="D2301">
        <v>17</v>
      </c>
      <c r="E2301" t="s">
        <v>37</v>
      </c>
      <c r="F2301">
        <v>10</v>
      </c>
      <c r="G2301">
        <v>2018</v>
      </c>
      <c r="H2301" t="s">
        <v>53</v>
      </c>
      <c r="I2301">
        <f>IF(E2301="Dollar",VLOOKUP(F2301,Currency!$G$2:$H$14,2,0),1)</f>
        <v>0.87081632260869579</v>
      </c>
      <c r="J2301" s="3">
        <f t="shared" si="35"/>
        <v>1776.4652981217394</v>
      </c>
    </row>
    <row r="2302" spans="1:10" x14ac:dyDescent="0.25">
      <c r="A2302">
        <v>853</v>
      </c>
      <c r="B2302" t="s">
        <v>45</v>
      </c>
      <c r="C2302">
        <v>129</v>
      </c>
      <c r="D2302">
        <v>31</v>
      </c>
      <c r="E2302" t="s">
        <v>37</v>
      </c>
      <c r="F2302">
        <v>11</v>
      </c>
      <c r="G2302">
        <v>2018</v>
      </c>
      <c r="H2302" t="s">
        <v>58</v>
      </c>
      <c r="I2302">
        <f>IF(E2302="Dollar",VLOOKUP(F2302,Currency!$G$2:$H$14,2,0),1)</f>
        <v>0.87977327500000013</v>
      </c>
      <c r="J2302" s="3">
        <f t="shared" si="35"/>
        <v>3518.2133267250006</v>
      </c>
    </row>
    <row r="2303" spans="1:10" x14ac:dyDescent="0.25">
      <c r="A2303">
        <v>853</v>
      </c>
      <c r="B2303" t="s">
        <v>46</v>
      </c>
      <c r="C2303">
        <v>516</v>
      </c>
      <c r="D2303">
        <v>16</v>
      </c>
      <c r="E2303" t="s">
        <v>37</v>
      </c>
      <c r="F2303">
        <v>11</v>
      </c>
      <c r="G2303">
        <v>2018</v>
      </c>
      <c r="H2303" t="s">
        <v>53</v>
      </c>
      <c r="I2303">
        <f>IF(E2303="Dollar",VLOOKUP(F2303,Currency!$G$2:$H$14,2,0),1)</f>
        <v>0.87977327500000013</v>
      </c>
      <c r="J2303" s="3">
        <f t="shared" si="35"/>
        <v>7263.4081584000014</v>
      </c>
    </row>
    <row r="2304" spans="1:10" x14ac:dyDescent="0.25">
      <c r="A2304">
        <v>854</v>
      </c>
      <c r="B2304" t="s">
        <v>45</v>
      </c>
      <c r="C2304">
        <v>79</v>
      </c>
      <c r="D2304">
        <v>20</v>
      </c>
      <c r="E2304" t="s">
        <v>0</v>
      </c>
      <c r="F2304">
        <v>3</v>
      </c>
      <c r="G2304">
        <v>2018</v>
      </c>
      <c r="H2304" t="s">
        <v>55</v>
      </c>
      <c r="I2304">
        <f>IF(E2304="Dollar",VLOOKUP(F2304,Currency!$G$2:$H$14,2,0),1)</f>
        <v>1</v>
      </c>
      <c r="J2304" s="3">
        <f t="shared" si="35"/>
        <v>1580</v>
      </c>
    </row>
    <row r="2305" spans="1:10" x14ac:dyDescent="0.25">
      <c r="A2305">
        <v>854</v>
      </c>
      <c r="B2305" t="s">
        <v>46</v>
      </c>
      <c r="C2305">
        <v>237</v>
      </c>
      <c r="D2305">
        <v>18</v>
      </c>
      <c r="E2305" t="s">
        <v>0</v>
      </c>
      <c r="F2305">
        <v>3</v>
      </c>
      <c r="G2305">
        <v>2018</v>
      </c>
      <c r="H2305" t="s">
        <v>56</v>
      </c>
      <c r="I2305">
        <f>IF(E2305="Dollar",VLOOKUP(F2305,Currency!$G$2:$H$14,2,0),1)</f>
        <v>1</v>
      </c>
      <c r="J2305" s="3">
        <f t="shared" si="35"/>
        <v>4266</v>
      </c>
    </row>
    <row r="2306" spans="1:10" x14ac:dyDescent="0.25">
      <c r="A2306">
        <v>854</v>
      </c>
      <c r="B2306" t="s">
        <v>47</v>
      </c>
      <c r="C2306">
        <v>79</v>
      </c>
      <c r="D2306">
        <v>7</v>
      </c>
      <c r="E2306" t="s">
        <v>37</v>
      </c>
      <c r="F2306">
        <v>3</v>
      </c>
      <c r="G2306">
        <v>2018</v>
      </c>
      <c r="H2306" t="s">
        <v>53</v>
      </c>
      <c r="I2306">
        <f>IF(E2306="Dollar",VLOOKUP(F2306,Currency!$G$2:$H$14,2,0),1)</f>
        <v>0.81064183952380953</v>
      </c>
      <c r="J2306" s="3">
        <f t="shared" si="35"/>
        <v>448.28493725666669</v>
      </c>
    </row>
    <row r="2307" spans="1:10" x14ac:dyDescent="0.25">
      <c r="A2307">
        <v>855</v>
      </c>
      <c r="B2307" t="s">
        <v>45</v>
      </c>
      <c r="C2307">
        <v>92</v>
      </c>
      <c r="D2307">
        <v>24</v>
      </c>
      <c r="E2307" t="s">
        <v>0</v>
      </c>
      <c r="F2307">
        <v>6</v>
      </c>
      <c r="G2307">
        <v>2018</v>
      </c>
      <c r="H2307" t="s">
        <v>61</v>
      </c>
      <c r="I2307">
        <f>IF(E2307="Dollar",VLOOKUP(F2307,Currency!$G$2:$H$14,2,0),1)</f>
        <v>1</v>
      </c>
      <c r="J2307" s="3">
        <f t="shared" ref="J2307:J2370" si="36">C2307*D2307*I2307</f>
        <v>2208</v>
      </c>
    </row>
    <row r="2308" spans="1:10" x14ac:dyDescent="0.25">
      <c r="A2308">
        <v>855</v>
      </c>
      <c r="B2308" t="s">
        <v>46</v>
      </c>
      <c r="C2308">
        <v>276</v>
      </c>
      <c r="D2308">
        <v>17</v>
      </c>
      <c r="E2308" t="s">
        <v>0</v>
      </c>
      <c r="F2308">
        <v>6</v>
      </c>
      <c r="G2308">
        <v>2018</v>
      </c>
      <c r="H2308" t="s">
        <v>62</v>
      </c>
      <c r="I2308">
        <f>IF(E2308="Dollar",VLOOKUP(F2308,Currency!$G$2:$H$14,2,0),1)</f>
        <v>1</v>
      </c>
      <c r="J2308" s="3">
        <f t="shared" si="36"/>
        <v>4692</v>
      </c>
    </row>
    <row r="2309" spans="1:10" x14ac:dyDescent="0.25">
      <c r="A2309">
        <v>855</v>
      </c>
      <c r="B2309" t="s">
        <v>47</v>
      </c>
      <c r="C2309">
        <v>92</v>
      </c>
      <c r="D2309">
        <v>7</v>
      </c>
      <c r="E2309" t="s">
        <v>0</v>
      </c>
      <c r="F2309">
        <v>6</v>
      </c>
      <c r="G2309">
        <v>2018</v>
      </c>
      <c r="H2309" t="s">
        <v>57</v>
      </c>
      <c r="I2309">
        <f>IF(E2309="Dollar",VLOOKUP(F2309,Currency!$G$2:$H$14,2,0),1)</f>
        <v>1</v>
      </c>
      <c r="J2309" s="3">
        <f t="shared" si="36"/>
        <v>644</v>
      </c>
    </row>
    <row r="2310" spans="1:10" x14ac:dyDescent="0.25">
      <c r="A2310">
        <v>856</v>
      </c>
      <c r="B2310" t="s">
        <v>45</v>
      </c>
      <c r="C2310">
        <v>124</v>
      </c>
      <c r="D2310">
        <v>28</v>
      </c>
      <c r="E2310" t="s">
        <v>0</v>
      </c>
      <c r="F2310">
        <v>12</v>
      </c>
      <c r="G2310">
        <v>2018</v>
      </c>
      <c r="H2310" t="s">
        <v>59</v>
      </c>
      <c r="I2310">
        <f>IF(E2310="Dollar",VLOOKUP(F2310,Currency!$G$2:$H$14,2,0),1)</f>
        <v>1</v>
      </c>
      <c r="J2310" s="3">
        <f t="shared" si="36"/>
        <v>3472</v>
      </c>
    </row>
    <row r="2311" spans="1:10" x14ac:dyDescent="0.25">
      <c r="A2311">
        <v>856</v>
      </c>
      <c r="B2311" t="s">
        <v>46</v>
      </c>
      <c r="C2311">
        <v>620</v>
      </c>
      <c r="D2311">
        <v>14</v>
      </c>
      <c r="E2311" t="s">
        <v>37</v>
      </c>
      <c r="F2311">
        <v>12</v>
      </c>
      <c r="G2311">
        <v>2018</v>
      </c>
      <c r="H2311" t="s">
        <v>53</v>
      </c>
      <c r="I2311">
        <f>IF(E2311="Dollar",VLOOKUP(F2311,Currency!$G$2:$H$14,2,0),1)</f>
        <v>0.87842254526315788</v>
      </c>
      <c r="J2311" s="3">
        <f t="shared" si="36"/>
        <v>7624.7076928842107</v>
      </c>
    </row>
    <row r="2312" spans="1:10" x14ac:dyDescent="0.25">
      <c r="A2312">
        <v>856</v>
      </c>
      <c r="B2312" t="s">
        <v>47</v>
      </c>
      <c r="C2312">
        <v>868</v>
      </c>
      <c r="D2312">
        <v>6</v>
      </c>
      <c r="E2312" t="s">
        <v>0</v>
      </c>
      <c r="F2312">
        <v>12</v>
      </c>
      <c r="G2312">
        <v>2018</v>
      </c>
      <c r="H2312" t="s">
        <v>55</v>
      </c>
      <c r="I2312">
        <f>IF(E2312="Dollar",VLOOKUP(F2312,Currency!$G$2:$H$14,2,0),1)</f>
        <v>1</v>
      </c>
      <c r="J2312" s="3">
        <f t="shared" si="36"/>
        <v>5208</v>
      </c>
    </row>
    <row r="2313" spans="1:10" x14ac:dyDescent="0.25">
      <c r="A2313">
        <v>857</v>
      </c>
      <c r="B2313" t="s">
        <v>45</v>
      </c>
      <c r="C2313">
        <v>164</v>
      </c>
      <c r="D2313">
        <v>22</v>
      </c>
      <c r="E2313" t="s">
        <v>0</v>
      </c>
      <c r="F2313">
        <v>5</v>
      </c>
      <c r="G2313">
        <v>2018</v>
      </c>
      <c r="H2313" t="s">
        <v>63</v>
      </c>
      <c r="I2313">
        <f>IF(E2313="Dollar",VLOOKUP(F2313,Currency!$G$2:$H$14,2,0),1)</f>
        <v>1</v>
      </c>
      <c r="J2313" s="3">
        <f t="shared" si="36"/>
        <v>3608</v>
      </c>
    </row>
    <row r="2314" spans="1:10" x14ac:dyDescent="0.25">
      <c r="A2314">
        <v>857</v>
      </c>
      <c r="B2314" t="s">
        <v>46</v>
      </c>
      <c r="C2314">
        <v>656</v>
      </c>
      <c r="D2314">
        <v>15</v>
      </c>
      <c r="E2314" t="s">
        <v>0</v>
      </c>
      <c r="F2314">
        <v>5</v>
      </c>
      <c r="G2314">
        <v>2018</v>
      </c>
      <c r="H2314" t="s">
        <v>55</v>
      </c>
      <c r="I2314">
        <f>IF(E2314="Dollar",VLOOKUP(F2314,Currency!$G$2:$H$14,2,0),1)</f>
        <v>1</v>
      </c>
      <c r="J2314" s="3">
        <f t="shared" si="36"/>
        <v>9840</v>
      </c>
    </row>
    <row r="2315" spans="1:10" x14ac:dyDescent="0.25">
      <c r="A2315">
        <v>858</v>
      </c>
      <c r="B2315" t="s">
        <v>45</v>
      </c>
      <c r="C2315">
        <v>94</v>
      </c>
      <c r="D2315">
        <v>23</v>
      </c>
      <c r="E2315" t="s">
        <v>0</v>
      </c>
      <c r="F2315">
        <v>7</v>
      </c>
      <c r="G2315">
        <v>2018</v>
      </c>
      <c r="H2315" t="s">
        <v>62</v>
      </c>
      <c r="I2315">
        <f>IF(E2315="Dollar",VLOOKUP(F2315,Currency!$G$2:$H$14,2,0),1)</f>
        <v>1</v>
      </c>
      <c r="J2315" s="3">
        <f t="shared" si="36"/>
        <v>2162</v>
      </c>
    </row>
    <row r="2316" spans="1:10" x14ac:dyDescent="0.25">
      <c r="A2316">
        <v>858</v>
      </c>
      <c r="B2316" t="s">
        <v>46</v>
      </c>
      <c r="C2316">
        <v>282</v>
      </c>
      <c r="D2316">
        <v>16</v>
      </c>
      <c r="E2316" t="s">
        <v>37</v>
      </c>
      <c r="F2316">
        <v>7</v>
      </c>
      <c r="G2316">
        <v>2018</v>
      </c>
      <c r="H2316" t="s">
        <v>53</v>
      </c>
      <c r="I2316">
        <f>IF(E2316="Dollar",VLOOKUP(F2316,Currency!$G$2:$H$14,2,0),1)</f>
        <v>0.85575857954545465</v>
      </c>
      <c r="J2316" s="3">
        <f t="shared" si="36"/>
        <v>3861.1827109090914</v>
      </c>
    </row>
    <row r="2317" spans="1:10" x14ac:dyDescent="0.25">
      <c r="A2317">
        <v>858</v>
      </c>
      <c r="B2317" t="s">
        <v>47</v>
      </c>
      <c r="C2317">
        <v>94</v>
      </c>
      <c r="D2317">
        <v>6</v>
      </c>
      <c r="E2317" t="s">
        <v>0</v>
      </c>
      <c r="F2317">
        <v>7</v>
      </c>
      <c r="G2317">
        <v>2018</v>
      </c>
      <c r="H2317" t="s">
        <v>55</v>
      </c>
      <c r="I2317">
        <f>IF(E2317="Dollar",VLOOKUP(F2317,Currency!$G$2:$H$14,2,0),1)</f>
        <v>1</v>
      </c>
      <c r="J2317" s="3">
        <f t="shared" si="36"/>
        <v>564</v>
      </c>
    </row>
    <row r="2318" spans="1:10" x14ac:dyDescent="0.25">
      <c r="A2318">
        <v>859</v>
      </c>
      <c r="B2318" t="s">
        <v>45</v>
      </c>
      <c r="C2318">
        <v>110</v>
      </c>
      <c r="D2318">
        <v>31</v>
      </c>
      <c r="E2318" t="s">
        <v>37</v>
      </c>
      <c r="F2318">
        <v>8</v>
      </c>
      <c r="G2318">
        <v>2018</v>
      </c>
      <c r="H2318" t="s">
        <v>58</v>
      </c>
      <c r="I2318">
        <f>IF(E2318="Dollar",VLOOKUP(F2318,Currency!$G$2:$H$14,2,0),1)</f>
        <v>0.86596289695652162</v>
      </c>
      <c r="J2318" s="3">
        <f t="shared" si="36"/>
        <v>2952.9334786217387</v>
      </c>
    </row>
    <row r="2319" spans="1:10" x14ac:dyDescent="0.25">
      <c r="A2319">
        <v>859</v>
      </c>
      <c r="B2319" t="s">
        <v>46</v>
      </c>
      <c r="C2319">
        <v>220</v>
      </c>
      <c r="D2319">
        <v>14</v>
      </c>
      <c r="E2319" t="s">
        <v>0</v>
      </c>
      <c r="F2319">
        <v>8</v>
      </c>
      <c r="G2319">
        <v>2018</v>
      </c>
      <c r="H2319" t="s">
        <v>55</v>
      </c>
      <c r="I2319">
        <f>IF(E2319="Dollar",VLOOKUP(F2319,Currency!$G$2:$H$14,2,0),1)</f>
        <v>1</v>
      </c>
      <c r="J2319" s="3">
        <f t="shared" si="36"/>
        <v>3080</v>
      </c>
    </row>
    <row r="2320" spans="1:10" x14ac:dyDescent="0.25">
      <c r="A2320">
        <v>859</v>
      </c>
      <c r="B2320" t="s">
        <v>47</v>
      </c>
      <c r="C2320">
        <v>440</v>
      </c>
      <c r="D2320">
        <v>7</v>
      </c>
      <c r="E2320" t="s">
        <v>37</v>
      </c>
      <c r="F2320">
        <v>8</v>
      </c>
      <c r="G2320">
        <v>2018</v>
      </c>
      <c r="H2320" t="s">
        <v>53</v>
      </c>
      <c r="I2320">
        <f>IF(E2320="Dollar",VLOOKUP(F2320,Currency!$G$2:$H$14,2,0),1)</f>
        <v>0.86596289695652162</v>
      </c>
      <c r="J2320" s="3">
        <f t="shared" si="36"/>
        <v>2667.1657226260868</v>
      </c>
    </row>
    <row r="2321" spans="1:10" x14ac:dyDescent="0.25">
      <c r="A2321">
        <v>860</v>
      </c>
      <c r="B2321" t="s">
        <v>45</v>
      </c>
      <c r="C2321">
        <v>61</v>
      </c>
      <c r="D2321">
        <v>21</v>
      </c>
      <c r="E2321" t="s">
        <v>0</v>
      </c>
      <c r="F2321">
        <v>5</v>
      </c>
      <c r="G2321">
        <v>2018</v>
      </c>
      <c r="H2321" t="s">
        <v>52</v>
      </c>
      <c r="I2321">
        <f>IF(E2321="Dollar",VLOOKUP(F2321,Currency!$G$2:$H$14,2,0),1)</f>
        <v>1</v>
      </c>
      <c r="J2321" s="3">
        <f t="shared" si="36"/>
        <v>1281</v>
      </c>
    </row>
    <row r="2322" spans="1:10" x14ac:dyDescent="0.25">
      <c r="A2322">
        <v>860</v>
      </c>
      <c r="B2322" t="s">
        <v>46</v>
      </c>
      <c r="C2322">
        <v>122</v>
      </c>
      <c r="D2322">
        <v>17</v>
      </c>
      <c r="E2322" t="s">
        <v>0</v>
      </c>
      <c r="F2322">
        <v>5</v>
      </c>
      <c r="G2322">
        <v>2018</v>
      </c>
      <c r="H2322" t="s">
        <v>52</v>
      </c>
      <c r="I2322">
        <f>IF(E2322="Dollar",VLOOKUP(F2322,Currency!$G$2:$H$14,2,0),1)</f>
        <v>1</v>
      </c>
      <c r="J2322" s="3">
        <f t="shared" si="36"/>
        <v>2074</v>
      </c>
    </row>
    <row r="2323" spans="1:10" x14ac:dyDescent="0.25">
      <c r="A2323">
        <v>860</v>
      </c>
      <c r="B2323" t="s">
        <v>47</v>
      </c>
      <c r="C2323">
        <v>244</v>
      </c>
      <c r="D2323">
        <v>6</v>
      </c>
      <c r="E2323" t="s">
        <v>0</v>
      </c>
      <c r="F2323">
        <v>5</v>
      </c>
      <c r="G2323">
        <v>2018</v>
      </c>
      <c r="H2323" t="s">
        <v>57</v>
      </c>
      <c r="I2323">
        <f>IF(E2323="Dollar",VLOOKUP(F2323,Currency!$G$2:$H$14,2,0),1)</f>
        <v>1</v>
      </c>
      <c r="J2323" s="3">
        <f t="shared" si="36"/>
        <v>1464</v>
      </c>
    </row>
    <row r="2324" spans="1:10" x14ac:dyDescent="0.25">
      <c r="A2324">
        <v>861</v>
      </c>
      <c r="B2324" t="s">
        <v>45</v>
      </c>
      <c r="C2324">
        <v>125</v>
      </c>
      <c r="D2324">
        <v>31</v>
      </c>
      <c r="E2324" t="s">
        <v>37</v>
      </c>
      <c r="F2324">
        <v>3</v>
      </c>
      <c r="G2324">
        <v>2018</v>
      </c>
      <c r="H2324" t="s">
        <v>58</v>
      </c>
      <c r="I2324">
        <f>IF(E2324="Dollar",VLOOKUP(F2324,Currency!$G$2:$H$14,2,0),1)</f>
        <v>0.81064183952380953</v>
      </c>
      <c r="J2324" s="3">
        <f t="shared" si="36"/>
        <v>3141.2371281547621</v>
      </c>
    </row>
    <row r="2325" spans="1:10" x14ac:dyDescent="0.25">
      <c r="A2325">
        <v>861</v>
      </c>
      <c r="B2325" t="s">
        <v>46</v>
      </c>
      <c r="C2325">
        <v>375</v>
      </c>
      <c r="D2325">
        <v>18</v>
      </c>
      <c r="E2325" t="s">
        <v>0</v>
      </c>
      <c r="F2325">
        <v>3</v>
      </c>
      <c r="G2325">
        <v>2018</v>
      </c>
      <c r="H2325" t="s">
        <v>56</v>
      </c>
      <c r="I2325">
        <f>IF(E2325="Dollar",VLOOKUP(F2325,Currency!$G$2:$H$14,2,0),1)</f>
        <v>1</v>
      </c>
      <c r="J2325" s="3">
        <f t="shared" si="36"/>
        <v>6750</v>
      </c>
    </row>
    <row r="2326" spans="1:10" x14ac:dyDescent="0.25">
      <c r="A2326">
        <v>861</v>
      </c>
      <c r="B2326" t="s">
        <v>47</v>
      </c>
      <c r="C2326">
        <v>125</v>
      </c>
      <c r="D2326">
        <v>7</v>
      </c>
      <c r="E2326" t="s">
        <v>37</v>
      </c>
      <c r="F2326">
        <v>3</v>
      </c>
      <c r="G2326">
        <v>2018</v>
      </c>
      <c r="H2326" t="s">
        <v>53</v>
      </c>
      <c r="I2326">
        <f>IF(E2326="Dollar",VLOOKUP(F2326,Currency!$G$2:$H$14,2,0),1)</f>
        <v>0.81064183952380953</v>
      </c>
      <c r="J2326" s="3">
        <f t="shared" si="36"/>
        <v>709.31160958333328</v>
      </c>
    </row>
    <row r="2327" spans="1:10" x14ac:dyDescent="0.25">
      <c r="A2327">
        <v>862</v>
      </c>
      <c r="B2327" t="s">
        <v>45</v>
      </c>
      <c r="C2327">
        <v>81</v>
      </c>
      <c r="D2327">
        <v>20</v>
      </c>
      <c r="E2327" t="s">
        <v>0</v>
      </c>
      <c r="F2327">
        <v>3</v>
      </c>
      <c r="G2327">
        <v>2018</v>
      </c>
      <c r="H2327" t="s">
        <v>55</v>
      </c>
      <c r="I2327">
        <f>IF(E2327="Dollar",VLOOKUP(F2327,Currency!$G$2:$H$14,2,0),1)</f>
        <v>1</v>
      </c>
      <c r="J2327" s="3">
        <f t="shared" si="36"/>
        <v>1620</v>
      </c>
    </row>
    <row r="2328" spans="1:10" x14ac:dyDescent="0.25">
      <c r="A2328">
        <v>862</v>
      </c>
      <c r="B2328" t="s">
        <v>46</v>
      </c>
      <c r="C2328">
        <v>243</v>
      </c>
      <c r="D2328">
        <v>17</v>
      </c>
      <c r="E2328" t="s">
        <v>0</v>
      </c>
      <c r="F2328">
        <v>3</v>
      </c>
      <c r="G2328">
        <v>2018</v>
      </c>
      <c r="H2328" t="s">
        <v>57</v>
      </c>
      <c r="I2328">
        <f>IF(E2328="Dollar",VLOOKUP(F2328,Currency!$G$2:$H$14,2,0),1)</f>
        <v>1</v>
      </c>
      <c r="J2328" s="3">
        <f t="shared" si="36"/>
        <v>4131</v>
      </c>
    </row>
    <row r="2329" spans="1:10" x14ac:dyDescent="0.25">
      <c r="A2329">
        <v>862</v>
      </c>
      <c r="B2329" t="s">
        <v>47</v>
      </c>
      <c r="C2329">
        <v>81</v>
      </c>
      <c r="D2329">
        <v>7</v>
      </c>
      <c r="E2329" t="s">
        <v>37</v>
      </c>
      <c r="F2329">
        <v>3</v>
      </c>
      <c r="G2329">
        <v>2018</v>
      </c>
      <c r="H2329" t="s">
        <v>53</v>
      </c>
      <c r="I2329">
        <f>IF(E2329="Dollar",VLOOKUP(F2329,Currency!$G$2:$H$14,2,0),1)</f>
        <v>0.81064183952380953</v>
      </c>
      <c r="J2329" s="3">
        <f t="shared" si="36"/>
        <v>459.63392300999999</v>
      </c>
    </row>
    <row r="2330" spans="1:10" x14ac:dyDescent="0.25">
      <c r="A2330">
        <v>863</v>
      </c>
      <c r="B2330" t="s">
        <v>45</v>
      </c>
      <c r="C2330">
        <v>142</v>
      </c>
      <c r="D2330">
        <v>23</v>
      </c>
      <c r="E2330" t="s">
        <v>0</v>
      </c>
      <c r="F2330">
        <v>2</v>
      </c>
      <c r="G2330">
        <v>2018</v>
      </c>
      <c r="H2330" t="s">
        <v>62</v>
      </c>
      <c r="I2330">
        <f>IF(E2330="Dollar",VLOOKUP(F2330,Currency!$G$2:$H$14,2,0),1)</f>
        <v>1</v>
      </c>
      <c r="J2330" s="3">
        <f t="shared" si="36"/>
        <v>3266</v>
      </c>
    </row>
    <row r="2331" spans="1:10" x14ac:dyDescent="0.25">
      <c r="A2331">
        <v>863</v>
      </c>
      <c r="B2331" t="s">
        <v>46</v>
      </c>
      <c r="C2331">
        <v>568</v>
      </c>
      <c r="D2331">
        <v>17</v>
      </c>
      <c r="E2331" t="s">
        <v>37</v>
      </c>
      <c r="F2331">
        <v>2</v>
      </c>
      <c r="G2331">
        <v>2018</v>
      </c>
      <c r="H2331" t="s">
        <v>53</v>
      </c>
      <c r="I2331">
        <f>IF(E2331="Dollar",VLOOKUP(F2331,Currency!$G$2:$H$14,2,0),1)</f>
        <v>0.80989594699999989</v>
      </c>
      <c r="J2331" s="3">
        <f t="shared" si="36"/>
        <v>7820.3552642319992</v>
      </c>
    </row>
    <row r="2332" spans="1:10" x14ac:dyDescent="0.25">
      <c r="A2332">
        <v>864</v>
      </c>
      <c r="B2332" t="s">
        <v>45</v>
      </c>
      <c r="C2332">
        <v>103</v>
      </c>
      <c r="D2332">
        <v>31</v>
      </c>
      <c r="E2332" t="s">
        <v>37</v>
      </c>
      <c r="F2332">
        <v>9</v>
      </c>
      <c r="G2332">
        <v>2018</v>
      </c>
      <c r="H2332" t="s">
        <v>58</v>
      </c>
      <c r="I2332">
        <f>IF(E2332="Dollar",VLOOKUP(F2332,Currency!$G$2:$H$14,2,0),1)</f>
        <v>0.85776296200000002</v>
      </c>
      <c r="J2332" s="3">
        <f t="shared" si="36"/>
        <v>2738.8371376660002</v>
      </c>
    </row>
    <row r="2333" spans="1:10" x14ac:dyDescent="0.25">
      <c r="A2333">
        <v>864</v>
      </c>
      <c r="B2333" t="s">
        <v>46</v>
      </c>
      <c r="C2333">
        <v>412</v>
      </c>
      <c r="D2333">
        <v>15</v>
      </c>
      <c r="E2333" t="s">
        <v>0</v>
      </c>
      <c r="F2333">
        <v>9</v>
      </c>
      <c r="G2333">
        <v>2018</v>
      </c>
      <c r="H2333" t="s">
        <v>55</v>
      </c>
      <c r="I2333">
        <f>IF(E2333="Dollar",VLOOKUP(F2333,Currency!$G$2:$H$14,2,0),1)</f>
        <v>1</v>
      </c>
      <c r="J2333" s="3">
        <f t="shared" si="36"/>
        <v>6180</v>
      </c>
    </row>
    <row r="2334" spans="1:10" x14ac:dyDescent="0.25">
      <c r="A2334">
        <v>865</v>
      </c>
      <c r="B2334" t="s">
        <v>45</v>
      </c>
      <c r="C2334">
        <v>93</v>
      </c>
      <c r="D2334">
        <v>24</v>
      </c>
      <c r="E2334" t="s">
        <v>0</v>
      </c>
      <c r="F2334">
        <v>7</v>
      </c>
      <c r="G2334">
        <v>2018</v>
      </c>
      <c r="H2334" t="s">
        <v>56</v>
      </c>
      <c r="I2334">
        <f>IF(E2334="Dollar",VLOOKUP(F2334,Currency!$G$2:$H$14,2,0),1)</f>
        <v>1</v>
      </c>
      <c r="J2334" s="3">
        <f t="shared" si="36"/>
        <v>2232</v>
      </c>
    </row>
    <row r="2335" spans="1:10" x14ac:dyDescent="0.25">
      <c r="A2335">
        <v>865</v>
      </c>
      <c r="B2335" t="s">
        <v>46</v>
      </c>
      <c r="C2335">
        <v>279</v>
      </c>
      <c r="D2335">
        <v>15</v>
      </c>
      <c r="E2335" t="s">
        <v>0</v>
      </c>
      <c r="F2335">
        <v>7</v>
      </c>
      <c r="G2335">
        <v>2018</v>
      </c>
      <c r="H2335" t="s">
        <v>55</v>
      </c>
      <c r="I2335">
        <f>IF(E2335="Dollar",VLOOKUP(F2335,Currency!$G$2:$H$14,2,0),1)</f>
        <v>1</v>
      </c>
      <c r="J2335" s="3">
        <f t="shared" si="36"/>
        <v>4185</v>
      </c>
    </row>
    <row r="2336" spans="1:10" x14ac:dyDescent="0.25">
      <c r="A2336">
        <v>865</v>
      </c>
      <c r="B2336" t="s">
        <v>47</v>
      </c>
      <c r="C2336">
        <v>93</v>
      </c>
      <c r="D2336">
        <v>6</v>
      </c>
      <c r="E2336" t="s">
        <v>0</v>
      </c>
      <c r="F2336">
        <v>7</v>
      </c>
      <c r="G2336">
        <v>2018</v>
      </c>
      <c r="H2336" t="s">
        <v>57</v>
      </c>
      <c r="I2336">
        <f>IF(E2336="Dollar",VLOOKUP(F2336,Currency!$G$2:$H$14,2,0),1)</f>
        <v>1</v>
      </c>
      <c r="J2336" s="3">
        <f t="shared" si="36"/>
        <v>558</v>
      </c>
    </row>
    <row r="2337" spans="1:10" x14ac:dyDescent="0.25">
      <c r="A2337">
        <v>866</v>
      </c>
      <c r="B2337" t="s">
        <v>45</v>
      </c>
      <c r="C2337">
        <v>22</v>
      </c>
      <c r="D2337">
        <v>27</v>
      </c>
      <c r="E2337" t="s">
        <v>0</v>
      </c>
      <c r="F2337">
        <v>11</v>
      </c>
      <c r="G2337">
        <v>2018</v>
      </c>
      <c r="H2337" t="s">
        <v>54</v>
      </c>
      <c r="I2337">
        <f>IF(E2337="Dollar",VLOOKUP(F2337,Currency!$G$2:$H$14,2,0),1)</f>
        <v>1</v>
      </c>
      <c r="J2337" s="3">
        <f t="shared" si="36"/>
        <v>594</v>
      </c>
    </row>
    <row r="2338" spans="1:10" x14ac:dyDescent="0.25">
      <c r="A2338">
        <v>866</v>
      </c>
      <c r="B2338" t="s">
        <v>46</v>
      </c>
      <c r="C2338">
        <v>88</v>
      </c>
      <c r="D2338">
        <v>18</v>
      </c>
      <c r="E2338" t="s">
        <v>0</v>
      </c>
      <c r="F2338">
        <v>11</v>
      </c>
      <c r="G2338">
        <v>2018</v>
      </c>
      <c r="H2338" t="s">
        <v>56</v>
      </c>
      <c r="I2338">
        <f>IF(E2338="Dollar",VLOOKUP(F2338,Currency!$G$2:$H$14,2,0),1)</f>
        <v>1</v>
      </c>
      <c r="J2338" s="3">
        <f t="shared" si="36"/>
        <v>1584</v>
      </c>
    </row>
    <row r="2339" spans="1:10" x14ac:dyDescent="0.25">
      <c r="A2339">
        <v>867</v>
      </c>
      <c r="B2339" t="s">
        <v>45</v>
      </c>
      <c r="C2339">
        <v>103</v>
      </c>
      <c r="D2339">
        <v>21</v>
      </c>
      <c r="E2339" t="s">
        <v>0</v>
      </c>
      <c r="F2339">
        <v>7</v>
      </c>
      <c r="G2339">
        <v>2018</v>
      </c>
      <c r="H2339" t="s">
        <v>52</v>
      </c>
      <c r="I2339">
        <f>IF(E2339="Dollar",VLOOKUP(F2339,Currency!$G$2:$H$14,2,0),1)</f>
        <v>1</v>
      </c>
      <c r="J2339" s="3">
        <f t="shared" si="36"/>
        <v>2163</v>
      </c>
    </row>
    <row r="2340" spans="1:10" x14ac:dyDescent="0.25">
      <c r="A2340">
        <v>867</v>
      </c>
      <c r="B2340" t="s">
        <v>46</v>
      </c>
      <c r="C2340">
        <v>309</v>
      </c>
      <c r="D2340">
        <v>14</v>
      </c>
      <c r="E2340" t="s">
        <v>37</v>
      </c>
      <c r="F2340">
        <v>7</v>
      </c>
      <c r="G2340">
        <v>2018</v>
      </c>
      <c r="H2340" t="s">
        <v>53</v>
      </c>
      <c r="I2340">
        <f>IF(E2340="Dollar",VLOOKUP(F2340,Currency!$G$2:$H$14,2,0),1)</f>
        <v>0.85575857954545465</v>
      </c>
      <c r="J2340" s="3">
        <f t="shared" si="36"/>
        <v>3702.0116151136367</v>
      </c>
    </row>
    <row r="2341" spans="1:10" x14ac:dyDescent="0.25">
      <c r="A2341">
        <v>867</v>
      </c>
      <c r="B2341" t="s">
        <v>47</v>
      </c>
      <c r="C2341">
        <v>103</v>
      </c>
      <c r="D2341">
        <v>6</v>
      </c>
      <c r="E2341" t="s">
        <v>0</v>
      </c>
      <c r="F2341">
        <v>7</v>
      </c>
      <c r="G2341">
        <v>2018</v>
      </c>
      <c r="H2341" t="s">
        <v>55</v>
      </c>
      <c r="I2341">
        <f>IF(E2341="Dollar",VLOOKUP(F2341,Currency!$G$2:$H$14,2,0),1)</f>
        <v>1</v>
      </c>
      <c r="J2341" s="3">
        <f t="shared" si="36"/>
        <v>618</v>
      </c>
    </row>
    <row r="2342" spans="1:10" x14ac:dyDescent="0.25">
      <c r="A2342">
        <v>868</v>
      </c>
      <c r="B2342" t="s">
        <v>45</v>
      </c>
      <c r="C2342">
        <v>84</v>
      </c>
      <c r="D2342">
        <v>25</v>
      </c>
      <c r="E2342" t="s">
        <v>0</v>
      </c>
      <c r="F2342">
        <v>6</v>
      </c>
      <c r="G2342">
        <v>2018</v>
      </c>
      <c r="H2342" t="s">
        <v>51</v>
      </c>
      <c r="I2342">
        <f>IF(E2342="Dollar",VLOOKUP(F2342,Currency!$G$2:$H$14,2,0),1)</f>
        <v>1</v>
      </c>
      <c r="J2342" s="3">
        <f t="shared" si="36"/>
        <v>2100</v>
      </c>
    </row>
    <row r="2343" spans="1:10" x14ac:dyDescent="0.25">
      <c r="A2343">
        <v>868</v>
      </c>
      <c r="B2343" t="s">
        <v>46</v>
      </c>
      <c r="C2343">
        <v>252</v>
      </c>
      <c r="D2343">
        <v>17</v>
      </c>
      <c r="E2343" t="s">
        <v>0</v>
      </c>
      <c r="F2343">
        <v>6</v>
      </c>
      <c r="G2343">
        <v>2018</v>
      </c>
      <c r="H2343" t="s">
        <v>57</v>
      </c>
      <c r="I2343">
        <f>IF(E2343="Dollar",VLOOKUP(F2343,Currency!$G$2:$H$14,2,0),1)</f>
        <v>1</v>
      </c>
      <c r="J2343" s="3">
        <f t="shared" si="36"/>
        <v>4284</v>
      </c>
    </row>
    <row r="2344" spans="1:10" x14ac:dyDescent="0.25">
      <c r="A2344">
        <v>868</v>
      </c>
      <c r="B2344" t="s">
        <v>47</v>
      </c>
      <c r="C2344">
        <v>84</v>
      </c>
      <c r="D2344">
        <v>7</v>
      </c>
      <c r="E2344" t="s">
        <v>0</v>
      </c>
      <c r="F2344">
        <v>6</v>
      </c>
      <c r="G2344">
        <v>2018</v>
      </c>
      <c r="H2344" t="s">
        <v>62</v>
      </c>
      <c r="I2344">
        <f>IF(E2344="Dollar",VLOOKUP(F2344,Currency!$G$2:$H$14,2,0),1)</f>
        <v>1</v>
      </c>
      <c r="J2344" s="3">
        <f t="shared" si="36"/>
        <v>588</v>
      </c>
    </row>
    <row r="2345" spans="1:10" x14ac:dyDescent="0.25">
      <c r="A2345">
        <v>869</v>
      </c>
      <c r="B2345" t="s">
        <v>45</v>
      </c>
      <c r="C2345">
        <v>161</v>
      </c>
      <c r="D2345">
        <v>28</v>
      </c>
      <c r="E2345" t="s">
        <v>0</v>
      </c>
      <c r="F2345">
        <v>5</v>
      </c>
      <c r="G2345">
        <v>2018</v>
      </c>
      <c r="H2345" t="s">
        <v>59</v>
      </c>
      <c r="I2345">
        <f>IF(E2345="Dollar",VLOOKUP(F2345,Currency!$G$2:$H$14,2,0),1)</f>
        <v>1</v>
      </c>
      <c r="J2345" s="3">
        <f t="shared" si="36"/>
        <v>4508</v>
      </c>
    </row>
    <row r="2346" spans="1:10" x14ac:dyDescent="0.25">
      <c r="A2346">
        <v>869</v>
      </c>
      <c r="B2346" t="s">
        <v>46</v>
      </c>
      <c r="C2346">
        <v>322</v>
      </c>
      <c r="D2346">
        <v>17</v>
      </c>
      <c r="E2346" t="s">
        <v>0</v>
      </c>
      <c r="F2346">
        <v>5</v>
      </c>
      <c r="G2346">
        <v>2018</v>
      </c>
      <c r="H2346" t="s">
        <v>52</v>
      </c>
      <c r="I2346">
        <f>IF(E2346="Dollar",VLOOKUP(F2346,Currency!$G$2:$H$14,2,0),1)</f>
        <v>1</v>
      </c>
      <c r="J2346" s="3">
        <f t="shared" si="36"/>
        <v>5474</v>
      </c>
    </row>
    <row r="2347" spans="1:10" x14ac:dyDescent="0.25">
      <c r="A2347">
        <v>869</v>
      </c>
      <c r="B2347" t="s">
        <v>47</v>
      </c>
      <c r="C2347">
        <v>644</v>
      </c>
      <c r="D2347">
        <v>7</v>
      </c>
      <c r="E2347" t="s">
        <v>37</v>
      </c>
      <c r="F2347">
        <v>5</v>
      </c>
      <c r="G2347">
        <v>2018</v>
      </c>
      <c r="H2347" t="s">
        <v>53</v>
      </c>
      <c r="I2347">
        <f>IF(E2347="Dollar",VLOOKUP(F2347,Currency!$G$2:$H$14,2,0),1)</f>
        <v>0.84667593318181822</v>
      </c>
      <c r="J2347" s="3">
        <f t="shared" si="36"/>
        <v>3816.8151067836366</v>
      </c>
    </row>
    <row r="2348" spans="1:10" x14ac:dyDescent="0.25">
      <c r="A2348">
        <v>870</v>
      </c>
      <c r="B2348" t="s">
        <v>45</v>
      </c>
      <c r="C2348">
        <v>262</v>
      </c>
      <c r="D2348">
        <v>27</v>
      </c>
      <c r="E2348" t="s">
        <v>0</v>
      </c>
      <c r="F2348">
        <v>3</v>
      </c>
      <c r="G2348">
        <v>2018</v>
      </c>
      <c r="H2348" t="s">
        <v>54</v>
      </c>
      <c r="I2348">
        <f>IF(E2348="Dollar",VLOOKUP(F2348,Currency!$G$2:$H$14,2,0),1)</f>
        <v>1</v>
      </c>
      <c r="J2348" s="3">
        <f t="shared" si="36"/>
        <v>7074</v>
      </c>
    </row>
    <row r="2349" spans="1:10" x14ac:dyDescent="0.25">
      <c r="A2349">
        <v>870</v>
      </c>
      <c r="B2349" t="s">
        <v>46</v>
      </c>
      <c r="C2349">
        <v>1048</v>
      </c>
      <c r="D2349">
        <v>14</v>
      </c>
      <c r="E2349" t="s">
        <v>37</v>
      </c>
      <c r="F2349">
        <v>3</v>
      </c>
      <c r="G2349">
        <v>2018</v>
      </c>
      <c r="H2349" t="s">
        <v>53</v>
      </c>
      <c r="I2349">
        <f>IF(E2349="Dollar",VLOOKUP(F2349,Currency!$G$2:$H$14,2,0),1)</f>
        <v>0.81064183952380953</v>
      </c>
      <c r="J2349" s="3">
        <f t="shared" si="36"/>
        <v>11893.737069493334</v>
      </c>
    </row>
    <row r="2350" spans="1:10" x14ac:dyDescent="0.25">
      <c r="A2350">
        <v>871</v>
      </c>
      <c r="B2350" t="s">
        <v>45</v>
      </c>
      <c r="C2350">
        <v>109</v>
      </c>
      <c r="D2350">
        <v>24</v>
      </c>
      <c r="E2350" t="s">
        <v>0</v>
      </c>
      <c r="F2350">
        <v>11</v>
      </c>
      <c r="G2350">
        <v>2018</v>
      </c>
      <c r="H2350" t="s">
        <v>61</v>
      </c>
      <c r="I2350">
        <f>IF(E2350="Dollar",VLOOKUP(F2350,Currency!$G$2:$H$14,2,0),1)</f>
        <v>1</v>
      </c>
      <c r="J2350" s="3">
        <f t="shared" si="36"/>
        <v>2616</v>
      </c>
    </row>
    <row r="2351" spans="1:10" x14ac:dyDescent="0.25">
      <c r="A2351">
        <v>871</v>
      </c>
      <c r="B2351" t="s">
        <v>46</v>
      </c>
      <c r="C2351">
        <v>545</v>
      </c>
      <c r="D2351">
        <v>16</v>
      </c>
      <c r="E2351" t="s">
        <v>37</v>
      </c>
      <c r="F2351">
        <v>11</v>
      </c>
      <c r="G2351">
        <v>2018</v>
      </c>
      <c r="H2351" t="s">
        <v>53</v>
      </c>
      <c r="I2351">
        <f>IF(E2351="Dollar",VLOOKUP(F2351,Currency!$G$2:$H$14,2,0),1)</f>
        <v>0.87977327500000013</v>
      </c>
      <c r="J2351" s="3">
        <f t="shared" si="36"/>
        <v>7671.6229580000008</v>
      </c>
    </row>
    <row r="2352" spans="1:10" x14ac:dyDescent="0.25">
      <c r="A2352">
        <v>871</v>
      </c>
      <c r="B2352" t="s">
        <v>47</v>
      </c>
      <c r="C2352">
        <v>763</v>
      </c>
      <c r="D2352">
        <v>6</v>
      </c>
      <c r="E2352" t="s">
        <v>0</v>
      </c>
      <c r="F2352">
        <v>11</v>
      </c>
      <c r="G2352">
        <v>2018</v>
      </c>
      <c r="H2352" t="s">
        <v>55</v>
      </c>
      <c r="I2352">
        <f>IF(E2352="Dollar",VLOOKUP(F2352,Currency!$G$2:$H$14,2,0),1)</f>
        <v>1</v>
      </c>
      <c r="J2352" s="3">
        <f t="shared" si="36"/>
        <v>4578</v>
      </c>
    </row>
    <row r="2353" spans="1:10" x14ac:dyDescent="0.25">
      <c r="A2353">
        <v>872</v>
      </c>
      <c r="B2353" t="s">
        <v>45</v>
      </c>
      <c r="C2353">
        <v>1</v>
      </c>
      <c r="D2353">
        <v>24</v>
      </c>
      <c r="E2353" t="s">
        <v>0</v>
      </c>
      <c r="F2353">
        <v>10</v>
      </c>
      <c r="G2353">
        <v>2018</v>
      </c>
      <c r="H2353" t="s">
        <v>60</v>
      </c>
      <c r="I2353">
        <f>IF(E2353="Dollar",VLOOKUP(F2353,Currency!$G$2:$H$14,2,0),1)</f>
        <v>1</v>
      </c>
      <c r="J2353" s="3">
        <f t="shared" si="36"/>
        <v>24</v>
      </c>
    </row>
    <row r="2354" spans="1:10" x14ac:dyDescent="0.25">
      <c r="A2354">
        <v>872</v>
      </c>
      <c r="B2354" t="s">
        <v>46</v>
      </c>
      <c r="C2354">
        <v>5</v>
      </c>
      <c r="D2354">
        <v>14</v>
      </c>
      <c r="E2354" t="s">
        <v>0</v>
      </c>
      <c r="F2354">
        <v>10</v>
      </c>
      <c r="G2354">
        <v>2018</v>
      </c>
      <c r="H2354" t="s">
        <v>55</v>
      </c>
      <c r="I2354">
        <f>IF(E2354="Dollar",VLOOKUP(F2354,Currency!$G$2:$H$14,2,0),1)</f>
        <v>1</v>
      </c>
      <c r="J2354" s="3">
        <f t="shared" si="36"/>
        <v>70</v>
      </c>
    </row>
    <row r="2355" spans="1:10" x14ac:dyDescent="0.25">
      <c r="A2355">
        <v>872</v>
      </c>
      <c r="B2355" t="s">
        <v>47</v>
      </c>
      <c r="C2355">
        <v>20</v>
      </c>
      <c r="D2355">
        <v>6</v>
      </c>
      <c r="E2355" t="s">
        <v>0</v>
      </c>
      <c r="F2355">
        <v>10</v>
      </c>
      <c r="G2355">
        <v>2018</v>
      </c>
      <c r="H2355" t="s">
        <v>55</v>
      </c>
      <c r="I2355">
        <f>IF(E2355="Dollar",VLOOKUP(F2355,Currency!$G$2:$H$14,2,0),1)</f>
        <v>1</v>
      </c>
      <c r="J2355" s="3">
        <f t="shared" si="36"/>
        <v>120</v>
      </c>
    </row>
    <row r="2356" spans="1:10" x14ac:dyDescent="0.25">
      <c r="A2356">
        <v>873</v>
      </c>
      <c r="B2356" t="s">
        <v>45</v>
      </c>
      <c r="C2356">
        <v>83</v>
      </c>
      <c r="D2356">
        <v>27</v>
      </c>
      <c r="E2356" t="s">
        <v>0</v>
      </c>
      <c r="F2356">
        <v>7</v>
      </c>
      <c r="G2356">
        <v>2018</v>
      </c>
      <c r="H2356" t="s">
        <v>65</v>
      </c>
      <c r="I2356">
        <f>IF(E2356="Dollar",VLOOKUP(F2356,Currency!$G$2:$H$14,2,0),1)</f>
        <v>1</v>
      </c>
      <c r="J2356" s="3">
        <f t="shared" si="36"/>
        <v>2241</v>
      </c>
    </row>
    <row r="2357" spans="1:10" x14ac:dyDescent="0.25">
      <c r="A2357">
        <v>873</v>
      </c>
      <c r="B2357" t="s">
        <v>46</v>
      </c>
      <c r="C2357">
        <v>249</v>
      </c>
      <c r="D2357">
        <v>16</v>
      </c>
      <c r="E2357" t="s">
        <v>37</v>
      </c>
      <c r="F2357">
        <v>7</v>
      </c>
      <c r="G2357">
        <v>2018</v>
      </c>
      <c r="H2357" t="s">
        <v>53</v>
      </c>
      <c r="I2357">
        <f>IF(E2357="Dollar",VLOOKUP(F2357,Currency!$G$2:$H$14,2,0),1)</f>
        <v>0.85575857954545465</v>
      </c>
      <c r="J2357" s="3">
        <f t="shared" si="36"/>
        <v>3409.3421809090914</v>
      </c>
    </row>
    <row r="2358" spans="1:10" x14ac:dyDescent="0.25">
      <c r="A2358">
        <v>873</v>
      </c>
      <c r="B2358" t="s">
        <v>47</v>
      </c>
      <c r="C2358">
        <v>83</v>
      </c>
      <c r="D2358">
        <v>6</v>
      </c>
      <c r="E2358" t="s">
        <v>0</v>
      </c>
      <c r="F2358">
        <v>7</v>
      </c>
      <c r="G2358">
        <v>2018</v>
      </c>
      <c r="H2358" t="s">
        <v>57</v>
      </c>
      <c r="I2358">
        <f>IF(E2358="Dollar",VLOOKUP(F2358,Currency!$G$2:$H$14,2,0),1)</f>
        <v>1</v>
      </c>
      <c r="J2358" s="3">
        <f t="shared" si="36"/>
        <v>498</v>
      </c>
    </row>
    <row r="2359" spans="1:10" x14ac:dyDescent="0.25">
      <c r="A2359">
        <v>874</v>
      </c>
      <c r="B2359" t="s">
        <v>45</v>
      </c>
      <c r="C2359">
        <v>134</v>
      </c>
      <c r="D2359">
        <v>21</v>
      </c>
      <c r="E2359" t="s">
        <v>0</v>
      </c>
      <c r="F2359">
        <v>7</v>
      </c>
      <c r="G2359">
        <v>2018</v>
      </c>
      <c r="H2359" t="s">
        <v>52</v>
      </c>
      <c r="I2359">
        <f>IF(E2359="Dollar",VLOOKUP(F2359,Currency!$G$2:$H$14,2,0),1)</f>
        <v>1</v>
      </c>
      <c r="J2359" s="3">
        <f t="shared" si="36"/>
        <v>2814</v>
      </c>
    </row>
    <row r="2360" spans="1:10" x14ac:dyDescent="0.25">
      <c r="A2360">
        <v>874</v>
      </c>
      <c r="B2360" t="s">
        <v>46</v>
      </c>
      <c r="C2360">
        <v>402</v>
      </c>
      <c r="D2360">
        <v>17</v>
      </c>
      <c r="E2360" t="s">
        <v>0</v>
      </c>
      <c r="F2360">
        <v>7</v>
      </c>
      <c r="G2360">
        <v>2018</v>
      </c>
      <c r="H2360" t="s">
        <v>62</v>
      </c>
      <c r="I2360">
        <f>IF(E2360="Dollar",VLOOKUP(F2360,Currency!$G$2:$H$14,2,0),1)</f>
        <v>1</v>
      </c>
      <c r="J2360" s="3">
        <f t="shared" si="36"/>
        <v>6834</v>
      </c>
    </row>
    <row r="2361" spans="1:10" x14ac:dyDescent="0.25">
      <c r="A2361">
        <v>874</v>
      </c>
      <c r="B2361" t="s">
        <v>47</v>
      </c>
      <c r="C2361">
        <v>134</v>
      </c>
      <c r="D2361">
        <v>7</v>
      </c>
      <c r="E2361" t="s">
        <v>37</v>
      </c>
      <c r="F2361">
        <v>7</v>
      </c>
      <c r="G2361">
        <v>2018</v>
      </c>
      <c r="H2361" t="s">
        <v>53</v>
      </c>
      <c r="I2361">
        <f>IF(E2361="Dollar",VLOOKUP(F2361,Currency!$G$2:$H$14,2,0),1)</f>
        <v>0.85575857954545465</v>
      </c>
      <c r="J2361" s="3">
        <f t="shared" si="36"/>
        <v>802.70154761363642</v>
      </c>
    </row>
    <row r="2362" spans="1:10" x14ac:dyDescent="0.25">
      <c r="A2362">
        <v>875</v>
      </c>
      <c r="B2362" t="s">
        <v>45</v>
      </c>
      <c r="C2362">
        <v>115</v>
      </c>
      <c r="D2362">
        <v>22</v>
      </c>
      <c r="E2362" t="s">
        <v>0</v>
      </c>
      <c r="F2362">
        <v>8</v>
      </c>
      <c r="G2362">
        <v>2018</v>
      </c>
      <c r="H2362" t="s">
        <v>63</v>
      </c>
      <c r="I2362">
        <f>IF(E2362="Dollar",VLOOKUP(F2362,Currency!$G$2:$H$14,2,0),1)</f>
        <v>1</v>
      </c>
      <c r="J2362" s="3">
        <f t="shared" si="36"/>
        <v>2530</v>
      </c>
    </row>
    <row r="2363" spans="1:10" x14ac:dyDescent="0.25">
      <c r="A2363">
        <v>875</v>
      </c>
      <c r="B2363" t="s">
        <v>46</v>
      </c>
      <c r="C2363">
        <v>345</v>
      </c>
      <c r="D2363">
        <v>16</v>
      </c>
      <c r="E2363" t="s">
        <v>37</v>
      </c>
      <c r="F2363">
        <v>8</v>
      </c>
      <c r="G2363">
        <v>2018</v>
      </c>
      <c r="H2363" t="s">
        <v>53</v>
      </c>
      <c r="I2363">
        <f>IF(E2363="Dollar",VLOOKUP(F2363,Currency!$G$2:$H$14,2,0),1)</f>
        <v>0.86596289695652162</v>
      </c>
      <c r="J2363" s="3">
        <f t="shared" si="36"/>
        <v>4780.1151911999996</v>
      </c>
    </row>
    <row r="2364" spans="1:10" x14ac:dyDescent="0.25">
      <c r="A2364">
        <v>875</v>
      </c>
      <c r="B2364" t="s">
        <v>47</v>
      </c>
      <c r="C2364">
        <v>115</v>
      </c>
      <c r="D2364">
        <v>7</v>
      </c>
      <c r="E2364" t="s">
        <v>37</v>
      </c>
      <c r="F2364">
        <v>8</v>
      </c>
      <c r="G2364">
        <v>2018</v>
      </c>
      <c r="H2364" t="s">
        <v>53</v>
      </c>
      <c r="I2364">
        <f>IF(E2364="Dollar",VLOOKUP(F2364,Currency!$G$2:$H$14,2,0),1)</f>
        <v>0.86596289695652162</v>
      </c>
      <c r="J2364" s="3">
        <f t="shared" si="36"/>
        <v>697.10013204999996</v>
      </c>
    </row>
    <row r="2365" spans="1:10" x14ac:dyDescent="0.25">
      <c r="A2365">
        <v>876</v>
      </c>
      <c r="B2365" t="s">
        <v>45</v>
      </c>
      <c r="C2365">
        <v>11</v>
      </c>
      <c r="D2365">
        <v>21</v>
      </c>
      <c r="E2365" t="s">
        <v>0</v>
      </c>
      <c r="F2365">
        <v>12</v>
      </c>
      <c r="G2365">
        <v>2018</v>
      </c>
      <c r="H2365" t="s">
        <v>52</v>
      </c>
      <c r="I2365">
        <f>IF(E2365="Dollar",VLOOKUP(F2365,Currency!$G$2:$H$14,2,0),1)</f>
        <v>1</v>
      </c>
      <c r="J2365" s="3">
        <f t="shared" si="36"/>
        <v>231</v>
      </c>
    </row>
    <row r="2366" spans="1:10" x14ac:dyDescent="0.25">
      <c r="A2366">
        <v>876</v>
      </c>
      <c r="B2366" t="s">
        <v>46</v>
      </c>
      <c r="C2366">
        <v>55</v>
      </c>
      <c r="D2366">
        <v>15</v>
      </c>
      <c r="E2366" t="s">
        <v>0</v>
      </c>
      <c r="F2366">
        <v>12</v>
      </c>
      <c r="G2366">
        <v>2018</v>
      </c>
      <c r="H2366" t="s">
        <v>55</v>
      </c>
      <c r="I2366">
        <f>IF(E2366="Dollar",VLOOKUP(F2366,Currency!$G$2:$H$14,2,0),1)</f>
        <v>1</v>
      </c>
      <c r="J2366" s="3">
        <f t="shared" si="36"/>
        <v>825</v>
      </c>
    </row>
    <row r="2367" spans="1:10" x14ac:dyDescent="0.25">
      <c r="A2367">
        <v>876</v>
      </c>
      <c r="B2367" t="s">
        <v>47</v>
      </c>
      <c r="C2367">
        <v>77</v>
      </c>
      <c r="D2367">
        <v>6</v>
      </c>
      <c r="E2367" t="s">
        <v>0</v>
      </c>
      <c r="F2367">
        <v>12</v>
      </c>
      <c r="G2367">
        <v>2018</v>
      </c>
      <c r="H2367" t="s">
        <v>55</v>
      </c>
      <c r="I2367">
        <f>IF(E2367="Dollar",VLOOKUP(F2367,Currency!$G$2:$H$14,2,0),1)</f>
        <v>1</v>
      </c>
      <c r="J2367" s="3">
        <f t="shared" si="36"/>
        <v>462</v>
      </c>
    </row>
    <row r="2368" spans="1:10" x14ac:dyDescent="0.25">
      <c r="A2368">
        <v>877</v>
      </c>
      <c r="B2368" t="s">
        <v>45</v>
      </c>
      <c r="C2368">
        <v>104</v>
      </c>
      <c r="D2368">
        <v>26</v>
      </c>
      <c r="E2368" t="s">
        <v>0</v>
      </c>
      <c r="F2368">
        <v>5</v>
      </c>
      <c r="G2368">
        <v>2018</v>
      </c>
      <c r="H2368" t="s">
        <v>51</v>
      </c>
      <c r="I2368">
        <f>IF(E2368="Dollar",VLOOKUP(F2368,Currency!$G$2:$H$14,2,0),1)</f>
        <v>1</v>
      </c>
      <c r="J2368" s="3">
        <f t="shared" si="36"/>
        <v>2704</v>
      </c>
    </row>
    <row r="2369" spans="1:10" x14ac:dyDescent="0.25">
      <c r="A2369">
        <v>877</v>
      </c>
      <c r="B2369" t="s">
        <v>46</v>
      </c>
      <c r="C2369">
        <v>312</v>
      </c>
      <c r="D2369">
        <v>17</v>
      </c>
      <c r="E2369" t="s">
        <v>37</v>
      </c>
      <c r="F2369">
        <v>5</v>
      </c>
      <c r="G2369">
        <v>2018</v>
      </c>
      <c r="H2369" t="s">
        <v>53</v>
      </c>
      <c r="I2369">
        <f>IF(E2369="Dollar",VLOOKUP(F2369,Currency!$G$2:$H$14,2,0),1)</f>
        <v>0.84667593318181822</v>
      </c>
      <c r="J2369" s="3">
        <f t="shared" si="36"/>
        <v>4490.7691495963636</v>
      </c>
    </row>
    <row r="2370" spans="1:10" x14ac:dyDescent="0.25">
      <c r="A2370">
        <v>877</v>
      </c>
      <c r="B2370" t="s">
        <v>47</v>
      </c>
      <c r="C2370">
        <v>104</v>
      </c>
      <c r="D2370">
        <v>7</v>
      </c>
      <c r="E2370" t="s">
        <v>37</v>
      </c>
      <c r="F2370">
        <v>5</v>
      </c>
      <c r="G2370">
        <v>2018</v>
      </c>
      <c r="H2370" t="s">
        <v>53</v>
      </c>
      <c r="I2370">
        <f>IF(E2370="Dollar",VLOOKUP(F2370,Currency!$G$2:$H$14,2,0),1)</f>
        <v>0.84667593318181822</v>
      </c>
      <c r="J2370" s="3">
        <f t="shared" si="36"/>
        <v>616.38007935636369</v>
      </c>
    </row>
    <row r="2371" spans="1:10" x14ac:dyDescent="0.25">
      <c r="A2371">
        <v>878</v>
      </c>
      <c r="B2371" t="s">
        <v>45</v>
      </c>
      <c r="C2371">
        <v>75</v>
      </c>
      <c r="D2371">
        <v>27</v>
      </c>
      <c r="E2371" t="s">
        <v>0</v>
      </c>
      <c r="F2371">
        <v>11</v>
      </c>
      <c r="G2371">
        <v>2018</v>
      </c>
      <c r="H2371" t="s">
        <v>65</v>
      </c>
      <c r="I2371">
        <f>IF(E2371="Dollar",VLOOKUP(F2371,Currency!$G$2:$H$14,2,0),1)</f>
        <v>1</v>
      </c>
      <c r="J2371" s="3">
        <f t="shared" ref="J2371:J2434" si="37">C2371*D2371*I2371</f>
        <v>2025</v>
      </c>
    </row>
    <row r="2372" spans="1:10" x14ac:dyDescent="0.25">
      <c r="A2372">
        <v>878</v>
      </c>
      <c r="B2372" t="s">
        <v>46</v>
      </c>
      <c r="C2372">
        <v>375</v>
      </c>
      <c r="D2372">
        <v>16</v>
      </c>
      <c r="E2372" t="s">
        <v>37</v>
      </c>
      <c r="F2372">
        <v>11</v>
      </c>
      <c r="G2372">
        <v>2018</v>
      </c>
      <c r="H2372" t="s">
        <v>53</v>
      </c>
      <c r="I2372">
        <f>IF(E2372="Dollar",VLOOKUP(F2372,Currency!$G$2:$H$14,2,0),1)</f>
        <v>0.87977327500000013</v>
      </c>
      <c r="J2372" s="3">
        <f t="shared" si="37"/>
        <v>5278.639650000001</v>
      </c>
    </row>
    <row r="2373" spans="1:10" x14ac:dyDescent="0.25">
      <c r="A2373">
        <v>878</v>
      </c>
      <c r="B2373" t="s">
        <v>47</v>
      </c>
      <c r="C2373">
        <v>525</v>
      </c>
      <c r="D2373">
        <v>6</v>
      </c>
      <c r="E2373" t="s">
        <v>0</v>
      </c>
      <c r="F2373">
        <v>11</v>
      </c>
      <c r="G2373">
        <v>2018</v>
      </c>
      <c r="H2373" t="s">
        <v>55</v>
      </c>
      <c r="I2373">
        <f>IF(E2373="Dollar",VLOOKUP(F2373,Currency!$G$2:$H$14,2,0),1)</f>
        <v>1</v>
      </c>
      <c r="J2373" s="3">
        <f t="shared" si="37"/>
        <v>3150</v>
      </c>
    </row>
    <row r="2374" spans="1:10" x14ac:dyDescent="0.25">
      <c r="A2374">
        <v>879</v>
      </c>
      <c r="B2374" t="s">
        <v>45</v>
      </c>
      <c r="C2374">
        <v>92</v>
      </c>
      <c r="D2374">
        <v>21</v>
      </c>
      <c r="E2374" t="s">
        <v>0</v>
      </c>
      <c r="F2374">
        <v>5</v>
      </c>
      <c r="G2374">
        <v>2018</v>
      </c>
      <c r="H2374" t="s">
        <v>52</v>
      </c>
      <c r="I2374">
        <f>IF(E2374="Dollar",VLOOKUP(F2374,Currency!$G$2:$H$14,2,0),1)</f>
        <v>1</v>
      </c>
      <c r="J2374" s="3">
        <f t="shared" si="37"/>
        <v>1932</v>
      </c>
    </row>
    <row r="2375" spans="1:10" x14ac:dyDescent="0.25">
      <c r="A2375">
        <v>879</v>
      </c>
      <c r="B2375" t="s">
        <v>46</v>
      </c>
      <c r="C2375">
        <v>184</v>
      </c>
      <c r="D2375">
        <v>13</v>
      </c>
      <c r="E2375" t="s">
        <v>37</v>
      </c>
      <c r="F2375">
        <v>5</v>
      </c>
      <c r="G2375">
        <v>2018</v>
      </c>
      <c r="H2375" t="s">
        <v>53</v>
      </c>
      <c r="I2375">
        <f>IF(E2375="Dollar",VLOOKUP(F2375,Currency!$G$2:$H$14,2,0),1)</f>
        <v>0.84667593318181822</v>
      </c>
      <c r="J2375" s="3">
        <f t="shared" si="37"/>
        <v>2025.2488321709093</v>
      </c>
    </row>
    <row r="2376" spans="1:10" x14ac:dyDescent="0.25">
      <c r="A2376">
        <v>879</v>
      </c>
      <c r="B2376" t="s">
        <v>47</v>
      </c>
      <c r="C2376">
        <v>368</v>
      </c>
      <c r="D2376">
        <v>7</v>
      </c>
      <c r="E2376" t="s">
        <v>0</v>
      </c>
      <c r="F2376">
        <v>5</v>
      </c>
      <c r="G2376">
        <v>2018</v>
      </c>
      <c r="H2376" t="s">
        <v>56</v>
      </c>
      <c r="I2376">
        <f>IF(E2376="Dollar",VLOOKUP(F2376,Currency!$G$2:$H$14,2,0),1)</f>
        <v>1</v>
      </c>
      <c r="J2376" s="3">
        <f t="shared" si="37"/>
        <v>2576</v>
      </c>
    </row>
    <row r="2377" spans="1:10" x14ac:dyDescent="0.25">
      <c r="A2377">
        <v>880</v>
      </c>
      <c r="B2377" t="s">
        <v>45</v>
      </c>
      <c r="C2377">
        <v>124</v>
      </c>
      <c r="D2377">
        <v>24</v>
      </c>
      <c r="E2377" t="s">
        <v>0</v>
      </c>
      <c r="F2377">
        <v>6</v>
      </c>
      <c r="G2377">
        <v>2018</v>
      </c>
      <c r="H2377" t="s">
        <v>60</v>
      </c>
      <c r="I2377">
        <f>IF(E2377="Dollar",VLOOKUP(F2377,Currency!$G$2:$H$14,2,0),1)</f>
        <v>1</v>
      </c>
      <c r="J2377" s="3">
        <f t="shared" si="37"/>
        <v>2976</v>
      </c>
    </row>
    <row r="2378" spans="1:10" x14ac:dyDescent="0.25">
      <c r="A2378">
        <v>880</v>
      </c>
      <c r="B2378" t="s">
        <v>46</v>
      </c>
      <c r="C2378">
        <v>372</v>
      </c>
      <c r="D2378">
        <v>15</v>
      </c>
      <c r="E2378" t="s">
        <v>0</v>
      </c>
      <c r="F2378">
        <v>6</v>
      </c>
      <c r="G2378">
        <v>2018</v>
      </c>
      <c r="H2378" t="s">
        <v>55</v>
      </c>
      <c r="I2378">
        <f>IF(E2378="Dollar",VLOOKUP(F2378,Currency!$G$2:$H$14,2,0),1)</f>
        <v>1</v>
      </c>
      <c r="J2378" s="3">
        <f t="shared" si="37"/>
        <v>5580</v>
      </c>
    </row>
    <row r="2379" spans="1:10" x14ac:dyDescent="0.25">
      <c r="A2379">
        <v>880</v>
      </c>
      <c r="B2379" t="s">
        <v>47</v>
      </c>
      <c r="C2379">
        <v>124</v>
      </c>
      <c r="D2379">
        <v>6</v>
      </c>
      <c r="E2379" t="s">
        <v>0</v>
      </c>
      <c r="F2379">
        <v>6</v>
      </c>
      <c r="G2379">
        <v>2018</v>
      </c>
      <c r="H2379" t="s">
        <v>55</v>
      </c>
      <c r="I2379">
        <f>IF(E2379="Dollar",VLOOKUP(F2379,Currency!$G$2:$H$14,2,0),1)</f>
        <v>1</v>
      </c>
      <c r="J2379" s="3">
        <f t="shared" si="37"/>
        <v>744</v>
      </c>
    </row>
    <row r="2380" spans="1:10" x14ac:dyDescent="0.25">
      <c r="A2380">
        <v>881</v>
      </c>
      <c r="B2380" t="s">
        <v>45</v>
      </c>
      <c r="C2380">
        <v>110</v>
      </c>
      <c r="D2380">
        <v>20</v>
      </c>
      <c r="E2380" t="s">
        <v>0</v>
      </c>
      <c r="F2380">
        <v>5</v>
      </c>
      <c r="G2380">
        <v>2018</v>
      </c>
      <c r="H2380" t="s">
        <v>57</v>
      </c>
      <c r="I2380">
        <f>IF(E2380="Dollar",VLOOKUP(F2380,Currency!$G$2:$H$14,2,0),1)</f>
        <v>1</v>
      </c>
      <c r="J2380" s="3">
        <f t="shared" si="37"/>
        <v>2200</v>
      </c>
    </row>
    <row r="2381" spans="1:10" x14ac:dyDescent="0.25">
      <c r="A2381">
        <v>881</v>
      </c>
      <c r="B2381" t="s">
        <v>46</v>
      </c>
      <c r="C2381">
        <v>330</v>
      </c>
      <c r="D2381">
        <v>17</v>
      </c>
      <c r="E2381" t="s">
        <v>37</v>
      </c>
      <c r="F2381">
        <v>5</v>
      </c>
      <c r="G2381">
        <v>2018</v>
      </c>
      <c r="H2381" t="s">
        <v>53</v>
      </c>
      <c r="I2381">
        <f>IF(E2381="Dollar",VLOOKUP(F2381,Currency!$G$2:$H$14,2,0),1)</f>
        <v>0.84667593318181822</v>
      </c>
      <c r="J2381" s="3">
        <f t="shared" si="37"/>
        <v>4749.8519851500005</v>
      </c>
    </row>
    <row r="2382" spans="1:10" x14ac:dyDescent="0.25">
      <c r="A2382">
        <v>881</v>
      </c>
      <c r="B2382" t="s">
        <v>47</v>
      </c>
      <c r="C2382">
        <v>110</v>
      </c>
      <c r="D2382">
        <v>7</v>
      </c>
      <c r="E2382" t="s">
        <v>37</v>
      </c>
      <c r="F2382">
        <v>5</v>
      </c>
      <c r="G2382">
        <v>2018</v>
      </c>
      <c r="H2382" t="s">
        <v>53</v>
      </c>
      <c r="I2382">
        <f>IF(E2382="Dollar",VLOOKUP(F2382,Currency!$G$2:$H$14,2,0),1)</f>
        <v>0.84667593318181822</v>
      </c>
      <c r="J2382" s="3">
        <f t="shared" si="37"/>
        <v>651.94046854999999</v>
      </c>
    </row>
    <row r="2383" spans="1:10" x14ac:dyDescent="0.25">
      <c r="A2383">
        <v>882</v>
      </c>
      <c r="B2383" t="s">
        <v>45</v>
      </c>
      <c r="C2383">
        <v>1</v>
      </c>
      <c r="D2383">
        <v>21</v>
      </c>
      <c r="E2383" t="s">
        <v>0</v>
      </c>
      <c r="F2383">
        <v>10</v>
      </c>
      <c r="G2383">
        <v>2018</v>
      </c>
      <c r="H2383" t="s">
        <v>55</v>
      </c>
      <c r="I2383">
        <f>IF(E2383="Dollar",VLOOKUP(F2383,Currency!$G$2:$H$14,2,0),1)</f>
        <v>1</v>
      </c>
      <c r="J2383" s="3">
        <f t="shared" si="37"/>
        <v>21</v>
      </c>
    </row>
    <row r="2384" spans="1:10" x14ac:dyDescent="0.25">
      <c r="A2384">
        <v>882</v>
      </c>
      <c r="B2384" t="s">
        <v>46</v>
      </c>
      <c r="C2384">
        <v>5</v>
      </c>
      <c r="D2384">
        <v>15</v>
      </c>
      <c r="E2384" t="s">
        <v>0</v>
      </c>
      <c r="F2384">
        <v>10</v>
      </c>
      <c r="G2384">
        <v>2018</v>
      </c>
      <c r="H2384" t="s">
        <v>55</v>
      </c>
      <c r="I2384">
        <f>IF(E2384="Dollar",VLOOKUP(F2384,Currency!$G$2:$H$14,2,0),1)</f>
        <v>1</v>
      </c>
      <c r="J2384" s="3">
        <f t="shared" si="37"/>
        <v>75</v>
      </c>
    </row>
    <row r="2385" spans="1:10" x14ac:dyDescent="0.25">
      <c r="A2385">
        <v>882</v>
      </c>
      <c r="B2385" t="s">
        <v>47</v>
      </c>
      <c r="C2385">
        <v>20</v>
      </c>
      <c r="D2385">
        <v>6</v>
      </c>
      <c r="E2385" t="s">
        <v>0</v>
      </c>
      <c r="F2385">
        <v>10</v>
      </c>
      <c r="G2385">
        <v>2018</v>
      </c>
      <c r="H2385" t="s">
        <v>57</v>
      </c>
      <c r="I2385">
        <f>IF(E2385="Dollar",VLOOKUP(F2385,Currency!$G$2:$H$14,2,0),1)</f>
        <v>1</v>
      </c>
      <c r="J2385" s="3">
        <f t="shared" si="37"/>
        <v>120</v>
      </c>
    </row>
    <row r="2386" spans="1:10" x14ac:dyDescent="0.25">
      <c r="A2386">
        <v>883</v>
      </c>
      <c r="B2386" t="s">
        <v>45</v>
      </c>
      <c r="C2386">
        <v>111</v>
      </c>
      <c r="D2386">
        <v>24</v>
      </c>
      <c r="E2386" t="s">
        <v>0</v>
      </c>
      <c r="F2386">
        <v>2</v>
      </c>
      <c r="G2386">
        <v>2018</v>
      </c>
      <c r="H2386" t="s">
        <v>61</v>
      </c>
      <c r="I2386">
        <f>IF(E2386="Dollar",VLOOKUP(F2386,Currency!$G$2:$H$14,2,0),1)</f>
        <v>1</v>
      </c>
      <c r="J2386" s="3">
        <f t="shared" si="37"/>
        <v>2664</v>
      </c>
    </row>
    <row r="2387" spans="1:10" x14ac:dyDescent="0.25">
      <c r="A2387">
        <v>883</v>
      </c>
      <c r="B2387" t="s">
        <v>46</v>
      </c>
      <c r="C2387">
        <v>444</v>
      </c>
      <c r="D2387">
        <v>19</v>
      </c>
      <c r="E2387" t="s">
        <v>0</v>
      </c>
      <c r="F2387">
        <v>2</v>
      </c>
      <c r="G2387">
        <v>2018</v>
      </c>
      <c r="H2387" t="s">
        <v>61</v>
      </c>
      <c r="I2387">
        <f>IF(E2387="Dollar",VLOOKUP(F2387,Currency!$G$2:$H$14,2,0),1)</f>
        <v>1</v>
      </c>
      <c r="J2387" s="3">
        <f t="shared" si="37"/>
        <v>8436</v>
      </c>
    </row>
    <row r="2388" spans="1:10" x14ac:dyDescent="0.25">
      <c r="A2388">
        <v>884</v>
      </c>
      <c r="B2388" t="s">
        <v>45</v>
      </c>
      <c r="C2388">
        <v>91</v>
      </c>
      <c r="D2388">
        <v>24</v>
      </c>
      <c r="E2388" t="s">
        <v>0</v>
      </c>
      <c r="F2388">
        <v>6</v>
      </c>
      <c r="G2388">
        <v>2018</v>
      </c>
      <c r="H2388" t="s">
        <v>61</v>
      </c>
      <c r="I2388">
        <f>IF(E2388="Dollar",VLOOKUP(F2388,Currency!$G$2:$H$14,2,0),1)</f>
        <v>1</v>
      </c>
      <c r="J2388" s="3">
        <f t="shared" si="37"/>
        <v>2184</v>
      </c>
    </row>
    <row r="2389" spans="1:10" x14ac:dyDescent="0.25">
      <c r="A2389">
        <v>884</v>
      </c>
      <c r="B2389" t="s">
        <v>46</v>
      </c>
      <c r="C2389">
        <v>273</v>
      </c>
      <c r="D2389">
        <v>17</v>
      </c>
      <c r="E2389" t="s">
        <v>37</v>
      </c>
      <c r="F2389">
        <v>6</v>
      </c>
      <c r="G2389">
        <v>2018</v>
      </c>
      <c r="H2389" t="s">
        <v>53</v>
      </c>
      <c r="I2389">
        <f>IF(E2389="Dollar",VLOOKUP(F2389,Currency!$G$2:$H$14,2,0),1)</f>
        <v>0.85633569142857147</v>
      </c>
      <c r="J2389" s="3">
        <f t="shared" si="37"/>
        <v>3974.25394392</v>
      </c>
    </row>
    <row r="2390" spans="1:10" x14ac:dyDescent="0.25">
      <c r="A2390">
        <v>884</v>
      </c>
      <c r="B2390" t="s">
        <v>47</v>
      </c>
      <c r="C2390">
        <v>91</v>
      </c>
      <c r="D2390">
        <v>6</v>
      </c>
      <c r="E2390" t="s">
        <v>0</v>
      </c>
      <c r="F2390">
        <v>6</v>
      </c>
      <c r="G2390">
        <v>2018</v>
      </c>
      <c r="H2390" t="s">
        <v>55</v>
      </c>
      <c r="I2390">
        <f>IF(E2390="Dollar",VLOOKUP(F2390,Currency!$G$2:$H$14,2,0),1)</f>
        <v>1</v>
      </c>
      <c r="J2390" s="3">
        <f t="shared" si="37"/>
        <v>546</v>
      </c>
    </row>
    <row r="2391" spans="1:10" x14ac:dyDescent="0.25">
      <c r="A2391">
        <v>885</v>
      </c>
      <c r="B2391" t="s">
        <v>45</v>
      </c>
      <c r="C2391">
        <v>141</v>
      </c>
      <c r="D2391">
        <v>20</v>
      </c>
      <c r="E2391" t="s">
        <v>0</v>
      </c>
      <c r="F2391">
        <v>5</v>
      </c>
      <c r="G2391">
        <v>2018</v>
      </c>
      <c r="H2391" t="s">
        <v>57</v>
      </c>
      <c r="I2391">
        <f>IF(E2391="Dollar",VLOOKUP(F2391,Currency!$G$2:$H$14,2,0),1)</f>
        <v>1</v>
      </c>
      <c r="J2391" s="3">
        <f t="shared" si="37"/>
        <v>2820</v>
      </c>
    </row>
    <row r="2392" spans="1:10" x14ac:dyDescent="0.25">
      <c r="A2392">
        <v>885</v>
      </c>
      <c r="B2392" t="s">
        <v>46</v>
      </c>
      <c r="C2392">
        <v>282</v>
      </c>
      <c r="D2392">
        <v>16</v>
      </c>
      <c r="E2392" t="s">
        <v>37</v>
      </c>
      <c r="F2392">
        <v>5</v>
      </c>
      <c r="G2392">
        <v>2018</v>
      </c>
      <c r="H2392" t="s">
        <v>53</v>
      </c>
      <c r="I2392">
        <f>IF(E2392="Dollar",VLOOKUP(F2392,Currency!$G$2:$H$14,2,0),1)</f>
        <v>0.84667593318181822</v>
      </c>
      <c r="J2392" s="3">
        <f t="shared" si="37"/>
        <v>3820.2018105163638</v>
      </c>
    </row>
    <row r="2393" spans="1:10" x14ac:dyDescent="0.25">
      <c r="A2393">
        <v>885</v>
      </c>
      <c r="B2393" t="s">
        <v>47</v>
      </c>
      <c r="C2393">
        <v>564</v>
      </c>
      <c r="D2393">
        <v>6</v>
      </c>
      <c r="E2393" t="s">
        <v>0</v>
      </c>
      <c r="F2393">
        <v>5</v>
      </c>
      <c r="G2393">
        <v>2018</v>
      </c>
      <c r="H2393" t="s">
        <v>55</v>
      </c>
      <c r="I2393">
        <f>IF(E2393="Dollar",VLOOKUP(F2393,Currency!$G$2:$H$14,2,0),1)</f>
        <v>1</v>
      </c>
      <c r="J2393" s="3">
        <f t="shared" si="37"/>
        <v>3384</v>
      </c>
    </row>
    <row r="2394" spans="1:10" x14ac:dyDescent="0.25">
      <c r="A2394">
        <v>886</v>
      </c>
      <c r="B2394" t="s">
        <v>45</v>
      </c>
      <c r="C2394">
        <v>123</v>
      </c>
      <c r="D2394">
        <v>25</v>
      </c>
      <c r="E2394" t="s">
        <v>0</v>
      </c>
      <c r="F2394">
        <v>7</v>
      </c>
      <c r="G2394">
        <v>2018</v>
      </c>
      <c r="H2394" t="s">
        <v>60</v>
      </c>
      <c r="I2394">
        <f>IF(E2394="Dollar",VLOOKUP(F2394,Currency!$G$2:$H$14,2,0),1)</f>
        <v>1</v>
      </c>
      <c r="J2394" s="3">
        <f t="shared" si="37"/>
        <v>3075</v>
      </c>
    </row>
    <row r="2395" spans="1:10" x14ac:dyDescent="0.25">
      <c r="A2395">
        <v>886</v>
      </c>
      <c r="B2395" t="s">
        <v>46</v>
      </c>
      <c r="C2395">
        <v>492</v>
      </c>
      <c r="D2395">
        <v>17</v>
      </c>
      <c r="E2395" t="s">
        <v>37</v>
      </c>
      <c r="F2395">
        <v>7</v>
      </c>
      <c r="G2395">
        <v>2018</v>
      </c>
      <c r="H2395" t="s">
        <v>53</v>
      </c>
      <c r="I2395">
        <f>IF(E2395="Dollar",VLOOKUP(F2395,Currency!$G$2:$H$14,2,0),1)</f>
        <v>0.85575857954545465</v>
      </c>
      <c r="J2395" s="3">
        <f t="shared" si="37"/>
        <v>7157.564759318183</v>
      </c>
    </row>
    <row r="2396" spans="1:10" x14ac:dyDescent="0.25">
      <c r="A2396">
        <v>887</v>
      </c>
      <c r="B2396" t="s">
        <v>45</v>
      </c>
      <c r="C2396">
        <v>87</v>
      </c>
      <c r="D2396">
        <v>23</v>
      </c>
      <c r="E2396" t="s">
        <v>0</v>
      </c>
      <c r="F2396">
        <v>11</v>
      </c>
      <c r="G2396">
        <v>2018</v>
      </c>
      <c r="H2396" t="s">
        <v>62</v>
      </c>
      <c r="I2396">
        <f>IF(E2396="Dollar",VLOOKUP(F2396,Currency!$G$2:$H$14,2,0),1)</f>
        <v>1</v>
      </c>
      <c r="J2396" s="3">
        <f t="shared" si="37"/>
        <v>2001</v>
      </c>
    </row>
    <row r="2397" spans="1:10" x14ac:dyDescent="0.25">
      <c r="A2397">
        <v>887</v>
      </c>
      <c r="B2397" t="s">
        <v>46</v>
      </c>
      <c r="C2397">
        <v>435</v>
      </c>
      <c r="D2397">
        <v>16</v>
      </c>
      <c r="E2397" t="s">
        <v>37</v>
      </c>
      <c r="F2397">
        <v>11</v>
      </c>
      <c r="G2397">
        <v>2018</v>
      </c>
      <c r="H2397" t="s">
        <v>53</v>
      </c>
      <c r="I2397">
        <f>IF(E2397="Dollar",VLOOKUP(F2397,Currency!$G$2:$H$14,2,0),1)</f>
        <v>0.87977327500000013</v>
      </c>
      <c r="J2397" s="3">
        <f t="shared" si="37"/>
        <v>6123.2219940000014</v>
      </c>
    </row>
    <row r="2398" spans="1:10" x14ac:dyDescent="0.25">
      <c r="A2398">
        <v>887</v>
      </c>
      <c r="B2398" t="s">
        <v>47</v>
      </c>
      <c r="C2398">
        <v>609</v>
      </c>
      <c r="D2398">
        <v>7</v>
      </c>
      <c r="E2398" t="s">
        <v>37</v>
      </c>
      <c r="F2398">
        <v>11</v>
      </c>
      <c r="G2398">
        <v>2018</v>
      </c>
      <c r="H2398" t="s">
        <v>53</v>
      </c>
      <c r="I2398">
        <f>IF(E2398="Dollar",VLOOKUP(F2398,Currency!$G$2:$H$14,2,0),1)</f>
        <v>0.87977327500000013</v>
      </c>
      <c r="J2398" s="3">
        <f t="shared" si="37"/>
        <v>3750.4734713250004</v>
      </c>
    </row>
    <row r="2399" spans="1:10" x14ac:dyDescent="0.25">
      <c r="A2399">
        <v>888</v>
      </c>
      <c r="B2399" t="s">
        <v>45</v>
      </c>
      <c r="C2399">
        <v>131</v>
      </c>
      <c r="D2399">
        <v>21</v>
      </c>
      <c r="E2399" t="s">
        <v>0</v>
      </c>
      <c r="F2399">
        <v>7</v>
      </c>
      <c r="G2399">
        <v>2018</v>
      </c>
      <c r="H2399" t="s">
        <v>52</v>
      </c>
      <c r="I2399">
        <f>IF(E2399="Dollar",VLOOKUP(F2399,Currency!$G$2:$H$14,2,0),1)</f>
        <v>1</v>
      </c>
      <c r="J2399" s="3">
        <f t="shared" si="37"/>
        <v>2751</v>
      </c>
    </row>
    <row r="2400" spans="1:10" x14ac:dyDescent="0.25">
      <c r="A2400">
        <v>888</v>
      </c>
      <c r="B2400" t="s">
        <v>46</v>
      </c>
      <c r="C2400">
        <v>262</v>
      </c>
      <c r="D2400">
        <v>16</v>
      </c>
      <c r="E2400" t="s">
        <v>37</v>
      </c>
      <c r="F2400">
        <v>7</v>
      </c>
      <c r="G2400">
        <v>2018</v>
      </c>
      <c r="H2400" t="s">
        <v>53</v>
      </c>
      <c r="I2400">
        <f>IF(E2400="Dollar",VLOOKUP(F2400,Currency!$G$2:$H$14,2,0),1)</f>
        <v>0.85575857954545465</v>
      </c>
      <c r="J2400" s="3">
        <f t="shared" si="37"/>
        <v>3587.339965454546</v>
      </c>
    </row>
    <row r="2401" spans="1:10" x14ac:dyDescent="0.25">
      <c r="A2401">
        <v>888</v>
      </c>
      <c r="B2401" t="s">
        <v>47</v>
      </c>
      <c r="C2401">
        <v>524</v>
      </c>
      <c r="D2401">
        <v>6</v>
      </c>
      <c r="E2401" t="s">
        <v>0</v>
      </c>
      <c r="F2401">
        <v>7</v>
      </c>
      <c r="G2401">
        <v>2018</v>
      </c>
      <c r="H2401" t="s">
        <v>57</v>
      </c>
      <c r="I2401">
        <f>IF(E2401="Dollar",VLOOKUP(F2401,Currency!$G$2:$H$14,2,0),1)</f>
        <v>1</v>
      </c>
      <c r="J2401" s="3">
        <f t="shared" si="37"/>
        <v>3144</v>
      </c>
    </row>
    <row r="2402" spans="1:10" x14ac:dyDescent="0.25">
      <c r="A2402">
        <v>889</v>
      </c>
      <c r="B2402" t="s">
        <v>45</v>
      </c>
      <c r="C2402">
        <v>136</v>
      </c>
      <c r="D2402">
        <v>21</v>
      </c>
      <c r="E2402" t="s">
        <v>0</v>
      </c>
      <c r="F2402">
        <v>12</v>
      </c>
      <c r="G2402">
        <v>2018</v>
      </c>
      <c r="H2402" t="s">
        <v>52</v>
      </c>
      <c r="I2402">
        <f>IF(E2402="Dollar",VLOOKUP(F2402,Currency!$G$2:$H$14,2,0),1)</f>
        <v>1</v>
      </c>
      <c r="J2402" s="3">
        <f t="shared" si="37"/>
        <v>2856</v>
      </c>
    </row>
    <row r="2403" spans="1:10" x14ac:dyDescent="0.25">
      <c r="A2403">
        <v>889</v>
      </c>
      <c r="B2403" t="s">
        <v>46</v>
      </c>
      <c r="C2403">
        <v>680</v>
      </c>
      <c r="D2403">
        <v>17</v>
      </c>
      <c r="E2403" t="s">
        <v>0</v>
      </c>
      <c r="F2403">
        <v>12</v>
      </c>
      <c r="G2403">
        <v>2018</v>
      </c>
      <c r="H2403" t="s">
        <v>63</v>
      </c>
      <c r="I2403">
        <f>IF(E2403="Dollar",VLOOKUP(F2403,Currency!$G$2:$H$14,2,0),1)</f>
        <v>1</v>
      </c>
      <c r="J2403" s="3">
        <f t="shared" si="37"/>
        <v>11560</v>
      </c>
    </row>
    <row r="2404" spans="1:10" x14ac:dyDescent="0.25">
      <c r="A2404">
        <v>889</v>
      </c>
      <c r="B2404" t="s">
        <v>47</v>
      </c>
      <c r="C2404">
        <v>952</v>
      </c>
      <c r="D2404">
        <v>6</v>
      </c>
      <c r="E2404" t="s">
        <v>0</v>
      </c>
      <c r="F2404">
        <v>12</v>
      </c>
      <c r="G2404">
        <v>2018</v>
      </c>
      <c r="H2404" t="s">
        <v>55</v>
      </c>
      <c r="I2404">
        <f>IF(E2404="Dollar",VLOOKUP(F2404,Currency!$G$2:$H$14,2,0),1)</f>
        <v>1</v>
      </c>
      <c r="J2404" s="3">
        <f t="shared" si="37"/>
        <v>5712</v>
      </c>
    </row>
    <row r="2405" spans="1:10" x14ac:dyDescent="0.25">
      <c r="A2405">
        <v>890</v>
      </c>
      <c r="B2405" t="s">
        <v>45</v>
      </c>
      <c r="C2405">
        <v>159</v>
      </c>
      <c r="D2405">
        <v>25</v>
      </c>
      <c r="E2405" t="s">
        <v>0</v>
      </c>
      <c r="F2405">
        <v>7</v>
      </c>
      <c r="G2405">
        <v>2018</v>
      </c>
      <c r="H2405" t="s">
        <v>51</v>
      </c>
      <c r="I2405">
        <f>IF(E2405="Dollar",VLOOKUP(F2405,Currency!$G$2:$H$14,2,0),1)</f>
        <v>1</v>
      </c>
      <c r="J2405" s="3">
        <f t="shared" si="37"/>
        <v>3975</v>
      </c>
    </row>
    <row r="2406" spans="1:10" x14ac:dyDescent="0.25">
      <c r="A2406">
        <v>890</v>
      </c>
      <c r="B2406" t="s">
        <v>46</v>
      </c>
      <c r="C2406">
        <v>636</v>
      </c>
      <c r="D2406">
        <v>15</v>
      </c>
      <c r="E2406" t="s">
        <v>0</v>
      </c>
      <c r="F2406">
        <v>7</v>
      </c>
      <c r="G2406">
        <v>2018</v>
      </c>
      <c r="H2406" t="s">
        <v>55</v>
      </c>
      <c r="I2406">
        <f>IF(E2406="Dollar",VLOOKUP(F2406,Currency!$G$2:$H$14,2,0),1)</f>
        <v>1</v>
      </c>
      <c r="J2406" s="3">
        <f t="shared" si="37"/>
        <v>9540</v>
      </c>
    </row>
    <row r="2407" spans="1:10" x14ac:dyDescent="0.25">
      <c r="A2407">
        <v>891</v>
      </c>
      <c r="B2407" t="s">
        <v>45</v>
      </c>
      <c r="C2407">
        <v>94</v>
      </c>
      <c r="D2407">
        <v>27</v>
      </c>
      <c r="E2407" t="s">
        <v>0</v>
      </c>
      <c r="F2407">
        <v>2</v>
      </c>
      <c r="G2407">
        <v>2018</v>
      </c>
      <c r="H2407" t="s">
        <v>65</v>
      </c>
      <c r="I2407">
        <f>IF(E2407="Dollar",VLOOKUP(F2407,Currency!$G$2:$H$14,2,0),1)</f>
        <v>1</v>
      </c>
      <c r="J2407" s="3">
        <f t="shared" si="37"/>
        <v>2538</v>
      </c>
    </row>
    <row r="2408" spans="1:10" x14ac:dyDescent="0.25">
      <c r="A2408">
        <v>891</v>
      </c>
      <c r="B2408" t="s">
        <v>46</v>
      </c>
      <c r="C2408">
        <v>376</v>
      </c>
      <c r="D2408">
        <v>17</v>
      </c>
      <c r="E2408" t="s">
        <v>0</v>
      </c>
      <c r="F2408">
        <v>2</v>
      </c>
      <c r="G2408">
        <v>2018</v>
      </c>
      <c r="H2408" t="s">
        <v>62</v>
      </c>
      <c r="I2408">
        <f>IF(E2408="Dollar",VLOOKUP(F2408,Currency!$G$2:$H$14,2,0),1)</f>
        <v>1</v>
      </c>
      <c r="J2408" s="3">
        <f t="shared" si="37"/>
        <v>6392</v>
      </c>
    </row>
    <row r="2409" spans="1:10" x14ac:dyDescent="0.25">
      <c r="A2409">
        <v>892</v>
      </c>
      <c r="B2409" t="s">
        <v>45</v>
      </c>
      <c r="C2409">
        <v>132</v>
      </c>
      <c r="D2409">
        <v>24</v>
      </c>
      <c r="E2409" t="s">
        <v>0</v>
      </c>
      <c r="F2409">
        <v>10</v>
      </c>
      <c r="G2409">
        <v>2018</v>
      </c>
      <c r="H2409" t="s">
        <v>56</v>
      </c>
      <c r="I2409">
        <f>IF(E2409="Dollar",VLOOKUP(F2409,Currency!$G$2:$H$14,2,0),1)</f>
        <v>1</v>
      </c>
      <c r="J2409" s="3">
        <f t="shared" si="37"/>
        <v>3168</v>
      </c>
    </row>
    <row r="2410" spans="1:10" x14ac:dyDescent="0.25">
      <c r="A2410">
        <v>892</v>
      </c>
      <c r="B2410" t="s">
        <v>46</v>
      </c>
      <c r="C2410">
        <v>660</v>
      </c>
      <c r="D2410">
        <v>17</v>
      </c>
      <c r="E2410" t="s">
        <v>0</v>
      </c>
      <c r="F2410">
        <v>10</v>
      </c>
      <c r="G2410">
        <v>2018</v>
      </c>
      <c r="H2410" t="s">
        <v>52</v>
      </c>
      <c r="I2410">
        <f>IF(E2410="Dollar",VLOOKUP(F2410,Currency!$G$2:$H$14,2,0),1)</f>
        <v>1</v>
      </c>
      <c r="J2410" s="3">
        <f t="shared" si="37"/>
        <v>11220</v>
      </c>
    </row>
    <row r="2411" spans="1:10" x14ac:dyDescent="0.25">
      <c r="A2411">
        <v>892</v>
      </c>
      <c r="B2411" t="s">
        <v>47</v>
      </c>
      <c r="C2411">
        <v>2640</v>
      </c>
      <c r="D2411">
        <v>7</v>
      </c>
      <c r="E2411" t="s">
        <v>37</v>
      </c>
      <c r="F2411">
        <v>10</v>
      </c>
      <c r="G2411">
        <v>2018</v>
      </c>
      <c r="H2411" t="s">
        <v>53</v>
      </c>
      <c r="I2411">
        <f>IF(E2411="Dollar",VLOOKUP(F2411,Currency!$G$2:$H$14,2,0),1)</f>
        <v>0.87081632260869579</v>
      </c>
      <c r="J2411" s="3">
        <f t="shared" si="37"/>
        <v>16092.685641808699</v>
      </c>
    </row>
    <row r="2412" spans="1:10" x14ac:dyDescent="0.25">
      <c r="A2412">
        <v>893</v>
      </c>
      <c r="B2412" t="s">
        <v>45</v>
      </c>
      <c r="C2412">
        <v>127</v>
      </c>
      <c r="D2412">
        <v>24</v>
      </c>
      <c r="E2412" t="s">
        <v>0</v>
      </c>
      <c r="F2412">
        <v>5</v>
      </c>
      <c r="G2412">
        <v>2018</v>
      </c>
      <c r="H2412" t="s">
        <v>61</v>
      </c>
      <c r="I2412">
        <f>IF(E2412="Dollar",VLOOKUP(F2412,Currency!$G$2:$H$14,2,0),1)</f>
        <v>1</v>
      </c>
      <c r="J2412" s="3">
        <f t="shared" si="37"/>
        <v>3048</v>
      </c>
    </row>
    <row r="2413" spans="1:10" x14ac:dyDescent="0.25">
      <c r="A2413">
        <v>893</v>
      </c>
      <c r="B2413" t="s">
        <v>46</v>
      </c>
      <c r="C2413">
        <v>381</v>
      </c>
      <c r="D2413">
        <v>19</v>
      </c>
      <c r="E2413" t="s">
        <v>0</v>
      </c>
      <c r="F2413">
        <v>5</v>
      </c>
      <c r="G2413">
        <v>2018</v>
      </c>
      <c r="H2413" t="s">
        <v>61</v>
      </c>
      <c r="I2413">
        <f>IF(E2413="Dollar",VLOOKUP(F2413,Currency!$G$2:$H$14,2,0),1)</f>
        <v>1</v>
      </c>
      <c r="J2413" s="3">
        <f t="shared" si="37"/>
        <v>7239</v>
      </c>
    </row>
    <row r="2414" spans="1:10" x14ac:dyDescent="0.25">
      <c r="A2414">
        <v>893</v>
      </c>
      <c r="B2414" t="s">
        <v>47</v>
      </c>
      <c r="C2414">
        <v>127</v>
      </c>
      <c r="D2414">
        <v>7</v>
      </c>
      <c r="E2414" t="s">
        <v>37</v>
      </c>
      <c r="F2414">
        <v>5</v>
      </c>
      <c r="G2414">
        <v>2018</v>
      </c>
      <c r="H2414" t="s">
        <v>53</v>
      </c>
      <c r="I2414">
        <f>IF(E2414="Dollar",VLOOKUP(F2414,Currency!$G$2:$H$14,2,0),1)</f>
        <v>0.84667593318181822</v>
      </c>
      <c r="J2414" s="3">
        <f t="shared" si="37"/>
        <v>752.69490459863641</v>
      </c>
    </row>
    <row r="2415" spans="1:10" x14ac:dyDescent="0.25">
      <c r="A2415">
        <v>894</v>
      </c>
      <c r="B2415" t="s">
        <v>45</v>
      </c>
      <c r="C2415">
        <v>206</v>
      </c>
      <c r="D2415">
        <v>24</v>
      </c>
      <c r="E2415" t="s">
        <v>0</v>
      </c>
      <c r="F2415">
        <v>3</v>
      </c>
      <c r="G2415">
        <v>2018</v>
      </c>
      <c r="H2415" t="s">
        <v>61</v>
      </c>
      <c r="I2415">
        <f>IF(E2415="Dollar",VLOOKUP(F2415,Currency!$G$2:$H$14,2,0),1)</f>
        <v>1</v>
      </c>
      <c r="J2415" s="3">
        <f t="shared" si="37"/>
        <v>4944</v>
      </c>
    </row>
    <row r="2416" spans="1:10" x14ac:dyDescent="0.25">
      <c r="A2416">
        <v>894</v>
      </c>
      <c r="B2416" t="s">
        <v>46</v>
      </c>
      <c r="C2416">
        <v>824</v>
      </c>
      <c r="D2416">
        <v>19</v>
      </c>
      <c r="E2416" t="s">
        <v>0</v>
      </c>
      <c r="F2416">
        <v>3</v>
      </c>
      <c r="G2416">
        <v>2018</v>
      </c>
      <c r="H2416" t="s">
        <v>60</v>
      </c>
      <c r="I2416">
        <f>IF(E2416="Dollar",VLOOKUP(F2416,Currency!$G$2:$H$14,2,0),1)</f>
        <v>1</v>
      </c>
      <c r="J2416" s="3">
        <f t="shared" si="37"/>
        <v>15656</v>
      </c>
    </row>
    <row r="2417" spans="1:10" x14ac:dyDescent="0.25">
      <c r="A2417">
        <v>895</v>
      </c>
      <c r="B2417" t="s">
        <v>45</v>
      </c>
      <c r="C2417">
        <v>75</v>
      </c>
      <c r="D2417">
        <v>27</v>
      </c>
      <c r="E2417" t="s">
        <v>0</v>
      </c>
      <c r="F2417">
        <v>10</v>
      </c>
      <c r="G2417">
        <v>2018</v>
      </c>
      <c r="H2417" t="s">
        <v>64</v>
      </c>
      <c r="I2417">
        <f>IF(E2417="Dollar",VLOOKUP(F2417,Currency!$G$2:$H$14,2,0),1)</f>
        <v>1</v>
      </c>
      <c r="J2417" s="3">
        <f t="shared" si="37"/>
        <v>2025</v>
      </c>
    </row>
    <row r="2418" spans="1:10" x14ac:dyDescent="0.25">
      <c r="A2418">
        <v>895</v>
      </c>
      <c r="B2418" t="s">
        <v>46</v>
      </c>
      <c r="C2418">
        <v>375</v>
      </c>
      <c r="D2418">
        <v>18</v>
      </c>
      <c r="E2418" t="s">
        <v>0</v>
      </c>
      <c r="F2418">
        <v>10</v>
      </c>
      <c r="G2418">
        <v>2018</v>
      </c>
      <c r="H2418" t="s">
        <v>62</v>
      </c>
      <c r="I2418">
        <f>IF(E2418="Dollar",VLOOKUP(F2418,Currency!$G$2:$H$14,2,0),1)</f>
        <v>1</v>
      </c>
      <c r="J2418" s="3">
        <f t="shared" si="37"/>
        <v>6750</v>
      </c>
    </row>
    <row r="2419" spans="1:10" x14ac:dyDescent="0.25">
      <c r="A2419">
        <v>895</v>
      </c>
      <c r="B2419" t="s">
        <v>47</v>
      </c>
      <c r="C2419">
        <v>1500</v>
      </c>
      <c r="D2419">
        <v>7</v>
      </c>
      <c r="E2419" t="s">
        <v>37</v>
      </c>
      <c r="F2419">
        <v>10</v>
      </c>
      <c r="G2419">
        <v>2018</v>
      </c>
      <c r="H2419" t="s">
        <v>53</v>
      </c>
      <c r="I2419">
        <f>IF(E2419="Dollar",VLOOKUP(F2419,Currency!$G$2:$H$14,2,0),1)</f>
        <v>0.87081632260869579</v>
      </c>
      <c r="J2419" s="3">
        <f t="shared" si="37"/>
        <v>9143.5713873913064</v>
      </c>
    </row>
    <row r="2420" spans="1:10" x14ac:dyDescent="0.25">
      <c r="A2420">
        <v>896</v>
      </c>
      <c r="B2420" t="s">
        <v>45</v>
      </c>
      <c r="C2420">
        <v>10</v>
      </c>
      <c r="D2420">
        <v>21</v>
      </c>
      <c r="E2420" t="s">
        <v>37</v>
      </c>
      <c r="F2420">
        <v>11</v>
      </c>
      <c r="G2420">
        <v>2018</v>
      </c>
      <c r="H2420" t="s">
        <v>53</v>
      </c>
      <c r="I2420">
        <f>IF(E2420="Dollar",VLOOKUP(F2420,Currency!$G$2:$H$14,2,0),1)</f>
        <v>0.87977327500000013</v>
      </c>
      <c r="J2420" s="3">
        <f t="shared" si="37"/>
        <v>184.75238775000003</v>
      </c>
    </row>
    <row r="2421" spans="1:10" x14ac:dyDescent="0.25">
      <c r="A2421">
        <v>896</v>
      </c>
      <c r="B2421" t="s">
        <v>46</v>
      </c>
      <c r="C2421">
        <v>50</v>
      </c>
      <c r="D2421">
        <v>15</v>
      </c>
      <c r="E2421" t="s">
        <v>0</v>
      </c>
      <c r="F2421">
        <v>11</v>
      </c>
      <c r="G2421">
        <v>2018</v>
      </c>
      <c r="H2421" t="s">
        <v>55</v>
      </c>
      <c r="I2421">
        <f>IF(E2421="Dollar",VLOOKUP(F2421,Currency!$G$2:$H$14,2,0),1)</f>
        <v>1</v>
      </c>
      <c r="J2421" s="3">
        <f t="shared" si="37"/>
        <v>750</v>
      </c>
    </row>
    <row r="2422" spans="1:10" x14ac:dyDescent="0.25">
      <c r="A2422">
        <v>896</v>
      </c>
      <c r="B2422" t="s">
        <v>47</v>
      </c>
      <c r="C2422">
        <v>70</v>
      </c>
      <c r="D2422">
        <v>6</v>
      </c>
      <c r="E2422" t="s">
        <v>0</v>
      </c>
      <c r="F2422">
        <v>11</v>
      </c>
      <c r="G2422">
        <v>2018</v>
      </c>
      <c r="H2422" t="s">
        <v>61</v>
      </c>
      <c r="I2422">
        <f>IF(E2422="Dollar",VLOOKUP(F2422,Currency!$G$2:$H$14,2,0),1)</f>
        <v>1</v>
      </c>
      <c r="J2422" s="3">
        <f t="shared" si="37"/>
        <v>420</v>
      </c>
    </row>
    <row r="2423" spans="1:10" x14ac:dyDescent="0.25">
      <c r="A2423">
        <v>897</v>
      </c>
      <c r="B2423" t="s">
        <v>45</v>
      </c>
      <c r="C2423">
        <v>179</v>
      </c>
      <c r="D2423">
        <v>28</v>
      </c>
      <c r="E2423" t="s">
        <v>0</v>
      </c>
      <c r="F2423">
        <v>7</v>
      </c>
      <c r="G2423">
        <v>2018</v>
      </c>
      <c r="H2423" t="s">
        <v>54</v>
      </c>
      <c r="I2423">
        <f>IF(E2423="Dollar",VLOOKUP(F2423,Currency!$G$2:$H$14,2,0),1)</f>
        <v>1</v>
      </c>
      <c r="J2423" s="3">
        <f t="shared" si="37"/>
        <v>5012</v>
      </c>
    </row>
    <row r="2424" spans="1:10" x14ac:dyDescent="0.25">
      <c r="A2424">
        <v>897</v>
      </c>
      <c r="B2424" t="s">
        <v>46</v>
      </c>
      <c r="C2424">
        <v>716</v>
      </c>
      <c r="D2424">
        <v>14</v>
      </c>
      <c r="E2424" t="s">
        <v>37</v>
      </c>
      <c r="F2424">
        <v>7</v>
      </c>
      <c r="G2424">
        <v>2018</v>
      </c>
      <c r="H2424" t="s">
        <v>53</v>
      </c>
      <c r="I2424">
        <f>IF(E2424="Dollar",VLOOKUP(F2424,Currency!$G$2:$H$14,2,0),1)</f>
        <v>0.85575857954545465</v>
      </c>
      <c r="J2424" s="3">
        <f t="shared" si="37"/>
        <v>8578.1240013636379</v>
      </c>
    </row>
    <row r="2425" spans="1:10" x14ac:dyDescent="0.25">
      <c r="A2425">
        <v>898</v>
      </c>
      <c r="B2425" t="s">
        <v>45</v>
      </c>
      <c r="C2425">
        <v>108</v>
      </c>
      <c r="D2425">
        <v>31</v>
      </c>
      <c r="E2425" t="s">
        <v>37</v>
      </c>
      <c r="F2425">
        <v>8</v>
      </c>
      <c r="G2425">
        <v>2018</v>
      </c>
      <c r="H2425" t="s">
        <v>58</v>
      </c>
      <c r="I2425">
        <f>IF(E2425="Dollar",VLOOKUP(F2425,Currency!$G$2:$H$14,2,0),1)</f>
        <v>0.86596289695652162</v>
      </c>
      <c r="J2425" s="3">
        <f t="shared" si="37"/>
        <v>2899.2437790104345</v>
      </c>
    </row>
    <row r="2426" spans="1:10" x14ac:dyDescent="0.25">
      <c r="A2426">
        <v>898</v>
      </c>
      <c r="B2426" t="s">
        <v>46</v>
      </c>
      <c r="C2426">
        <v>432</v>
      </c>
      <c r="D2426">
        <v>15</v>
      </c>
      <c r="E2426" t="s">
        <v>0</v>
      </c>
      <c r="F2426">
        <v>8</v>
      </c>
      <c r="G2426">
        <v>2018</v>
      </c>
      <c r="H2426" t="s">
        <v>55</v>
      </c>
      <c r="I2426">
        <f>IF(E2426="Dollar",VLOOKUP(F2426,Currency!$G$2:$H$14,2,0),1)</f>
        <v>1</v>
      </c>
      <c r="J2426" s="3">
        <f t="shared" si="37"/>
        <v>6480</v>
      </c>
    </row>
    <row r="2427" spans="1:10" x14ac:dyDescent="0.25">
      <c r="A2427">
        <v>899</v>
      </c>
      <c r="B2427" t="s">
        <v>45</v>
      </c>
      <c r="C2427">
        <v>100</v>
      </c>
      <c r="D2427">
        <v>22</v>
      </c>
      <c r="E2427" t="s">
        <v>0</v>
      </c>
      <c r="F2427">
        <v>1</v>
      </c>
      <c r="G2427">
        <v>2018</v>
      </c>
      <c r="H2427" t="s">
        <v>63</v>
      </c>
      <c r="I2427">
        <f>IF(E2427="Dollar",VLOOKUP(F2427,Currency!$G$2:$H$14,2,0),1)</f>
        <v>1</v>
      </c>
      <c r="J2427" s="3">
        <f t="shared" si="37"/>
        <v>2200</v>
      </c>
    </row>
    <row r="2428" spans="1:10" x14ac:dyDescent="0.25">
      <c r="A2428">
        <v>899</v>
      </c>
      <c r="B2428" t="s">
        <v>46</v>
      </c>
      <c r="C2428">
        <v>500</v>
      </c>
      <c r="D2428">
        <v>17</v>
      </c>
      <c r="E2428" t="s">
        <v>0</v>
      </c>
      <c r="F2428">
        <v>1</v>
      </c>
      <c r="G2428">
        <v>2018</v>
      </c>
      <c r="H2428" t="s">
        <v>57</v>
      </c>
      <c r="I2428">
        <f>IF(E2428="Dollar",VLOOKUP(F2428,Currency!$G$2:$H$14,2,0),1)</f>
        <v>1</v>
      </c>
      <c r="J2428" s="3">
        <f t="shared" si="37"/>
        <v>8500</v>
      </c>
    </row>
    <row r="2429" spans="1:10" x14ac:dyDescent="0.25">
      <c r="A2429">
        <v>899</v>
      </c>
      <c r="B2429" t="s">
        <v>47</v>
      </c>
      <c r="C2429">
        <v>700</v>
      </c>
      <c r="D2429">
        <v>6</v>
      </c>
      <c r="E2429" t="s">
        <v>37</v>
      </c>
      <c r="F2429">
        <v>1</v>
      </c>
      <c r="G2429">
        <v>2018</v>
      </c>
      <c r="H2429" t="s">
        <v>53</v>
      </c>
      <c r="I2429">
        <f>IF(E2429="Dollar",VLOOKUP(F2429,Currency!$G$2:$H$14,2,0),1)</f>
        <v>0.8198508345454546</v>
      </c>
      <c r="J2429" s="3">
        <f t="shared" si="37"/>
        <v>3443.3735050909095</v>
      </c>
    </row>
    <row r="2430" spans="1:10" x14ac:dyDescent="0.25">
      <c r="A2430">
        <v>900</v>
      </c>
      <c r="B2430" t="s">
        <v>45</v>
      </c>
      <c r="C2430">
        <v>121</v>
      </c>
      <c r="D2430">
        <v>27</v>
      </c>
      <c r="E2430" t="s">
        <v>0</v>
      </c>
      <c r="F2430">
        <v>6</v>
      </c>
      <c r="G2430">
        <v>2018</v>
      </c>
      <c r="H2430" t="s">
        <v>65</v>
      </c>
      <c r="I2430">
        <f>IF(E2430="Dollar",VLOOKUP(F2430,Currency!$G$2:$H$14,2,0),1)</f>
        <v>1</v>
      </c>
      <c r="J2430" s="3">
        <f t="shared" si="37"/>
        <v>3267</v>
      </c>
    </row>
    <row r="2431" spans="1:10" x14ac:dyDescent="0.25">
      <c r="A2431">
        <v>900</v>
      </c>
      <c r="B2431" t="s">
        <v>46</v>
      </c>
      <c r="C2431">
        <v>363</v>
      </c>
      <c r="D2431">
        <v>13</v>
      </c>
      <c r="E2431" t="s">
        <v>37</v>
      </c>
      <c r="F2431">
        <v>6</v>
      </c>
      <c r="G2431">
        <v>2018</v>
      </c>
      <c r="H2431" t="s">
        <v>53</v>
      </c>
      <c r="I2431">
        <f>IF(E2431="Dollar",VLOOKUP(F2431,Currency!$G$2:$H$14,2,0),1)</f>
        <v>0.85633569142857147</v>
      </c>
      <c r="J2431" s="3">
        <f t="shared" si="37"/>
        <v>4041.0481278514289</v>
      </c>
    </row>
    <row r="2432" spans="1:10" x14ac:dyDescent="0.25">
      <c r="A2432">
        <v>900</v>
      </c>
      <c r="B2432" t="s">
        <v>47</v>
      </c>
      <c r="C2432">
        <v>121</v>
      </c>
      <c r="D2432">
        <v>6</v>
      </c>
      <c r="E2432" t="s">
        <v>0</v>
      </c>
      <c r="F2432">
        <v>6</v>
      </c>
      <c r="G2432">
        <v>2018</v>
      </c>
      <c r="H2432" t="s">
        <v>57</v>
      </c>
      <c r="I2432">
        <f>IF(E2432="Dollar",VLOOKUP(F2432,Currency!$G$2:$H$14,2,0),1)</f>
        <v>1</v>
      </c>
      <c r="J2432" s="3">
        <f t="shared" si="37"/>
        <v>726</v>
      </c>
    </row>
    <row r="2433" spans="1:10" x14ac:dyDescent="0.25">
      <c r="A2433">
        <v>901</v>
      </c>
      <c r="B2433" t="s">
        <v>45</v>
      </c>
      <c r="C2433">
        <v>67</v>
      </c>
      <c r="D2433">
        <v>26</v>
      </c>
      <c r="E2433" t="s">
        <v>0</v>
      </c>
      <c r="F2433">
        <v>7</v>
      </c>
      <c r="G2433">
        <v>2018</v>
      </c>
      <c r="H2433" t="s">
        <v>51</v>
      </c>
      <c r="I2433">
        <f>IF(E2433="Dollar",VLOOKUP(F2433,Currency!$G$2:$H$14,2,0),1)</f>
        <v>1</v>
      </c>
      <c r="J2433" s="3">
        <f t="shared" si="37"/>
        <v>1742</v>
      </c>
    </row>
    <row r="2434" spans="1:10" x14ac:dyDescent="0.25">
      <c r="A2434">
        <v>901</v>
      </c>
      <c r="B2434" t="s">
        <v>46</v>
      </c>
      <c r="C2434">
        <v>201</v>
      </c>
      <c r="D2434">
        <v>16</v>
      </c>
      <c r="E2434" t="s">
        <v>37</v>
      </c>
      <c r="F2434">
        <v>7</v>
      </c>
      <c r="G2434">
        <v>2018</v>
      </c>
      <c r="H2434" t="s">
        <v>53</v>
      </c>
      <c r="I2434">
        <f>IF(E2434="Dollar",VLOOKUP(F2434,Currency!$G$2:$H$14,2,0),1)</f>
        <v>0.85575857954545465</v>
      </c>
      <c r="J2434" s="3">
        <f t="shared" si="37"/>
        <v>2752.119591818182</v>
      </c>
    </row>
    <row r="2435" spans="1:10" x14ac:dyDescent="0.25">
      <c r="A2435">
        <v>901</v>
      </c>
      <c r="B2435" t="s">
        <v>47</v>
      </c>
      <c r="C2435">
        <v>67</v>
      </c>
      <c r="D2435">
        <v>7</v>
      </c>
      <c r="E2435" t="s">
        <v>37</v>
      </c>
      <c r="F2435">
        <v>7</v>
      </c>
      <c r="G2435">
        <v>2018</v>
      </c>
      <c r="H2435" t="s">
        <v>53</v>
      </c>
      <c r="I2435">
        <f>IF(E2435="Dollar",VLOOKUP(F2435,Currency!$G$2:$H$14,2,0),1)</f>
        <v>0.85575857954545465</v>
      </c>
      <c r="J2435" s="3">
        <f t="shared" ref="J2435:J2498" si="38">C2435*D2435*I2435</f>
        <v>401.35077380681821</v>
      </c>
    </row>
    <row r="2436" spans="1:10" x14ac:dyDescent="0.25">
      <c r="A2436">
        <v>902</v>
      </c>
      <c r="B2436" t="s">
        <v>45</v>
      </c>
      <c r="C2436">
        <v>69</v>
      </c>
      <c r="D2436">
        <v>27</v>
      </c>
      <c r="E2436" t="s">
        <v>0</v>
      </c>
      <c r="F2436">
        <v>8</v>
      </c>
      <c r="G2436">
        <v>2018</v>
      </c>
      <c r="H2436" t="s">
        <v>54</v>
      </c>
      <c r="I2436">
        <f>IF(E2436="Dollar",VLOOKUP(F2436,Currency!$G$2:$H$14,2,0),1)</f>
        <v>1</v>
      </c>
      <c r="J2436" s="3">
        <f t="shared" si="38"/>
        <v>1863</v>
      </c>
    </row>
    <row r="2437" spans="1:10" x14ac:dyDescent="0.25">
      <c r="A2437">
        <v>902</v>
      </c>
      <c r="B2437" t="s">
        <v>46</v>
      </c>
      <c r="C2437">
        <v>207</v>
      </c>
      <c r="D2437">
        <v>17</v>
      </c>
      <c r="E2437" t="s">
        <v>37</v>
      </c>
      <c r="F2437">
        <v>8</v>
      </c>
      <c r="G2437">
        <v>2018</v>
      </c>
      <c r="H2437" t="s">
        <v>53</v>
      </c>
      <c r="I2437">
        <f>IF(E2437="Dollar",VLOOKUP(F2437,Currency!$G$2:$H$14,2,0),1)</f>
        <v>0.86596289695652162</v>
      </c>
      <c r="J2437" s="3">
        <f t="shared" si="38"/>
        <v>3047.3234343899994</v>
      </c>
    </row>
    <row r="2438" spans="1:10" x14ac:dyDescent="0.25">
      <c r="A2438">
        <v>902</v>
      </c>
      <c r="B2438" t="s">
        <v>47</v>
      </c>
      <c r="C2438">
        <v>69</v>
      </c>
      <c r="D2438">
        <v>7</v>
      </c>
      <c r="E2438" t="s">
        <v>37</v>
      </c>
      <c r="F2438">
        <v>8</v>
      </c>
      <c r="G2438">
        <v>2018</v>
      </c>
      <c r="H2438" t="s">
        <v>53</v>
      </c>
      <c r="I2438">
        <f>IF(E2438="Dollar",VLOOKUP(F2438,Currency!$G$2:$H$14,2,0),1)</f>
        <v>0.86596289695652162</v>
      </c>
      <c r="J2438" s="3">
        <f t="shared" si="38"/>
        <v>418.26007922999992</v>
      </c>
    </row>
    <row r="2439" spans="1:10" x14ac:dyDescent="0.25">
      <c r="A2439">
        <v>903</v>
      </c>
      <c r="B2439" t="s">
        <v>45</v>
      </c>
      <c r="C2439">
        <v>49</v>
      </c>
      <c r="D2439">
        <v>25</v>
      </c>
      <c r="E2439" t="s">
        <v>0</v>
      </c>
      <c r="F2439">
        <v>12</v>
      </c>
      <c r="G2439">
        <v>2018</v>
      </c>
      <c r="H2439" t="s">
        <v>60</v>
      </c>
      <c r="I2439">
        <f>IF(E2439="Dollar",VLOOKUP(F2439,Currency!$G$2:$H$14,2,0),1)</f>
        <v>1</v>
      </c>
      <c r="J2439" s="3">
        <f t="shared" si="38"/>
        <v>1225</v>
      </c>
    </row>
    <row r="2440" spans="1:10" x14ac:dyDescent="0.25">
      <c r="A2440">
        <v>903</v>
      </c>
      <c r="B2440" t="s">
        <v>46</v>
      </c>
      <c r="C2440">
        <v>245</v>
      </c>
      <c r="D2440">
        <v>19</v>
      </c>
      <c r="E2440" t="s">
        <v>0</v>
      </c>
      <c r="F2440">
        <v>12</v>
      </c>
      <c r="G2440">
        <v>2018</v>
      </c>
      <c r="H2440" t="s">
        <v>61</v>
      </c>
      <c r="I2440">
        <f>IF(E2440="Dollar",VLOOKUP(F2440,Currency!$G$2:$H$14,2,0),1)</f>
        <v>1</v>
      </c>
      <c r="J2440" s="3">
        <f t="shared" si="38"/>
        <v>4655</v>
      </c>
    </row>
    <row r="2441" spans="1:10" x14ac:dyDescent="0.25">
      <c r="A2441">
        <v>903</v>
      </c>
      <c r="B2441" t="s">
        <v>47</v>
      </c>
      <c r="C2441">
        <v>343</v>
      </c>
      <c r="D2441">
        <v>6</v>
      </c>
      <c r="E2441" t="s">
        <v>0</v>
      </c>
      <c r="F2441">
        <v>12</v>
      </c>
      <c r="G2441">
        <v>2018</v>
      </c>
      <c r="H2441" t="s">
        <v>57</v>
      </c>
      <c r="I2441">
        <f>IF(E2441="Dollar",VLOOKUP(F2441,Currency!$G$2:$H$14,2,0),1)</f>
        <v>1</v>
      </c>
      <c r="J2441" s="3">
        <f t="shared" si="38"/>
        <v>2058</v>
      </c>
    </row>
    <row r="2442" spans="1:10" x14ac:dyDescent="0.25">
      <c r="A2442">
        <v>904</v>
      </c>
      <c r="B2442" t="s">
        <v>45</v>
      </c>
      <c r="C2442">
        <v>108</v>
      </c>
      <c r="D2442">
        <v>21</v>
      </c>
      <c r="E2442" t="s">
        <v>0</v>
      </c>
      <c r="F2442">
        <v>7</v>
      </c>
      <c r="G2442">
        <v>2018</v>
      </c>
      <c r="H2442" t="s">
        <v>52</v>
      </c>
      <c r="I2442">
        <f>IF(E2442="Dollar",VLOOKUP(F2442,Currency!$G$2:$H$14,2,0),1)</f>
        <v>1</v>
      </c>
      <c r="J2442" s="3">
        <f t="shared" si="38"/>
        <v>2268</v>
      </c>
    </row>
    <row r="2443" spans="1:10" x14ac:dyDescent="0.25">
      <c r="A2443">
        <v>904</v>
      </c>
      <c r="B2443" t="s">
        <v>46</v>
      </c>
      <c r="C2443">
        <v>432</v>
      </c>
      <c r="D2443">
        <v>16</v>
      </c>
      <c r="E2443" t="s">
        <v>37</v>
      </c>
      <c r="F2443">
        <v>7</v>
      </c>
      <c r="G2443">
        <v>2018</v>
      </c>
      <c r="H2443" t="s">
        <v>53</v>
      </c>
      <c r="I2443">
        <f>IF(E2443="Dollar",VLOOKUP(F2443,Currency!$G$2:$H$14,2,0),1)</f>
        <v>0.85575857954545465</v>
      </c>
      <c r="J2443" s="3">
        <f t="shared" si="38"/>
        <v>5915.0033018181821</v>
      </c>
    </row>
    <row r="2444" spans="1:10" x14ac:dyDescent="0.25">
      <c r="A2444">
        <v>905</v>
      </c>
      <c r="B2444" t="s">
        <v>45</v>
      </c>
      <c r="C2444">
        <v>80</v>
      </c>
      <c r="D2444">
        <v>24</v>
      </c>
      <c r="E2444" t="s">
        <v>0</v>
      </c>
      <c r="F2444">
        <v>11</v>
      </c>
      <c r="G2444">
        <v>2018</v>
      </c>
      <c r="H2444" t="s">
        <v>61</v>
      </c>
      <c r="I2444">
        <f>IF(E2444="Dollar",VLOOKUP(F2444,Currency!$G$2:$H$14,2,0),1)</f>
        <v>1</v>
      </c>
      <c r="J2444" s="3">
        <f t="shared" si="38"/>
        <v>1920</v>
      </c>
    </row>
    <row r="2445" spans="1:10" x14ac:dyDescent="0.25">
      <c r="A2445">
        <v>905</v>
      </c>
      <c r="B2445" t="s">
        <v>46</v>
      </c>
      <c r="C2445">
        <v>400</v>
      </c>
      <c r="D2445">
        <v>18</v>
      </c>
      <c r="E2445" t="s">
        <v>0</v>
      </c>
      <c r="F2445">
        <v>11</v>
      </c>
      <c r="G2445">
        <v>2018</v>
      </c>
      <c r="H2445" t="s">
        <v>62</v>
      </c>
      <c r="I2445">
        <f>IF(E2445="Dollar",VLOOKUP(F2445,Currency!$G$2:$H$14,2,0),1)</f>
        <v>1</v>
      </c>
      <c r="J2445" s="3">
        <f t="shared" si="38"/>
        <v>7200</v>
      </c>
    </row>
    <row r="2446" spans="1:10" x14ac:dyDescent="0.25">
      <c r="A2446">
        <v>905</v>
      </c>
      <c r="B2446" t="s">
        <v>47</v>
      </c>
      <c r="C2446">
        <v>560</v>
      </c>
      <c r="D2446">
        <v>6</v>
      </c>
      <c r="E2446" t="s">
        <v>0</v>
      </c>
      <c r="F2446">
        <v>11</v>
      </c>
      <c r="G2446">
        <v>2018</v>
      </c>
      <c r="H2446" t="s">
        <v>57</v>
      </c>
      <c r="I2446">
        <f>IF(E2446="Dollar",VLOOKUP(F2446,Currency!$G$2:$H$14,2,0),1)</f>
        <v>1</v>
      </c>
      <c r="J2446" s="3">
        <f t="shared" si="38"/>
        <v>3360</v>
      </c>
    </row>
    <row r="2447" spans="1:10" x14ac:dyDescent="0.25">
      <c r="A2447">
        <v>906</v>
      </c>
      <c r="B2447" t="s">
        <v>45</v>
      </c>
      <c r="C2447">
        <v>212</v>
      </c>
      <c r="D2447">
        <v>27</v>
      </c>
      <c r="E2447" t="s">
        <v>0</v>
      </c>
      <c r="F2447">
        <v>10</v>
      </c>
      <c r="G2447">
        <v>2018</v>
      </c>
      <c r="H2447" t="s">
        <v>54</v>
      </c>
      <c r="I2447">
        <f>IF(E2447="Dollar",VLOOKUP(F2447,Currency!$G$2:$H$14,2,0),1)</f>
        <v>1</v>
      </c>
      <c r="J2447" s="3">
        <f t="shared" si="38"/>
        <v>5724</v>
      </c>
    </row>
    <row r="2448" spans="1:10" x14ac:dyDescent="0.25">
      <c r="A2448">
        <v>906</v>
      </c>
      <c r="B2448" t="s">
        <v>46</v>
      </c>
      <c r="C2448">
        <v>1060</v>
      </c>
      <c r="D2448">
        <v>17</v>
      </c>
      <c r="E2448" t="s">
        <v>0</v>
      </c>
      <c r="F2448">
        <v>10</v>
      </c>
      <c r="G2448">
        <v>2018</v>
      </c>
      <c r="H2448" t="s">
        <v>57</v>
      </c>
      <c r="I2448">
        <f>IF(E2448="Dollar",VLOOKUP(F2448,Currency!$G$2:$H$14,2,0),1)</f>
        <v>1</v>
      </c>
      <c r="J2448" s="3">
        <f t="shared" si="38"/>
        <v>18020</v>
      </c>
    </row>
    <row r="2449" spans="1:10" x14ac:dyDescent="0.25">
      <c r="A2449">
        <v>906</v>
      </c>
      <c r="B2449" t="s">
        <v>47</v>
      </c>
      <c r="C2449">
        <v>4240</v>
      </c>
      <c r="D2449">
        <v>6</v>
      </c>
      <c r="E2449" t="s">
        <v>0</v>
      </c>
      <c r="F2449">
        <v>10</v>
      </c>
      <c r="G2449">
        <v>2018</v>
      </c>
      <c r="H2449" t="s">
        <v>55</v>
      </c>
      <c r="I2449">
        <f>IF(E2449="Dollar",VLOOKUP(F2449,Currency!$G$2:$H$14,2,0),1)</f>
        <v>1</v>
      </c>
      <c r="J2449" s="3">
        <f t="shared" si="38"/>
        <v>25440</v>
      </c>
    </row>
    <row r="2450" spans="1:10" x14ac:dyDescent="0.25">
      <c r="A2450">
        <v>907</v>
      </c>
      <c r="B2450" t="s">
        <v>45</v>
      </c>
      <c r="C2450">
        <v>147</v>
      </c>
      <c r="D2450">
        <v>29</v>
      </c>
      <c r="E2450" t="s">
        <v>0</v>
      </c>
      <c r="F2450">
        <v>10</v>
      </c>
      <c r="G2450">
        <v>2018</v>
      </c>
      <c r="H2450" t="s">
        <v>64</v>
      </c>
      <c r="I2450">
        <f>IF(E2450="Dollar",VLOOKUP(F2450,Currency!$G$2:$H$14,2,0),1)</f>
        <v>1</v>
      </c>
      <c r="J2450" s="3">
        <f t="shared" si="38"/>
        <v>4263</v>
      </c>
    </row>
    <row r="2451" spans="1:10" x14ac:dyDescent="0.25">
      <c r="A2451">
        <v>907</v>
      </c>
      <c r="B2451" t="s">
        <v>46</v>
      </c>
      <c r="C2451">
        <v>588</v>
      </c>
      <c r="D2451">
        <v>15</v>
      </c>
      <c r="E2451" t="s">
        <v>0</v>
      </c>
      <c r="F2451">
        <v>10</v>
      </c>
      <c r="G2451">
        <v>2018</v>
      </c>
      <c r="H2451" t="s">
        <v>55</v>
      </c>
      <c r="I2451">
        <f>IF(E2451="Dollar",VLOOKUP(F2451,Currency!$G$2:$H$14,2,0),1)</f>
        <v>1</v>
      </c>
      <c r="J2451" s="3">
        <f t="shared" si="38"/>
        <v>8820</v>
      </c>
    </row>
    <row r="2452" spans="1:10" x14ac:dyDescent="0.25">
      <c r="A2452">
        <v>908</v>
      </c>
      <c r="B2452" t="s">
        <v>45</v>
      </c>
      <c r="C2452">
        <v>72</v>
      </c>
      <c r="D2452">
        <v>25</v>
      </c>
      <c r="E2452" t="s">
        <v>0</v>
      </c>
      <c r="F2452">
        <v>8</v>
      </c>
      <c r="G2452">
        <v>2018</v>
      </c>
      <c r="H2452" t="s">
        <v>51</v>
      </c>
      <c r="I2452">
        <f>IF(E2452="Dollar",VLOOKUP(F2452,Currency!$G$2:$H$14,2,0),1)</f>
        <v>1</v>
      </c>
      <c r="J2452" s="3">
        <f t="shared" si="38"/>
        <v>1800</v>
      </c>
    </row>
    <row r="2453" spans="1:10" x14ac:dyDescent="0.25">
      <c r="A2453">
        <v>908</v>
      </c>
      <c r="B2453" t="s">
        <v>46</v>
      </c>
      <c r="C2453">
        <v>216</v>
      </c>
      <c r="D2453">
        <v>17</v>
      </c>
      <c r="E2453" t="s">
        <v>0</v>
      </c>
      <c r="F2453">
        <v>8</v>
      </c>
      <c r="G2453">
        <v>2018</v>
      </c>
      <c r="H2453" t="s">
        <v>57</v>
      </c>
      <c r="I2453">
        <f>IF(E2453="Dollar",VLOOKUP(F2453,Currency!$G$2:$H$14,2,0),1)</f>
        <v>1</v>
      </c>
      <c r="J2453" s="3">
        <f t="shared" si="38"/>
        <v>3672</v>
      </c>
    </row>
    <row r="2454" spans="1:10" x14ac:dyDescent="0.25">
      <c r="A2454">
        <v>908</v>
      </c>
      <c r="B2454" t="s">
        <v>47</v>
      </c>
      <c r="C2454">
        <v>72</v>
      </c>
      <c r="D2454">
        <v>7</v>
      </c>
      <c r="E2454" t="s">
        <v>37</v>
      </c>
      <c r="F2454">
        <v>8</v>
      </c>
      <c r="G2454">
        <v>2018</v>
      </c>
      <c r="H2454" t="s">
        <v>53</v>
      </c>
      <c r="I2454">
        <f>IF(E2454="Dollar",VLOOKUP(F2454,Currency!$G$2:$H$14,2,0),1)</f>
        <v>0.86596289695652162</v>
      </c>
      <c r="J2454" s="3">
        <f t="shared" si="38"/>
        <v>436.44530006608687</v>
      </c>
    </row>
    <row r="2455" spans="1:10" x14ac:dyDescent="0.25">
      <c r="A2455">
        <v>909</v>
      </c>
      <c r="B2455" t="s">
        <v>45</v>
      </c>
      <c r="C2455">
        <v>113</v>
      </c>
      <c r="D2455">
        <v>25</v>
      </c>
      <c r="E2455" t="s">
        <v>0</v>
      </c>
      <c r="F2455">
        <v>11</v>
      </c>
      <c r="G2455">
        <v>2018</v>
      </c>
      <c r="H2455" t="s">
        <v>60</v>
      </c>
      <c r="I2455">
        <f>IF(E2455="Dollar",VLOOKUP(F2455,Currency!$G$2:$H$14,2,0),1)</f>
        <v>1</v>
      </c>
      <c r="J2455" s="3">
        <f t="shared" si="38"/>
        <v>2825</v>
      </c>
    </row>
    <row r="2456" spans="1:10" x14ac:dyDescent="0.25">
      <c r="A2456">
        <v>909</v>
      </c>
      <c r="B2456" t="s">
        <v>46</v>
      </c>
      <c r="C2456">
        <v>452</v>
      </c>
      <c r="D2456">
        <v>17</v>
      </c>
      <c r="E2456" t="s">
        <v>0</v>
      </c>
      <c r="F2456">
        <v>11</v>
      </c>
      <c r="G2456">
        <v>2018</v>
      </c>
      <c r="H2456" t="s">
        <v>52</v>
      </c>
      <c r="I2456">
        <f>IF(E2456="Dollar",VLOOKUP(F2456,Currency!$G$2:$H$14,2,0),1)</f>
        <v>1</v>
      </c>
      <c r="J2456" s="3">
        <f t="shared" si="38"/>
        <v>7684</v>
      </c>
    </row>
    <row r="2457" spans="1:10" x14ac:dyDescent="0.25">
      <c r="A2457">
        <v>910</v>
      </c>
      <c r="B2457" t="s">
        <v>45</v>
      </c>
      <c r="C2457">
        <v>1</v>
      </c>
      <c r="D2457">
        <v>20</v>
      </c>
      <c r="E2457" t="s">
        <v>0</v>
      </c>
      <c r="F2457">
        <v>10</v>
      </c>
      <c r="G2457">
        <v>2018</v>
      </c>
      <c r="H2457" t="s">
        <v>55</v>
      </c>
      <c r="I2457">
        <f>IF(E2457="Dollar",VLOOKUP(F2457,Currency!$G$2:$H$14,2,0),1)</f>
        <v>1</v>
      </c>
      <c r="J2457" s="3">
        <f t="shared" si="38"/>
        <v>20</v>
      </c>
    </row>
    <row r="2458" spans="1:10" x14ac:dyDescent="0.25">
      <c r="A2458">
        <v>910</v>
      </c>
      <c r="B2458" t="s">
        <v>46</v>
      </c>
      <c r="C2458">
        <v>5</v>
      </c>
      <c r="D2458">
        <v>17</v>
      </c>
      <c r="E2458" t="s">
        <v>0</v>
      </c>
      <c r="F2458">
        <v>10</v>
      </c>
      <c r="G2458">
        <v>2018</v>
      </c>
      <c r="H2458" t="s">
        <v>63</v>
      </c>
      <c r="I2458">
        <f>IF(E2458="Dollar",VLOOKUP(F2458,Currency!$G$2:$H$14,2,0),1)</f>
        <v>1</v>
      </c>
      <c r="J2458" s="3">
        <f t="shared" si="38"/>
        <v>85</v>
      </c>
    </row>
    <row r="2459" spans="1:10" x14ac:dyDescent="0.25">
      <c r="A2459">
        <v>910</v>
      </c>
      <c r="B2459" t="s">
        <v>47</v>
      </c>
      <c r="C2459">
        <v>20</v>
      </c>
      <c r="D2459">
        <v>6</v>
      </c>
      <c r="E2459" t="s">
        <v>37</v>
      </c>
      <c r="F2459">
        <v>10</v>
      </c>
      <c r="G2459">
        <v>2018</v>
      </c>
      <c r="H2459" t="s">
        <v>53</v>
      </c>
      <c r="I2459">
        <f>IF(E2459="Dollar",VLOOKUP(F2459,Currency!$G$2:$H$14,2,0),1)</f>
        <v>0.87081632260869579</v>
      </c>
      <c r="J2459" s="3">
        <f t="shared" si="38"/>
        <v>104.49795871304349</v>
      </c>
    </row>
    <row r="2460" spans="1:10" x14ac:dyDescent="0.25">
      <c r="A2460">
        <v>911</v>
      </c>
      <c r="B2460" t="s">
        <v>45</v>
      </c>
      <c r="C2460">
        <v>82</v>
      </c>
      <c r="D2460">
        <v>26</v>
      </c>
      <c r="E2460" t="s">
        <v>0</v>
      </c>
      <c r="F2460">
        <v>6</v>
      </c>
      <c r="G2460">
        <v>2018</v>
      </c>
      <c r="H2460" t="s">
        <v>51</v>
      </c>
      <c r="I2460">
        <f>IF(E2460="Dollar",VLOOKUP(F2460,Currency!$G$2:$H$14,2,0),1)</f>
        <v>1</v>
      </c>
      <c r="J2460" s="3">
        <f t="shared" si="38"/>
        <v>2132</v>
      </c>
    </row>
    <row r="2461" spans="1:10" x14ac:dyDescent="0.25">
      <c r="A2461">
        <v>911</v>
      </c>
      <c r="B2461" t="s">
        <v>46</v>
      </c>
      <c r="C2461">
        <v>246</v>
      </c>
      <c r="D2461">
        <v>18</v>
      </c>
      <c r="E2461" t="s">
        <v>0</v>
      </c>
      <c r="F2461">
        <v>6</v>
      </c>
      <c r="G2461">
        <v>2018</v>
      </c>
      <c r="H2461" t="s">
        <v>62</v>
      </c>
      <c r="I2461">
        <f>IF(E2461="Dollar",VLOOKUP(F2461,Currency!$G$2:$H$14,2,0),1)</f>
        <v>1</v>
      </c>
      <c r="J2461" s="3">
        <f t="shared" si="38"/>
        <v>4428</v>
      </c>
    </row>
    <row r="2462" spans="1:10" x14ac:dyDescent="0.25">
      <c r="A2462">
        <v>911</v>
      </c>
      <c r="B2462" t="s">
        <v>47</v>
      </c>
      <c r="C2462">
        <v>82</v>
      </c>
      <c r="D2462">
        <v>6</v>
      </c>
      <c r="E2462" t="s">
        <v>0</v>
      </c>
      <c r="F2462">
        <v>6</v>
      </c>
      <c r="G2462">
        <v>2018</v>
      </c>
      <c r="H2462" t="s">
        <v>55</v>
      </c>
      <c r="I2462">
        <f>IF(E2462="Dollar",VLOOKUP(F2462,Currency!$G$2:$H$14,2,0),1)</f>
        <v>1</v>
      </c>
      <c r="J2462" s="3">
        <f t="shared" si="38"/>
        <v>492</v>
      </c>
    </row>
    <row r="2463" spans="1:10" x14ac:dyDescent="0.25">
      <c r="A2463">
        <v>912</v>
      </c>
      <c r="B2463" t="s">
        <v>45</v>
      </c>
      <c r="C2463">
        <v>67</v>
      </c>
      <c r="D2463">
        <v>22</v>
      </c>
      <c r="E2463" t="s">
        <v>0</v>
      </c>
      <c r="F2463">
        <v>9</v>
      </c>
      <c r="G2463">
        <v>2018</v>
      </c>
      <c r="H2463" t="s">
        <v>63</v>
      </c>
      <c r="I2463">
        <f>IF(E2463="Dollar",VLOOKUP(F2463,Currency!$G$2:$H$14,2,0),1)</f>
        <v>1</v>
      </c>
      <c r="J2463" s="3">
        <f t="shared" si="38"/>
        <v>1474</v>
      </c>
    </row>
    <row r="2464" spans="1:10" x14ac:dyDescent="0.25">
      <c r="A2464">
        <v>912</v>
      </c>
      <c r="B2464" t="s">
        <v>46</v>
      </c>
      <c r="C2464">
        <v>268</v>
      </c>
      <c r="D2464">
        <v>16</v>
      </c>
      <c r="E2464" t="s">
        <v>37</v>
      </c>
      <c r="F2464">
        <v>9</v>
      </c>
      <c r="G2464">
        <v>2018</v>
      </c>
      <c r="H2464" t="s">
        <v>53</v>
      </c>
      <c r="I2464">
        <f>IF(E2464="Dollar",VLOOKUP(F2464,Currency!$G$2:$H$14,2,0),1)</f>
        <v>0.85776296200000002</v>
      </c>
      <c r="J2464" s="3">
        <f t="shared" si="38"/>
        <v>3678.0875810560001</v>
      </c>
    </row>
    <row r="2465" spans="1:10" x14ac:dyDescent="0.25">
      <c r="A2465">
        <v>913</v>
      </c>
      <c r="B2465" t="s">
        <v>45</v>
      </c>
      <c r="C2465">
        <v>111</v>
      </c>
      <c r="D2465">
        <v>25</v>
      </c>
      <c r="E2465" t="s">
        <v>0</v>
      </c>
      <c r="F2465">
        <v>6</v>
      </c>
      <c r="G2465">
        <v>2018</v>
      </c>
      <c r="H2465" t="s">
        <v>60</v>
      </c>
      <c r="I2465">
        <f>IF(E2465="Dollar",VLOOKUP(F2465,Currency!$G$2:$H$14,2,0),1)</f>
        <v>1</v>
      </c>
      <c r="J2465" s="3">
        <f t="shared" si="38"/>
        <v>2775</v>
      </c>
    </row>
    <row r="2466" spans="1:10" x14ac:dyDescent="0.25">
      <c r="A2466">
        <v>913</v>
      </c>
      <c r="B2466" t="s">
        <v>46</v>
      </c>
      <c r="C2466">
        <v>333</v>
      </c>
      <c r="D2466">
        <v>15</v>
      </c>
      <c r="E2466" t="s">
        <v>0</v>
      </c>
      <c r="F2466">
        <v>6</v>
      </c>
      <c r="G2466">
        <v>2018</v>
      </c>
      <c r="H2466" t="s">
        <v>55</v>
      </c>
      <c r="I2466">
        <f>IF(E2466="Dollar",VLOOKUP(F2466,Currency!$G$2:$H$14,2,0),1)</f>
        <v>1</v>
      </c>
      <c r="J2466" s="3">
        <f t="shared" si="38"/>
        <v>4995</v>
      </c>
    </row>
    <row r="2467" spans="1:10" x14ac:dyDescent="0.25">
      <c r="A2467">
        <v>913</v>
      </c>
      <c r="B2467" t="s">
        <v>47</v>
      </c>
      <c r="C2467">
        <v>111</v>
      </c>
      <c r="D2467">
        <v>7</v>
      </c>
      <c r="E2467" t="s">
        <v>37</v>
      </c>
      <c r="F2467">
        <v>6</v>
      </c>
      <c r="G2467">
        <v>2018</v>
      </c>
      <c r="H2467" t="s">
        <v>53</v>
      </c>
      <c r="I2467">
        <f>IF(E2467="Dollar",VLOOKUP(F2467,Currency!$G$2:$H$14,2,0),1)</f>
        <v>0.85633569142857147</v>
      </c>
      <c r="J2467" s="3">
        <f t="shared" si="38"/>
        <v>665.37283223999998</v>
      </c>
    </row>
    <row r="2468" spans="1:10" x14ac:dyDescent="0.25">
      <c r="A2468">
        <v>914</v>
      </c>
      <c r="B2468" t="s">
        <v>45</v>
      </c>
      <c r="C2468">
        <v>137</v>
      </c>
      <c r="D2468">
        <v>23</v>
      </c>
      <c r="E2468" t="s">
        <v>0</v>
      </c>
      <c r="F2468">
        <v>5</v>
      </c>
      <c r="G2468">
        <v>2018</v>
      </c>
      <c r="H2468" t="s">
        <v>62</v>
      </c>
      <c r="I2468">
        <f>IF(E2468="Dollar",VLOOKUP(F2468,Currency!$G$2:$H$14,2,0),1)</f>
        <v>1</v>
      </c>
      <c r="J2468" s="3">
        <f t="shared" si="38"/>
        <v>3151</v>
      </c>
    </row>
    <row r="2469" spans="1:10" x14ac:dyDescent="0.25">
      <c r="A2469">
        <v>914</v>
      </c>
      <c r="B2469" t="s">
        <v>46</v>
      </c>
      <c r="C2469">
        <v>411</v>
      </c>
      <c r="D2469">
        <v>14</v>
      </c>
      <c r="E2469" t="s">
        <v>37</v>
      </c>
      <c r="F2469">
        <v>5</v>
      </c>
      <c r="G2469">
        <v>2018</v>
      </c>
      <c r="H2469" t="s">
        <v>53</v>
      </c>
      <c r="I2469">
        <f>IF(E2469="Dollar",VLOOKUP(F2469,Currency!$G$2:$H$14,2,0),1)</f>
        <v>0.84667593318181822</v>
      </c>
      <c r="J2469" s="3">
        <f t="shared" si="38"/>
        <v>4871.7733195281817</v>
      </c>
    </row>
    <row r="2470" spans="1:10" x14ac:dyDescent="0.25">
      <c r="A2470">
        <v>914</v>
      </c>
      <c r="B2470" t="s">
        <v>47</v>
      </c>
      <c r="C2470">
        <v>137</v>
      </c>
      <c r="D2470">
        <v>7</v>
      </c>
      <c r="E2470" t="s">
        <v>37</v>
      </c>
      <c r="F2470">
        <v>5</v>
      </c>
      <c r="G2470">
        <v>2018</v>
      </c>
      <c r="H2470" t="s">
        <v>53</v>
      </c>
      <c r="I2470">
        <f>IF(E2470="Dollar",VLOOKUP(F2470,Currency!$G$2:$H$14,2,0),1)</f>
        <v>0.84667593318181822</v>
      </c>
      <c r="J2470" s="3">
        <f t="shared" si="38"/>
        <v>811.96221992136373</v>
      </c>
    </row>
    <row r="2471" spans="1:10" x14ac:dyDescent="0.25">
      <c r="A2471">
        <v>915</v>
      </c>
      <c r="B2471" t="s">
        <v>45</v>
      </c>
      <c r="C2471">
        <v>1</v>
      </c>
      <c r="D2471">
        <v>24</v>
      </c>
      <c r="E2471" t="s">
        <v>0</v>
      </c>
      <c r="F2471">
        <v>9</v>
      </c>
      <c r="G2471">
        <v>2018</v>
      </c>
      <c r="H2471" t="s">
        <v>61</v>
      </c>
      <c r="I2471">
        <f>IF(E2471="Dollar",VLOOKUP(F2471,Currency!$G$2:$H$14,2,0),1)</f>
        <v>1</v>
      </c>
      <c r="J2471" s="3">
        <f t="shared" si="38"/>
        <v>24</v>
      </c>
    </row>
    <row r="2472" spans="1:10" x14ac:dyDescent="0.25">
      <c r="A2472">
        <v>915</v>
      </c>
      <c r="B2472" t="s">
        <v>46</v>
      </c>
      <c r="C2472">
        <v>4</v>
      </c>
      <c r="D2472">
        <v>17</v>
      </c>
      <c r="E2472" t="s">
        <v>37</v>
      </c>
      <c r="F2472">
        <v>9</v>
      </c>
      <c r="G2472">
        <v>2018</v>
      </c>
      <c r="H2472" t="s">
        <v>53</v>
      </c>
      <c r="I2472">
        <f>IF(E2472="Dollar",VLOOKUP(F2472,Currency!$G$2:$H$14,2,0),1)</f>
        <v>0.85776296200000002</v>
      </c>
      <c r="J2472" s="3">
        <f t="shared" si="38"/>
        <v>58.327881416000004</v>
      </c>
    </row>
    <row r="2473" spans="1:10" x14ac:dyDescent="0.25">
      <c r="A2473">
        <v>916</v>
      </c>
      <c r="B2473" t="s">
        <v>45</v>
      </c>
      <c r="C2473">
        <v>100</v>
      </c>
      <c r="D2473">
        <v>27</v>
      </c>
      <c r="E2473" t="s">
        <v>0</v>
      </c>
      <c r="F2473">
        <v>7</v>
      </c>
      <c r="G2473">
        <v>2018</v>
      </c>
      <c r="H2473" t="s">
        <v>64</v>
      </c>
      <c r="I2473">
        <f>IF(E2473="Dollar",VLOOKUP(F2473,Currency!$G$2:$H$14,2,0),1)</f>
        <v>1</v>
      </c>
      <c r="J2473" s="3">
        <f t="shared" si="38"/>
        <v>2700</v>
      </c>
    </row>
    <row r="2474" spans="1:10" x14ac:dyDescent="0.25">
      <c r="A2474">
        <v>916</v>
      </c>
      <c r="B2474" t="s">
        <v>46</v>
      </c>
      <c r="C2474">
        <v>300</v>
      </c>
      <c r="D2474">
        <v>16</v>
      </c>
      <c r="E2474" t="s">
        <v>37</v>
      </c>
      <c r="F2474">
        <v>7</v>
      </c>
      <c r="G2474">
        <v>2018</v>
      </c>
      <c r="H2474" t="s">
        <v>53</v>
      </c>
      <c r="I2474">
        <f>IF(E2474="Dollar",VLOOKUP(F2474,Currency!$G$2:$H$14,2,0),1)</f>
        <v>0.85575857954545465</v>
      </c>
      <c r="J2474" s="3">
        <f t="shared" si="38"/>
        <v>4107.6411818181823</v>
      </c>
    </row>
    <row r="2475" spans="1:10" x14ac:dyDescent="0.25">
      <c r="A2475">
        <v>916</v>
      </c>
      <c r="B2475" t="s">
        <v>47</v>
      </c>
      <c r="C2475">
        <v>100</v>
      </c>
      <c r="D2475">
        <v>6</v>
      </c>
      <c r="E2475" t="s">
        <v>0</v>
      </c>
      <c r="F2475">
        <v>7</v>
      </c>
      <c r="G2475">
        <v>2018</v>
      </c>
      <c r="H2475" t="s">
        <v>55</v>
      </c>
      <c r="I2475">
        <f>IF(E2475="Dollar",VLOOKUP(F2475,Currency!$G$2:$H$14,2,0),1)</f>
        <v>1</v>
      </c>
      <c r="J2475" s="3">
        <f t="shared" si="38"/>
        <v>600</v>
      </c>
    </row>
    <row r="2476" spans="1:10" x14ac:dyDescent="0.25">
      <c r="A2476">
        <v>917</v>
      </c>
      <c r="B2476" t="s">
        <v>45</v>
      </c>
      <c r="C2476">
        <v>84</v>
      </c>
      <c r="D2476">
        <v>25</v>
      </c>
      <c r="E2476" t="s">
        <v>0</v>
      </c>
      <c r="F2476">
        <v>8</v>
      </c>
      <c r="G2476">
        <v>2018</v>
      </c>
      <c r="H2476" t="s">
        <v>60</v>
      </c>
      <c r="I2476">
        <f>IF(E2476="Dollar",VLOOKUP(F2476,Currency!$G$2:$H$14,2,0),1)</f>
        <v>1</v>
      </c>
      <c r="J2476" s="3">
        <f t="shared" si="38"/>
        <v>2100</v>
      </c>
    </row>
    <row r="2477" spans="1:10" x14ac:dyDescent="0.25">
      <c r="A2477">
        <v>917</v>
      </c>
      <c r="B2477" t="s">
        <v>46</v>
      </c>
      <c r="C2477">
        <v>252</v>
      </c>
      <c r="D2477">
        <v>17</v>
      </c>
      <c r="E2477" t="s">
        <v>37</v>
      </c>
      <c r="F2477">
        <v>8</v>
      </c>
      <c r="G2477">
        <v>2018</v>
      </c>
      <c r="H2477" t="s">
        <v>53</v>
      </c>
      <c r="I2477">
        <f>IF(E2477="Dollar",VLOOKUP(F2477,Currency!$G$2:$H$14,2,0),1)</f>
        <v>0.86596289695652162</v>
      </c>
      <c r="J2477" s="3">
        <f t="shared" si="38"/>
        <v>3709.7850505617384</v>
      </c>
    </row>
    <row r="2478" spans="1:10" x14ac:dyDescent="0.25">
      <c r="A2478">
        <v>917</v>
      </c>
      <c r="B2478" t="s">
        <v>47</v>
      </c>
      <c r="C2478">
        <v>84</v>
      </c>
      <c r="D2478">
        <v>6</v>
      </c>
      <c r="E2478" t="s">
        <v>37</v>
      </c>
      <c r="F2478">
        <v>8</v>
      </c>
      <c r="G2478">
        <v>2018</v>
      </c>
      <c r="H2478" t="s">
        <v>53</v>
      </c>
      <c r="I2478">
        <f>IF(E2478="Dollar",VLOOKUP(F2478,Currency!$G$2:$H$14,2,0),1)</f>
        <v>0.86596289695652162</v>
      </c>
      <c r="J2478" s="3">
        <f t="shared" si="38"/>
        <v>436.44530006608687</v>
      </c>
    </row>
    <row r="2479" spans="1:10" x14ac:dyDescent="0.25">
      <c r="A2479">
        <v>918</v>
      </c>
      <c r="B2479" t="s">
        <v>45</v>
      </c>
      <c r="C2479">
        <v>90</v>
      </c>
      <c r="D2479">
        <v>26</v>
      </c>
      <c r="E2479" t="s">
        <v>0</v>
      </c>
      <c r="F2479">
        <v>2</v>
      </c>
      <c r="G2479">
        <v>2018</v>
      </c>
      <c r="H2479" t="s">
        <v>51</v>
      </c>
      <c r="I2479">
        <f>IF(E2479="Dollar",VLOOKUP(F2479,Currency!$G$2:$H$14,2,0),1)</f>
        <v>1</v>
      </c>
      <c r="J2479" s="3">
        <f t="shared" si="38"/>
        <v>2340</v>
      </c>
    </row>
    <row r="2480" spans="1:10" x14ac:dyDescent="0.25">
      <c r="A2480">
        <v>918</v>
      </c>
      <c r="B2480" t="s">
        <v>46</v>
      </c>
      <c r="C2480">
        <v>360</v>
      </c>
      <c r="D2480">
        <v>17</v>
      </c>
      <c r="E2480" t="s">
        <v>37</v>
      </c>
      <c r="F2480">
        <v>2</v>
      </c>
      <c r="G2480">
        <v>2018</v>
      </c>
      <c r="H2480" t="s">
        <v>53</v>
      </c>
      <c r="I2480">
        <f>IF(E2480="Dollar",VLOOKUP(F2480,Currency!$G$2:$H$14,2,0),1)</f>
        <v>0.80989594699999989</v>
      </c>
      <c r="J2480" s="3">
        <f t="shared" si="38"/>
        <v>4956.5631956399993</v>
      </c>
    </row>
    <row r="2481" spans="1:10" x14ac:dyDescent="0.25">
      <c r="A2481">
        <v>919</v>
      </c>
      <c r="B2481" t="s">
        <v>45</v>
      </c>
      <c r="C2481">
        <v>109</v>
      </c>
      <c r="D2481">
        <v>24</v>
      </c>
      <c r="E2481" t="s">
        <v>0</v>
      </c>
      <c r="F2481">
        <v>8</v>
      </c>
      <c r="G2481">
        <v>2018</v>
      </c>
      <c r="H2481" t="s">
        <v>61</v>
      </c>
      <c r="I2481">
        <f>IF(E2481="Dollar",VLOOKUP(F2481,Currency!$G$2:$H$14,2,0),1)</f>
        <v>1</v>
      </c>
      <c r="J2481" s="3">
        <f t="shared" si="38"/>
        <v>2616</v>
      </c>
    </row>
    <row r="2482" spans="1:10" x14ac:dyDescent="0.25">
      <c r="A2482">
        <v>919</v>
      </c>
      <c r="B2482" t="s">
        <v>46</v>
      </c>
      <c r="C2482">
        <v>436</v>
      </c>
      <c r="D2482">
        <v>12</v>
      </c>
      <c r="E2482" t="s">
        <v>37</v>
      </c>
      <c r="F2482">
        <v>8</v>
      </c>
      <c r="G2482">
        <v>2018</v>
      </c>
      <c r="H2482" t="s">
        <v>53</v>
      </c>
      <c r="I2482">
        <f>IF(E2482="Dollar",VLOOKUP(F2482,Currency!$G$2:$H$14,2,0),1)</f>
        <v>0.86596289695652162</v>
      </c>
      <c r="J2482" s="3">
        <f t="shared" si="38"/>
        <v>4530.7178768765207</v>
      </c>
    </row>
    <row r="2483" spans="1:10" x14ac:dyDescent="0.25">
      <c r="A2483">
        <v>920</v>
      </c>
      <c r="B2483" t="s">
        <v>45</v>
      </c>
      <c r="C2483">
        <v>53</v>
      </c>
      <c r="D2483">
        <v>23</v>
      </c>
      <c r="E2483" t="s">
        <v>0</v>
      </c>
      <c r="F2483">
        <v>6</v>
      </c>
      <c r="G2483">
        <v>2018</v>
      </c>
      <c r="H2483" t="s">
        <v>62</v>
      </c>
      <c r="I2483">
        <f>IF(E2483="Dollar",VLOOKUP(F2483,Currency!$G$2:$H$14,2,0),1)</f>
        <v>1</v>
      </c>
      <c r="J2483" s="3">
        <f t="shared" si="38"/>
        <v>1219</v>
      </c>
    </row>
    <row r="2484" spans="1:10" x14ac:dyDescent="0.25">
      <c r="A2484">
        <v>920</v>
      </c>
      <c r="B2484" t="s">
        <v>46</v>
      </c>
      <c r="C2484">
        <v>106</v>
      </c>
      <c r="D2484">
        <v>17</v>
      </c>
      <c r="E2484" t="s">
        <v>0</v>
      </c>
      <c r="F2484">
        <v>6</v>
      </c>
      <c r="G2484">
        <v>2018</v>
      </c>
      <c r="H2484" t="s">
        <v>52</v>
      </c>
      <c r="I2484">
        <f>IF(E2484="Dollar",VLOOKUP(F2484,Currency!$G$2:$H$14,2,0),1)</f>
        <v>1</v>
      </c>
      <c r="J2484" s="3">
        <f t="shared" si="38"/>
        <v>1802</v>
      </c>
    </row>
    <row r="2485" spans="1:10" x14ac:dyDescent="0.25">
      <c r="A2485">
        <v>920</v>
      </c>
      <c r="B2485" t="s">
        <v>47</v>
      </c>
      <c r="C2485">
        <v>212</v>
      </c>
      <c r="D2485">
        <v>6</v>
      </c>
      <c r="E2485" t="s">
        <v>0</v>
      </c>
      <c r="F2485">
        <v>6</v>
      </c>
      <c r="G2485">
        <v>2018</v>
      </c>
      <c r="H2485" t="s">
        <v>55</v>
      </c>
      <c r="I2485">
        <f>IF(E2485="Dollar",VLOOKUP(F2485,Currency!$G$2:$H$14,2,0),1)</f>
        <v>1</v>
      </c>
      <c r="J2485" s="3">
        <f t="shared" si="38"/>
        <v>1272</v>
      </c>
    </row>
    <row r="2486" spans="1:10" x14ac:dyDescent="0.25">
      <c r="A2486">
        <v>921</v>
      </c>
      <c r="B2486" t="s">
        <v>45</v>
      </c>
      <c r="C2486">
        <v>143</v>
      </c>
      <c r="D2486">
        <v>24</v>
      </c>
      <c r="E2486" t="s">
        <v>0</v>
      </c>
      <c r="F2486">
        <v>6</v>
      </c>
      <c r="G2486">
        <v>2018</v>
      </c>
      <c r="H2486" t="s">
        <v>61</v>
      </c>
      <c r="I2486">
        <f>IF(E2486="Dollar",VLOOKUP(F2486,Currency!$G$2:$H$14,2,0),1)</f>
        <v>1</v>
      </c>
      <c r="J2486" s="3">
        <f t="shared" si="38"/>
        <v>3432</v>
      </c>
    </row>
    <row r="2487" spans="1:10" x14ac:dyDescent="0.25">
      <c r="A2487">
        <v>921</v>
      </c>
      <c r="B2487" t="s">
        <v>46</v>
      </c>
      <c r="C2487">
        <v>429</v>
      </c>
      <c r="D2487">
        <v>16</v>
      </c>
      <c r="E2487" t="s">
        <v>37</v>
      </c>
      <c r="F2487">
        <v>6</v>
      </c>
      <c r="G2487">
        <v>2018</v>
      </c>
      <c r="H2487" t="s">
        <v>53</v>
      </c>
      <c r="I2487">
        <f>IF(E2487="Dollar",VLOOKUP(F2487,Currency!$G$2:$H$14,2,0),1)</f>
        <v>0.85633569142857147</v>
      </c>
      <c r="J2487" s="3">
        <f t="shared" si="38"/>
        <v>5877.8881859657149</v>
      </c>
    </row>
    <row r="2488" spans="1:10" x14ac:dyDescent="0.25">
      <c r="A2488">
        <v>921</v>
      </c>
      <c r="B2488" t="s">
        <v>47</v>
      </c>
      <c r="C2488">
        <v>143</v>
      </c>
      <c r="D2488">
        <v>6</v>
      </c>
      <c r="E2488" t="s">
        <v>0</v>
      </c>
      <c r="F2488">
        <v>6</v>
      </c>
      <c r="G2488">
        <v>2018</v>
      </c>
      <c r="H2488" t="s">
        <v>55</v>
      </c>
      <c r="I2488">
        <f>IF(E2488="Dollar",VLOOKUP(F2488,Currency!$G$2:$H$14,2,0),1)</f>
        <v>1</v>
      </c>
      <c r="J2488" s="3">
        <f t="shared" si="38"/>
        <v>858</v>
      </c>
    </row>
    <row r="2489" spans="1:10" x14ac:dyDescent="0.25">
      <c r="A2489">
        <v>922</v>
      </c>
      <c r="B2489" t="s">
        <v>45</v>
      </c>
      <c r="C2489">
        <v>128</v>
      </c>
      <c r="D2489">
        <v>31</v>
      </c>
      <c r="E2489" t="s">
        <v>37</v>
      </c>
      <c r="F2489">
        <v>5</v>
      </c>
      <c r="G2489">
        <v>2018</v>
      </c>
      <c r="H2489" t="s">
        <v>58</v>
      </c>
      <c r="I2489">
        <f>IF(E2489="Dollar",VLOOKUP(F2489,Currency!$G$2:$H$14,2,0),1)</f>
        <v>0.84667593318181822</v>
      </c>
      <c r="J2489" s="3">
        <f t="shared" si="38"/>
        <v>3359.6101028654548</v>
      </c>
    </row>
    <row r="2490" spans="1:10" x14ac:dyDescent="0.25">
      <c r="A2490">
        <v>922</v>
      </c>
      <c r="B2490" t="s">
        <v>46</v>
      </c>
      <c r="C2490">
        <v>256</v>
      </c>
      <c r="D2490">
        <v>15</v>
      </c>
      <c r="E2490" t="s">
        <v>37</v>
      </c>
      <c r="F2490">
        <v>5</v>
      </c>
      <c r="G2490">
        <v>2018</v>
      </c>
      <c r="H2490" t="s">
        <v>53</v>
      </c>
      <c r="I2490">
        <f>IF(E2490="Dollar",VLOOKUP(F2490,Currency!$G$2:$H$14,2,0),1)</f>
        <v>0.84667593318181822</v>
      </c>
      <c r="J2490" s="3">
        <f t="shared" si="38"/>
        <v>3251.2355834181822</v>
      </c>
    </row>
    <row r="2491" spans="1:10" x14ac:dyDescent="0.25">
      <c r="A2491">
        <v>922</v>
      </c>
      <c r="B2491" t="s">
        <v>47</v>
      </c>
      <c r="C2491">
        <v>512</v>
      </c>
      <c r="D2491">
        <v>6</v>
      </c>
      <c r="E2491" t="s">
        <v>37</v>
      </c>
      <c r="F2491">
        <v>5</v>
      </c>
      <c r="G2491">
        <v>2018</v>
      </c>
      <c r="H2491" t="s">
        <v>53</v>
      </c>
      <c r="I2491">
        <f>IF(E2491="Dollar",VLOOKUP(F2491,Currency!$G$2:$H$14,2,0),1)</f>
        <v>0.84667593318181822</v>
      </c>
      <c r="J2491" s="3">
        <f t="shared" si="38"/>
        <v>2600.9884667345455</v>
      </c>
    </row>
    <row r="2492" spans="1:10" x14ac:dyDescent="0.25">
      <c r="A2492">
        <v>923</v>
      </c>
      <c r="B2492" t="s">
        <v>45</v>
      </c>
      <c r="C2492">
        <v>1</v>
      </c>
      <c r="D2492">
        <v>20</v>
      </c>
      <c r="E2492" t="s">
        <v>0</v>
      </c>
      <c r="F2492">
        <v>1</v>
      </c>
      <c r="G2492">
        <v>2018</v>
      </c>
      <c r="H2492" t="s">
        <v>57</v>
      </c>
      <c r="I2492">
        <f>IF(E2492="Dollar",VLOOKUP(F2492,Currency!$G$2:$H$14,2,0),1)</f>
        <v>1</v>
      </c>
      <c r="J2492" s="3">
        <f t="shared" si="38"/>
        <v>20</v>
      </c>
    </row>
    <row r="2493" spans="1:10" x14ac:dyDescent="0.25">
      <c r="A2493">
        <v>923</v>
      </c>
      <c r="B2493" t="s">
        <v>46</v>
      </c>
      <c r="C2493">
        <v>4</v>
      </c>
      <c r="D2493">
        <v>19</v>
      </c>
      <c r="E2493" t="s">
        <v>0</v>
      </c>
      <c r="F2493">
        <v>1</v>
      </c>
      <c r="G2493">
        <v>2018</v>
      </c>
      <c r="H2493" t="s">
        <v>60</v>
      </c>
      <c r="I2493">
        <f>IF(E2493="Dollar",VLOOKUP(F2493,Currency!$G$2:$H$14,2,0),1)</f>
        <v>1</v>
      </c>
      <c r="J2493" s="3">
        <f t="shared" si="38"/>
        <v>76</v>
      </c>
    </row>
    <row r="2494" spans="1:10" x14ac:dyDescent="0.25">
      <c r="A2494">
        <v>924</v>
      </c>
      <c r="B2494" t="s">
        <v>45</v>
      </c>
      <c r="C2494">
        <v>109</v>
      </c>
      <c r="D2494">
        <v>31</v>
      </c>
      <c r="E2494" t="s">
        <v>37</v>
      </c>
      <c r="F2494">
        <v>3</v>
      </c>
      <c r="G2494">
        <v>2018</v>
      </c>
      <c r="H2494" t="s">
        <v>58</v>
      </c>
      <c r="I2494">
        <f>IF(E2494="Dollar",VLOOKUP(F2494,Currency!$G$2:$H$14,2,0),1)</f>
        <v>0.81064183952380953</v>
      </c>
      <c r="J2494" s="3">
        <f t="shared" si="38"/>
        <v>2739.1587757509524</v>
      </c>
    </row>
    <row r="2495" spans="1:10" x14ac:dyDescent="0.25">
      <c r="A2495">
        <v>924</v>
      </c>
      <c r="B2495" t="s">
        <v>46</v>
      </c>
      <c r="C2495">
        <v>327</v>
      </c>
      <c r="D2495">
        <v>20</v>
      </c>
      <c r="E2495" t="s">
        <v>0</v>
      </c>
      <c r="F2495">
        <v>3</v>
      </c>
      <c r="G2495">
        <v>2018</v>
      </c>
      <c r="H2495" t="s">
        <v>60</v>
      </c>
      <c r="I2495">
        <f>IF(E2495="Dollar",VLOOKUP(F2495,Currency!$G$2:$H$14,2,0),1)</f>
        <v>1</v>
      </c>
      <c r="J2495" s="3">
        <f t="shared" si="38"/>
        <v>6540</v>
      </c>
    </row>
    <row r="2496" spans="1:10" x14ac:dyDescent="0.25">
      <c r="A2496">
        <v>924</v>
      </c>
      <c r="B2496" t="s">
        <v>47</v>
      </c>
      <c r="C2496">
        <v>109</v>
      </c>
      <c r="D2496">
        <v>7</v>
      </c>
      <c r="E2496" t="s">
        <v>37</v>
      </c>
      <c r="F2496">
        <v>3</v>
      </c>
      <c r="G2496">
        <v>2018</v>
      </c>
      <c r="H2496" t="s">
        <v>53</v>
      </c>
      <c r="I2496">
        <f>IF(E2496="Dollar",VLOOKUP(F2496,Currency!$G$2:$H$14,2,0),1)</f>
        <v>0.81064183952380953</v>
      </c>
      <c r="J2496" s="3">
        <f t="shared" si="38"/>
        <v>618.51972355666669</v>
      </c>
    </row>
    <row r="2497" spans="1:10" x14ac:dyDescent="0.25">
      <c r="A2497">
        <v>925</v>
      </c>
      <c r="B2497" t="s">
        <v>45</v>
      </c>
      <c r="C2497">
        <v>80</v>
      </c>
      <c r="D2497">
        <v>27</v>
      </c>
      <c r="E2497" t="s">
        <v>0</v>
      </c>
      <c r="F2497">
        <v>5</v>
      </c>
      <c r="G2497">
        <v>2018</v>
      </c>
      <c r="H2497" t="s">
        <v>54</v>
      </c>
      <c r="I2497">
        <f>IF(E2497="Dollar",VLOOKUP(F2497,Currency!$G$2:$H$14,2,0),1)</f>
        <v>1</v>
      </c>
      <c r="J2497" s="3">
        <f t="shared" si="38"/>
        <v>2160</v>
      </c>
    </row>
    <row r="2498" spans="1:10" x14ac:dyDescent="0.25">
      <c r="A2498">
        <v>925</v>
      </c>
      <c r="B2498" t="s">
        <v>46</v>
      </c>
      <c r="C2498">
        <v>160</v>
      </c>
      <c r="D2498">
        <v>15</v>
      </c>
      <c r="E2498" t="s">
        <v>0</v>
      </c>
      <c r="F2498">
        <v>5</v>
      </c>
      <c r="G2498">
        <v>2018</v>
      </c>
      <c r="H2498" t="s">
        <v>55</v>
      </c>
      <c r="I2498">
        <f>IF(E2498="Dollar",VLOOKUP(F2498,Currency!$G$2:$H$14,2,0),1)</f>
        <v>1</v>
      </c>
      <c r="J2498" s="3">
        <f t="shared" si="38"/>
        <v>2400</v>
      </c>
    </row>
    <row r="2499" spans="1:10" x14ac:dyDescent="0.25">
      <c r="A2499">
        <v>925</v>
      </c>
      <c r="B2499" t="s">
        <v>47</v>
      </c>
      <c r="C2499">
        <v>320</v>
      </c>
      <c r="D2499">
        <v>6</v>
      </c>
      <c r="E2499" t="s">
        <v>0</v>
      </c>
      <c r="F2499">
        <v>5</v>
      </c>
      <c r="G2499">
        <v>2018</v>
      </c>
      <c r="H2499" t="s">
        <v>55</v>
      </c>
      <c r="I2499">
        <f>IF(E2499="Dollar",VLOOKUP(F2499,Currency!$G$2:$H$14,2,0),1)</f>
        <v>1</v>
      </c>
      <c r="J2499" s="3">
        <f t="shared" ref="J2499:J2562" si="39">C2499*D2499*I2499</f>
        <v>1920</v>
      </c>
    </row>
    <row r="2500" spans="1:10" x14ac:dyDescent="0.25">
      <c r="A2500">
        <v>926</v>
      </c>
      <c r="B2500" t="s">
        <v>45</v>
      </c>
      <c r="C2500">
        <v>128</v>
      </c>
      <c r="D2500">
        <v>23</v>
      </c>
      <c r="E2500" t="s">
        <v>37</v>
      </c>
      <c r="F2500">
        <v>6</v>
      </c>
      <c r="G2500">
        <v>2018</v>
      </c>
      <c r="H2500" t="s">
        <v>53</v>
      </c>
      <c r="I2500">
        <f>IF(E2500="Dollar",VLOOKUP(F2500,Currency!$G$2:$H$14,2,0),1)</f>
        <v>0.85633569142857147</v>
      </c>
      <c r="J2500" s="3">
        <f t="shared" si="39"/>
        <v>2521.0522755657144</v>
      </c>
    </row>
    <row r="2501" spans="1:10" x14ac:dyDescent="0.25">
      <c r="A2501">
        <v>926</v>
      </c>
      <c r="B2501" t="s">
        <v>46</v>
      </c>
      <c r="C2501">
        <v>256</v>
      </c>
      <c r="D2501">
        <v>17</v>
      </c>
      <c r="E2501" t="s">
        <v>0</v>
      </c>
      <c r="F2501">
        <v>6</v>
      </c>
      <c r="G2501">
        <v>2018</v>
      </c>
      <c r="H2501" t="s">
        <v>52</v>
      </c>
      <c r="I2501">
        <f>IF(E2501="Dollar",VLOOKUP(F2501,Currency!$G$2:$H$14,2,0),1)</f>
        <v>1</v>
      </c>
      <c r="J2501" s="3">
        <f t="shared" si="39"/>
        <v>4352</v>
      </c>
    </row>
    <row r="2502" spans="1:10" x14ac:dyDescent="0.25">
      <c r="A2502">
        <v>926</v>
      </c>
      <c r="B2502" t="s">
        <v>47</v>
      </c>
      <c r="C2502">
        <v>512</v>
      </c>
      <c r="D2502">
        <v>7</v>
      </c>
      <c r="E2502" t="s">
        <v>37</v>
      </c>
      <c r="F2502">
        <v>6</v>
      </c>
      <c r="G2502">
        <v>2018</v>
      </c>
      <c r="H2502" t="s">
        <v>53</v>
      </c>
      <c r="I2502">
        <f>IF(E2502="Dollar",VLOOKUP(F2502,Currency!$G$2:$H$14,2,0),1)</f>
        <v>0.85633569142857147</v>
      </c>
      <c r="J2502" s="3">
        <f t="shared" si="39"/>
        <v>3069.10711808</v>
      </c>
    </row>
    <row r="2503" spans="1:10" x14ac:dyDescent="0.25">
      <c r="A2503">
        <v>927</v>
      </c>
      <c r="B2503" t="s">
        <v>45</v>
      </c>
      <c r="C2503">
        <v>55</v>
      </c>
      <c r="D2503">
        <v>27</v>
      </c>
      <c r="E2503" t="s">
        <v>0</v>
      </c>
      <c r="F2503">
        <v>5</v>
      </c>
      <c r="G2503">
        <v>2018</v>
      </c>
      <c r="H2503" t="s">
        <v>65</v>
      </c>
      <c r="I2503">
        <f>IF(E2503="Dollar",VLOOKUP(F2503,Currency!$G$2:$H$14,2,0),1)</f>
        <v>1</v>
      </c>
      <c r="J2503" s="3">
        <f t="shared" si="39"/>
        <v>1485</v>
      </c>
    </row>
    <row r="2504" spans="1:10" x14ac:dyDescent="0.25">
      <c r="A2504">
        <v>927</v>
      </c>
      <c r="B2504" t="s">
        <v>46</v>
      </c>
      <c r="C2504">
        <v>110</v>
      </c>
      <c r="D2504">
        <v>15</v>
      </c>
      <c r="E2504" t="s">
        <v>0</v>
      </c>
      <c r="F2504">
        <v>5</v>
      </c>
      <c r="G2504">
        <v>2018</v>
      </c>
      <c r="H2504" t="s">
        <v>55</v>
      </c>
      <c r="I2504">
        <f>IF(E2504="Dollar",VLOOKUP(F2504,Currency!$G$2:$H$14,2,0),1)</f>
        <v>1</v>
      </c>
      <c r="J2504" s="3">
        <f t="shared" si="39"/>
        <v>1650</v>
      </c>
    </row>
    <row r="2505" spans="1:10" x14ac:dyDescent="0.25">
      <c r="A2505">
        <v>927</v>
      </c>
      <c r="B2505" t="s">
        <v>47</v>
      </c>
      <c r="C2505">
        <v>220</v>
      </c>
      <c r="D2505">
        <v>6</v>
      </c>
      <c r="E2505" t="s">
        <v>37</v>
      </c>
      <c r="F2505">
        <v>5</v>
      </c>
      <c r="G2505">
        <v>2018</v>
      </c>
      <c r="H2505" t="s">
        <v>53</v>
      </c>
      <c r="I2505">
        <f>IF(E2505="Dollar",VLOOKUP(F2505,Currency!$G$2:$H$14,2,0),1)</f>
        <v>0.84667593318181822</v>
      </c>
      <c r="J2505" s="3">
        <f t="shared" si="39"/>
        <v>1117.6122318</v>
      </c>
    </row>
    <row r="2506" spans="1:10" x14ac:dyDescent="0.25">
      <c r="A2506">
        <v>928</v>
      </c>
      <c r="B2506" t="s">
        <v>45</v>
      </c>
      <c r="C2506">
        <v>70</v>
      </c>
      <c r="D2506">
        <v>20</v>
      </c>
      <c r="E2506" t="s">
        <v>0</v>
      </c>
      <c r="F2506">
        <v>10</v>
      </c>
      <c r="G2506">
        <v>2018</v>
      </c>
      <c r="H2506" t="s">
        <v>55</v>
      </c>
      <c r="I2506">
        <f>IF(E2506="Dollar",VLOOKUP(F2506,Currency!$G$2:$H$14,2,0),1)</f>
        <v>1</v>
      </c>
      <c r="J2506" s="3">
        <f t="shared" si="39"/>
        <v>1400</v>
      </c>
    </row>
    <row r="2507" spans="1:10" x14ac:dyDescent="0.25">
      <c r="A2507">
        <v>928</v>
      </c>
      <c r="B2507" t="s">
        <v>46</v>
      </c>
      <c r="C2507">
        <v>280</v>
      </c>
      <c r="D2507">
        <v>12</v>
      </c>
      <c r="E2507" t="s">
        <v>37</v>
      </c>
      <c r="F2507">
        <v>10</v>
      </c>
      <c r="G2507">
        <v>2018</v>
      </c>
      <c r="H2507" t="s">
        <v>53</v>
      </c>
      <c r="I2507">
        <f>IF(E2507="Dollar",VLOOKUP(F2507,Currency!$G$2:$H$14,2,0),1)</f>
        <v>0.87081632260869579</v>
      </c>
      <c r="J2507" s="3">
        <f t="shared" si="39"/>
        <v>2925.9428439652179</v>
      </c>
    </row>
    <row r="2508" spans="1:10" x14ac:dyDescent="0.25">
      <c r="A2508">
        <v>929</v>
      </c>
      <c r="B2508" t="s">
        <v>45</v>
      </c>
      <c r="C2508">
        <v>1</v>
      </c>
      <c r="D2508">
        <v>21</v>
      </c>
      <c r="E2508" t="s">
        <v>37</v>
      </c>
      <c r="F2508">
        <v>10</v>
      </c>
      <c r="G2508">
        <v>2018</v>
      </c>
      <c r="H2508" t="s">
        <v>53</v>
      </c>
      <c r="I2508">
        <f>IF(E2508="Dollar",VLOOKUP(F2508,Currency!$G$2:$H$14,2,0),1)</f>
        <v>0.87081632260869579</v>
      </c>
      <c r="J2508" s="3">
        <f t="shared" si="39"/>
        <v>18.287142774782613</v>
      </c>
    </row>
    <row r="2509" spans="1:10" x14ac:dyDescent="0.25">
      <c r="A2509">
        <v>929</v>
      </c>
      <c r="B2509" t="s">
        <v>46</v>
      </c>
      <c r="C2509">
        <v>5</v>
      </c>
      <c r="D2509">
        <v>18</v>
      </c>
      <c r="E2509" t="s">
        <v>0</v>
      </c>
      <c r="F2509">
        <v>10</v>
      </c>
      <c r="G2509">
        <v>2018</v>
      </c>
      <c r="H2509" t="s">
        <v>62</v>
      </c>
      <c r="I2509">
        <f>IF(E2509="Dollar",VLOOKUP(F2509,Currency!$G$2:$H$14,2,0),1)</f>
        <v>1</v>
      </c>
      <c r="J2509" s="3">
        <f t="shared" si="39"/>
        <v>90</v>
      </c>
    </row>
    <row r="2510" spans="1:10" x14ac:dyDescent="0.25">
      <c r="A2510">
        <v>929</v>
      </c>
      <c r="B2510" t="s">
        <v>47</v>
      </c>
      <c r="C2510">
        <v>20</v>
      </c>
      <c r="D2510">
        <v>6</v>
      </c>
      <c r="E2510" t="s">
        <v>0</v>
      </c>
      <c r="F2510">
        <v>10</v>
      </c>
      <c r="G2510">
        <v>2018</v>
      </c>
      <c r="H2510" t="s">
        <v>55</v>
      </c>
      <c r="I2510">
        <f>IF(E2510="Dollar",VLOOKUP(F2510,Currency!$G$2:$H$14,2,0),1)</f>
        <v>1</v>
      </c>
      <c r="J2510" s="3">
        <f t="shared" si="39"/>
        <v>120</v>
      </c>
    </row>
    <row r="2511" spans="1:10" x14ac:dyDescent="0.25">
      <c r="A2511">
        <v>930</v>
      </c>
      <c r="B2511" t="s">
        <v>45</v>
      </c>
      <c r="C2511">
        <v>158</v>
      </c>
      <c r="D2511">
        <v>30</v>
      </c>
      <c r="E2511" t="s">
        <v>0</v>
      </c>
      <c r="F2511">
        <v>11</v>
      </c>
      <c r="G2511">
        <v>2018</v>
      </c>
      <c r="H2511" t="s">
        <v>64</v>
      </c>
      <c r="I2511">
        <f>IF(E2511="Dollar",VLOOKUP(F2511,Currency!$G$2:$H$14,2,0),1)</f>
        <v>1</v>
      </c>
      <c r="J2511" s="3">
        <f t="shared" si="39"/>
        <v>4740</v>
      </c>
    </row>
    <row r="2512" spans="1:10" x14ac:dyDescent="0.25">
      <c r="A2512">
        <v>930</v>
      </c>
      <c r="B2512" t="s">
        <v>46</v>
      </c>
      <c r="C2512">
        <v>790</v>
      </c>
      <c r="D2512">
        <v>18</v>
      </c>
      <c r="E2512" t="s">
        <v>0</v>
      </c>
      <c r="F2512">
        <v>11</v>
      </c>
      <c r="G2512">
        <v>2018</v>
      </c>
      <c r="H2512" t="s">
        <v>56</v>
      </c>
      <c r="I2512">
        <f>IF(E2512="Dollar",VLOOKUP(F2512,Currency!$G$2:$H$14,2,0),1)</f>
        <v>1</v>
      </c>
      <c r="J2512" s="3">
        <f t="shared" si="39"/>
        <v>14220</v>
      </c>
    </row>
    <row r="2513" spans="1:10" x14ac:dyDescent="0.25">
      <c r="A2513">
        <v>930</v>
      </c>
      <c r="B2513" t="s">
        <v>47</v>
      </c>
      <c r="C2513">
        <v>1106</v>
      </c>
      <c r="D2513">
        <v>7</v>
      </c>
      <c r="E2513" t="s">
        <v>37</v>
      </c>
      <c r="F2513">
        <v>11</v>
      </c>
      <c r="G2513">
        <v>2018</v>
      </c>
      <c r="H2513" t="s">
        <v>53</v>
      </c>
      <c r="I2513">
        <f>IF(E2513="Dollar",VLOOKUP(F2513,Currency!$G$2:$H$14,2,0),1)</f>
        <v>0.87977327500000013</v>
      </c>
      <c r="J2513" s="3">
        <f t="shared" si="39"/>
        <v>6811.2046950500007</v>
      </c>
    </row>
    <row r="2514" spans="1:10" x14ac:dyDescent="0.25">
      <c r="A2514">
        <v>931</v>
      </c>
      <c r="B2514" t="s">
        <v>45</v>
      </c>
      <c r="C2514">
        <v>10</v>
      </c>
      <c r="D2514">
        <v>22</v>
      </c>
      <c r="E2514" t="s">
        <v>0</v>
      </c>
      <c r="F2514">
        <v>6</v>
      </c>
      <c r="G2514">
        <v>2018</v>
      </c>
      <c r="H2514" t="s">
        <v>63</v>
      </c>
      <c r="I2514">
        <f>IF(E2514="Dollar",VLOOKUP(F2514,Currency!$G$2:$H$14,2,0),1)</f>
        <v>1</v>
      </c>
      <c r="J2514" s="3">
        <f t="shared" si="39"/>
        <v>220</v>
      </c>
    </row>
    <row r="2515" spans="1:10" x14ac:dyDescent="0.25">
      <c r="A2515">
        <v>931</v>
      </c>
      <c r="B2515" t="s">
        <v>46</v>
      </c>
      <c r="C2515">
        <v>20</v>
      </c>
      <c r="D2515">
        <v>18</v>
      </c>
      <c r="E2515" t="s">
        <v>0</v>
      </c>
      <c r="F2515">
        <v>6</v>
      </c>
      <c r="G2515">
        <v>2018</v>
      </c>
      <c r="H2515" t="s">
        <v>63</v>
      </c>
      <c r="I2515">
        <f>IF(E2515="Dollar",VLOOKUP(F2515,Currency!$G$2:$H$14,2,0),1)</f>
        <v>1</v>
      </c>
      <c r="J2515" s="3">
        <f t="shared" si="39"/>
        <v>360</v>
      </c>
    </row>
    <row r="2516" spans="1:10" x14ac:dyDescent="0.25">
      <c r="A2516">
        <v>931</v>
      </c>
      <c r="B2516" t="s">
        <v>47</v>
      </c>
      <c r="C2516">
        <v>40</v>
      </c>
      <c r="D2516">
        <v>6</v>
      </c>
      <c r="E2516" t="s">
        <v>0</v>
      </c>
      <c r="F2516">
        <v>6</v>
      </c>
      <c r="G2516">
        <v>2018</v>
      </c>
      <c r="H2516" t="s">
        <v>55</v>
      </c>
      <c r="I2516">
        <f>IF(E2516="Dollar",VLOOKUP(F2516,Currency!$G$2:$H$14,2,0),1)</f>
        <v>1</v>
      </c>
      <c r="J2516" s="3">
        <f t="shared" si="39"/>
        <v>240</v>
      </c>
    </row>
    <row r="2517" spans="1:10" x14ac:dyDescent="0.25">
      <c r="A2517">
        <v>932</v>
      </c>
      <c r="B2517" t="s">
        <v>45</v>
      </c>
      <c r="C2517">
        <v>42</v>
      </c>
      <c r="D2517">
        <v>28</v>
      </c>
      <c r="E2517" t="s">
        <v>0</v>
      </c>
      <c r="F2517">
        <v>3</v>
      </c>
      <c r="G2517">
        <v>2018</v>
      </c>
      <c r="H2517" t="s">
        <v>64</v>
      </c>
      <c r="I2517">
        <f>IF(E2517="Dollar",VLOOKUP(F2517,Currency!$G$2:$H$14,2,0),1)</f>
        <v>1</v>
      </c>
      <c r="J2517" s="3">
        <f t="shared" si="39"/>
        <v>1176</v>
      </c>
    </row>
    <row r="2518" spans="1:10" x14ac:dyDescent="0.25">
      <c r="A2518">
        <v>932</v>
      </c>
      <c r="B2518" t="s">
        <v>46</v>
      </c>
      <c r="C2518">
        <v>168</v>
      </c>
      <c r="D2518">
        <v>15</v>
      </c>
      <c r="E2518" t="s">
        <v>37</v>
      </c>
      <c r="F2518">
        <v>3</v>
      </c>
      <c r="G2518">
        <v>2018</v>
      </c>
      <c r="H2518" t="s">
        <v>53</v>
      </c>
      <c r="I2518">
        <f>IF(E2518="Dollar",VLOOKUP(F2518,Currency!$G$2:$H$14,2,0),1)</f>
        <v>0.81064183952380953</v>
      </c>
      <c r="J2518" s="3">
        <f t="shared" si="39"/>
        <v>2042.8174356</v>
      </c>
    </row>
    <row r="2519" spans="1:10" x14ac:dyDescent="0.25">
      <c r="A2519">
        <v>933</v>
      </c>
      <c r="B2519" t="s">
        <v>45</v>
      </c>
      <c r="C2519">
        <v>87</v>
      </c>
      <c r="D2519">
        <v>21</v>
      </c>
      <c r="E2519" t="s">
        <v>37</v>
      </c>
      <c r="F2519">
        <v>3</v>
      </c>
      <c r="G2519">
        <v>2018</v>
      </c>
      <c r="H2519" t="s">
        <v>53</v>
      </c>
      <c r="I2519">
        <f>IF(E2519="Dollar",VLOOKUP(F2519,Currency!$G$2:$H$14,2,0),1)</f>
        <v>0.81064183952380953</v>
      </c>
      <c r="J2519" s="3">
        <f t="shared" si="39"/>
        <v>1481.04264081</v>
      </c>
    </row>
    <row r="2520" spans="1:10" x14ac:dyDescent="0.25">
      <c r="A2520">
        <v>933</v>
      </c>
      <c r="B2520" t="s">
        <v>46</v>
      </c>
      <c r="C2520">
        <v>348</v>
      </c>
      <c r="D2520">
        <v>17</v>
      </c>
      <c r="E2520" t="s">
        <v>37</v>
      </c>
      <c r="F2520">
        <v>3</v>
      </c>
      <c r="G2520">
        <v>2018</v>
      </c>
      <c r="H2520" t="s">
        <v>53</v>
      </c>
      <c r="I2520">
        <f>IF(E2520="Dollar",VLOOKUP(F2520,Currency!$G$2:$H$14,2,0),1)</f>
        <v>0.81064183952380953</v>
      </c>
      <c r="J2520" s="3">
        <f t="shared" si="39"/>
        <v>4795.7571226228574</v>
      </c>
    </row>
    <row r="2521" spans="1:10" x14ac:dyDescent="0.25">
      <c r="A2521">
        <v>934</v>
      </c>
      <c r="B2521" t="s">
        <v>45</v>
      </c>
      <c r="C2521">
        <v>39</v>
      </c>
      <c r="D2521">
        <v>20</v>
      </c>
      <c r="E2521" t="s">
        <v>0</v>
      </c>
      <c r="F2521">
        <v>11</v>
      </c>
      <c r="G2521">
        <v>2018</v>
      </c>
      <c r="H2521" t="s">
        <v>55</v>
      </c>
      <c r="I2521">
        <f>IF(E2521="Dollar",VLOOKUP(F2521,Currency!$G$2:$H$14,2,0),1)</f>
        <v>1</v>
      </c>
      <c r="J2521" s="3">
        <f t="shared" si="39"/>
        <v>780</v>
      </c>
    </row>
    <row r="2522" spans="1:10" x14ac:dyDescent="0.25">
      <c r="A2522">
        <v>934</v>
      </c>
      <c r="B2522" t="s">
        <v>46</v>
      </c>
      <c r="C2522">
        <v>195</v>
      </c>
      <c r="D2522">
        <v>18</v>
      </c>
      <c r="E2522" t="s">
        <v>0</v>
      </c>
      <c r="F2522">
        <v>11</v>
      </c>
      <c r="G2522">
        <v>2018</v>
      </c>
      <c r="H2522" t="s">
        <v>56</v>
      </c>
      <c r="I2522">
        <f>IF(E2522="Dollar",VLOOKUP(F2522,Currency!$G$2:$H$14,2,0),1)</f>
        <v>1</v>
      </c>
      <c r="J2522" s="3">
        <f t="shared" si="39"/>
        <v>3510</v>
      </c>
    </row>
    <row r="2523" spans="1:10" x14ac:dyDescent="0.25">
      <c r="A2523">
        <v>934</v>
      </c>
      <c r="B2523" t="s">
        <v>47</v>
      </c>
      <c r="C2523">
        <v>273</v>
      </c>
      <c r="D2523">
        <v>6</v>
      </c>
      <c r="E2523" t="s">
        <v>0</v>
      </c>
      <c r="F2523">
        <v>11</v>
      </c>
      <c r="G2523">
        <v>2018</v>
      </c>
      <c r="H2523" t="s">
        <v>55</v>
      </c>
      <c r="I2523">
        <f>IF(E2523="Dollar",VLOOKUP(F2523,Currency!$G$2:$H$14,2,0),1)</f>
        <v>1</v>
      </c>
      <c r="J2523" s="3">
        <f t="shared" si="39"/>
        <v>1638</v>
      </c>
    </row>
    <row r="2524" spans="1:10" x14ac:dyDescent="0.25">
      <c r="A2524">
        <v>935</v>
      </c>
      <c r="B2524" t="s">
        <v>45</v>
      </c>
      <c r="C2524">
        <v>72</v>
      </c>
      <c r="D2524">
        <v>27</v>
      </c>
      <c r="E2524" t="s">
        <v>0</v>
      </c>
      <c r="F2524">
        <v>9</v>
      </c>
      <c r="G2524">
        <v>2018</v>
      </c>
      <c r="H2524" t="s">
        <v>65</v>
      </c>
      <c r="I2524">
        <f>IF(E2524="Dollar",VLOOKUP(F2524,Currency!$G$2:$H$14,2,0),1)</f>
        <v>1</v>
      </c>
      <c r="J2524" s="3">
        <f t="shared" si="39"/>
        <v>1944</v>
      </c>
    </row>
    <row r="2525" spans="1:10" x14ac:dyDescent="0.25">
      <c r="A2525">
        <v>935</v>
      </c>
      <c r="B2525" t="s">
        <v>46</v>
      </c>
      <c r="C2525">
        <v>288</v>
      </c>
      <c r="D2525">
        <v>15</v>
      </c>
      <c r="E2525" t="s">
        <v>0</v>
      </c>
      <c r="F2525">
        <v>9</v>
      </c>
      <c r="G2525">
        <v>2018</v>
      </c>
      <c r="H2525" t="s">
        <v>55</v>
      </c>
      <c r="I2525">
        <f>IF(E2525="Dollar",VLOOKUP(F2525,Currency!$G$2:$H$14,2,0),1)</f>
        <v>1</v>
      </c>
      <c r="J2525" s="3">
        <f t="shared" si="39"/>
        <v>4320</v>
      </c>
    </row>
    <row r="2526" spans="1:10" x14ac:dyDescent="0.25">
      <c r="A2526">
        <v>936</v>
      </c>
      <c r="B2526" t="s">
        <v>45</v>
      </c>
      <c r="C2526">
        <v>1</v>
      </c>
      <c r="D2526">
        <v>25</v>
      </c>
      <c r="E2526" t="s">
        <v>0</v>
      </c>
      <c r="F2526">
        <v>10</v>
      </c>
      <c r="G2526">
        <v>2018</v>
      </c>
      <c r="H2526" t="s">
        <v>60</v>
      </c>
      <c r="I2526">
        <f>IF(E2526="Dollar",VLOOKUP(F2526,Currency!$G$2:$H$14,2,0),1)</f>
        <v>1</v>
      </c>
      <c r="J2526" s="3">
        <f t="shared" si="39"/>
        <v>25</v>
      </c>
    </row>
    <row r="2527" spans="1:10" x14ac:dyDescent="0.25">
      <c r="A2527">
        <v>936</v>
      </c>
      <c r="B2527" t="s">
        <v>46</v>
      </c>
      <c r="C2527">
        <v>5</v>
      </c>
      <c r="D2527">
        <v>15</v>
      </c>
      <c r="E2527" t="s">
        <v>0</v>
      </c>
      <c r="F2527">
        <v>10</v>
      </c>
      <c r="G2527">
        <v>2018</v>
      </c>
      <c r="H2527" t="s">
        <v>55</v>
      </c>
      <c r="I2527">
        <f>IF(E2527="Dollar",VLOOKUP(F2527,Currency!$G$2:$H$14,2,0),1)</f>
        <v>1</v>
      </c>
      <c r="J2527" s="3">
        <f t="shared" si="39"/>
        <v>75</v>
      </c>
    </row>
    <row r="2528" spans="1:10" x14ac:dyDescent="0.25">
      <c r="A2528">
        <v>936</v>
      </c>
      <c r="B2528" t="s">
        <v>47</v>
      </c>
      <c r="C2528">
        <v>20</v>
      </c>
      <c r="D2528">
        <v>6</v>
      </c>
      <c r="E2528" t="s">
        <v>0</v>
      </c>
      <c r="F2528">
        <v>10</v>
      </c>
      <c r="G2528">
        <v>2018</v>
      </c>
      <c r="H2528" t="s">
        <v>57</v>
      </c>
      <c r="I2528">
        <f>IF(E2528="Dollar",VLOOKUP(F2528,Currency!$G$2:$H$14,2,0),1)</f>
        <v>1</v>
      </c>
      <c r="J2528" s="3">
        <f t="shared" si="39"/>
        <v>120</v>
      </c>
    </row>
    <row r="2529" spans="1:10" x14ac:dyDescent="0.25">
      <c r="A2529">
        <v>937</v>
      </c>
      <c r="B2529" t="s">
        <v>45</v>
      </c>
      <c r="C2529">
        <v>74</v>
      </c>
      <c r="D2529">
        <v>20</v>
      </c>
      <c r="E2529" t="s">
        <v>0</v>
      </c>
      <c r="F2529">
        <v>7</v>
      </c>
      <c r="G2529">
        <v>2018</v>
      </c>
      <c r="H2529" t="s">
        <v>55</v>
      </c>
      <c r="I2529">
        <f>IF(E2529="Dollar",VLOOKUP(F2529,Currency!$G$2:$H$14,2,0),1)</f>
        <v>1</v>
      </c>
      <c r="J2529" s="3">
        <f t="shared" si="39"/>
        <v>1480</v>
      </c>
    </row>
    <row r="2530" spans="1:10" x14ac:dyDescent="0.25">
      <c r="A2530">
        <v>937</v>
      </c>
      <c r="B2530" t="s">
        <v>46</v>
      </c>
      <c r="C2530">
        <v>296</v>
      </c>
      <c r="D2530">
        <v>17</v>
      </c>
      <c r="E2530" t="s">
        <v>37</v>
      </c>
      <c r="F2530">
        <v>7</v>
      </c>
      <c r="G2530">
        <v>2018</v>
      </c>
      <c r="H2530" t="s">
        <v>53</v>
      </c>
      <c r="I2530">
        <f>IF(E2530="Dollar",VLOOKUP(F2530,Currency!$G$2:$H$14,2,0),1)</f>
        <v>0.85575857954545465</v>
      </c>
      <c r="J2530" s="3">
        <f t="shared" si="39"/>
        <v>4306.1771722727281</v>
      </c>
    </row>
    <row r="2531" spans="1:10" x14ac:dyDescent="0.25">
      <c r="A2531">
        <v>938</v>
      </c>
      <c r="B2531" t="s">
        <v>45</v>
      </c>
      <c r="C2531">
        <v>38</v>
      </c>
      <c r="D2531">
        <v>28</v>
      </c>
      <c r="E2531" t="s">
        <v>0</v>
      </c>
      <c r="F2531">
        <v>11</v>
      </c>
      <c r="G2531">
        <v>2018</v>
      </c>
      <c r="H2531" t="s">
        <v>64</v>
      </c>
      <c r="I2531">
        <f>IF(E2531="Dollar",VLOOKUP(F2531,Currency!$G$2:$H$14,2,0),1)</f>
        <v>1</v>
      </c>
      <c r="J2531" s="3">
        <f t="shared" si="39"/>
        <v>1064</v>
      </c>
    </row>
    <row r="2532" spans="1:10" x14ac:dyDescent="0.25">
      <c r="A2532">
        <v>938</v>
      </c>
      <c r="B2532" t="s">
        <v>46</v>
      </c>
      <c r="C2532">
        <v>190</v>
      </c>
      <c r="D2532">
        <v>14</v>
      </c>
      <c r="E2532" t="s">
        <v>37</v>
      </c>
      <c r="F2532">
        <v>11</v>
      </c>
      <c r="G2532">
        <v>2018</v>
      </c>
      <c r="H2532" t="s">
        <v>53</v>
      </c>
      <c r="I2532">
        <f>IF(E2532="Dollar",VLOOKUP(F2532,Currency!$G$2:$H$14,2,0),1)</f>
        <v>0.87977327500000013</v>
      </c>
      <c r="J2532" s="3">
        <f t="shared" si="39"/>
        <v>2340.1969115000002</v>
      </c>
    </row>
    <row r="2533" spans="1:10" x14ac:dyDescent="0.25">
      <c r="A2533">
        <v>938</v>
      </c>
      <c r="B2533" t="s">
        <v>47</v>
      </c>
      <c r="C2533">
        <v>266</v>
      </c>
      <c r="D2533">
        <v>6</v>
      </c>
      <c r="E2533" t="s">
        <v>0</v>
      </c>
      <c r="F2533">
        <v>11</v>
      </c>
      <c r="G2533">
        <v>2018</v>
      </c>
      <c r="H2533" t="s">
        <v>57</v>
      </c>
      <c r="I2533">
        <f>IF(E2533="Dollar",VLOOKUP(F2533,Currency!$G$2:$H$14,2,0),1)</f>
        <v>1</v>
      </c>
      <c r="J2533" s="3">
        <f t="shared" si="39"/>
        <v>1596</v>
      </c>
    </row>
    <row r="2534" spans="1:10" x14ac:dyDescent="0.25">
      <c r="A2534">
        <v>939</v>
      </c>
      <c r="B2534" t="s">
        <v>45</v>
      </c>
      <c r="C2534">
        <v>118</v>
      </c>
      <c r="D2534">
        <v>20</v>
      </c>
      <c r="E2534" t="s">
        <v>37</v>
      </c>
      <c r="F2534">
        <v>7</v>
      </c>
      <c r="G2534">
        <v>2018</v>
      </c>
      <c r="H2534" t="s">
        <v>53</v>
      </c>
      <c r="I2534">
        <f>IF(E2534="Dollar",VLOOKUP(F2534,Currency!$G$2:$H$14,2,0),1)</f>
        <v>0.85575857954545465</v>
      </c>
      <c r="J2534" s="3">
        <f t="shared" si="39"/>
        <v>2019.590247727273</v>
      </c>
    </row>
    <row r="2535" spans="1:10" x14ac:dyDescent="0.25">
      <c r="A2535">
        <v>939</v>
      </c>
      <c r="B2535" t="s">
        <v>46</v>
      </c>
      <c r="C2535">
        <v>472</v>
      </c>
      <c r="D2535">
        <v>18</v>
      </c>
      <c r="E2535" t="s">
        <v>0</v>
      </c>
      <c r="F2535">
        <v>7</v>
      </c>
      <c r="G2535">
        <v>2018</v>
      </c>
      <c r="H2535" t="s">
        <v>63</v>
      </c>
      <c r="I2535">
        <f>IF(E2535="Dollar",VLOOKUP(F2535,Currency!$G$2:$H$14,2,0),1)</f>
        <v>1</v>
      </c>
      <c r="J2535" s="3">
        <f t="shared" si="39"/>
        <v>8496</v>
      </c>
    </row>
    <row r="2536" spans="1:10" x14ac:dyDescent="0.25">
      <c r="A2536">
        <v>940</v>
      </c>
      <c r="B2536" t="s">
        <v>45</v>
      </c>
      <c r="C2536">
        <v>139</v>
      </c>
      <c r="D2536">
        <v>31</v>
      </c>
      <c r="E2536" t="s">
        <v>37</v>
      </c>
      <c r="F2536">
        <v>8</v>
      </c>
      <c r="G2536">
        <v>2018</v>
      </c>
      <c r="H2536" t="s">
        <v>58</v>
      </c>
      <c r="I2536">
        <f>IF(E2536="Dollar",VLOOKUP(F2536,Currency!$G$2:$H$14,2,0),1)</f>
        <v>0.86596289695652162</v>
      </c>
      <c r="J2536" s="3">
        <f t="shared" si="39"/>
        <v>3731.4341229856518</v>
      </c>
    </row>
    <row r="2537" spans="1:10" x14ac:dyDescent="0.25">
      <c r="A2537">
        <v>940</v>
      </c>
      <c r="B2537" t="s">
        <v>46</v>
      </c>
      <c r="C2537">
        <v>417</v>
      </c>
      <c r="D2537">
        <v>17</v>
      </c>
      <c r="E2537" t="s">
        <v>37</v>
      </c>
      <c r="F2537">
        <v>8</v>
      </c>
      <c r="G2537">
        <v>2018</v>
      </c>
      <c r="H2537" t="s">
        <v>53</v>
      </c>
      <c r="I2537">
        <f>IF(E2537="Dollar",VLOOKUP(F2537,Currency!$G$2:$H$14,2,0),1)</f>
        <v>0.86596289695652162</v>
      </c>
      <c r="J2537" s="3">
        <f t="shared" si="39"/>
        <v>6138.8109765247818</v>
      </c>
    </row>
    <row r="2538" spans="1:10" x14ac:dyDescent="0.25">
      <c r="A2538">
        <v>940</v>
      </c>
      <c r="B2538" t="s">
        <v>47</v>
      </c>
      <c r="C2538">
        <v>139</v>
      </c>
      <c r="D2538">
        <v>7</v>
      </c>
      <c r="E2538" t="s">
        <v>37</v>
      </c>
      <c r="F2538">
        <v>8</v>
      </c>
      <c r="G2538">
        <v>2018</v>
      </c>
      <c r="H2538" t="s">
        <v>53</v>
      </c>
      <c r="I2538">
        <f>IF(E2538="Dollar",VLOOKUP(F2538,Currency!$G$2:$H$14,2,0),1)</f>
        <v>0.86596289695652162</v>
      </c>
      <c r="J2538" s="3">
        <f t="shared" si="39"/>
        <v>842.58189873869549</v>
      </c>
    </row>
    <row r="2539" spans="1:10" x14ac:dyDescent="0.25">
      <c r="A2539">
        <v>941</v>
      </c>
      <c r="B2539" t="s">
        <v>45</v>
      </c>
      <c r="C2539">
        <v>153</v>
      </c>
      <c r="D2539">
        <v>23</v>
      </c>
      <c r="E2539" t="s">
        <v>0</v>
      </c>
      <c r="F2539">
        <v>9</v>
      </c>
      <c r="G2539">
        <v>2018</v>
      </c>
      <c r="H2539" t="s">
        <v>62</v>
      </c>
      <c r="I2539">
        <f>IF(E2539="Dollar",VLOOKUP(F2539,Currency!$G$2:$H$14,2,0),1)</f>
        <v>1</v>
      </c>
      <c r="J2539" s="3">
        <f t="shared" si="39"/>
        <v>3519</v>
      </c>
    </row>
    <row r="2540" spans="1:10" x14ac:dyDescent="0.25">
      <c r="A2540">
        <v>941</v>
      </c>
      <c r="B2540" t="s">
        <v>46</v>
      </c>
      <c r="C2540">
        <v>612</v>
      </c>
      <c r="D2540">
        <v>12</v>
      </c>
      <c r="E2540" t="s">
        <v>37</v>
      </c>
      <c r="F2540">
        <v>9</v>
      </c>
      <c r="G2540">
        <v>2018</v>
      </c>
      <c r="H2540" t="s">
        <v>53</v>
      </c>
      <c r="I2540">
        <f>IF(E2540="Dollar",VLOOKUP(F2540,Currency!$G$2:$H$14,2,0),1)</f>
        <v>0.85776296200000002</v>
      </c>
      <c r="J2540" s="3">
        <f t="shared" si="39"/>
        <v>6299.4111929279998</v>
      </c>
    </row>
    <row r="2541" spans="1:10" x14ac:dyDescent="0.25">
      <c r="A2541">
        <v>942</v>
      </c>
      <c r="B2541" t="s">
        <v>45</v>
      </c>
      <c r="C2541">
        <v>40</v>
      </c>
      <c r="D2541">
        <v>24</v>
      </c>
      <c r="E2541" t="s">
        <v>0</v>
      </c>
      <c r="F2541">
        <v>7</v>
      </c>
      <c r="G2541">
        <v>2018</v>
      </c>
      <c r="H2541" t="s">
        <v>61</v>
      </c>
      <c r="I2541">
        <f>IF(E2541="Dollar",VLOOKUP(F2541,Currency!$G$2:$H$14,2,0),1)</f>
        <v>1</v>
      </c>
      <c r="J2541" s="3">
        <f t="shared" si="39"/>
        <v>960</v>
      </c>
    </row>
    <row r="2542" spans="1:10" x14ac:dyDescent="0.25">
      <c r="A2542">
        <v>942</v>
      </c>
      <c r="B2542" t="s">
        <v>46</v>
      </c>
      <c r="C2542">
        <v>160</v>
      </c>
      <c r="D2542">
        <v>12</v>
      </c>
      <c r="E2542" t="s">
        <v>37</v>
      </c>
      <c r="F2542">
        <v>7</v>
      </c>
      <c r="G2542">
        <v>2018</v>
      </c>
      <c r="H2542" t="s">
        <v>53</v>
      </c>
      <c r="I2542">
        <f>IF(E2542="Dollar",VLOOKUP(F2542,Currency!$G$2:$H$14,2,0),1)</f>
        <v>0.85575857954545465</v>
      </c>
      <c r="J2542" s="3">
        <f t="shared" si="39"/>
        <v>1643.0564727272729</v>
      </c>
    </row>
    <row r="2543" spans="1:10" x14ac:dyDescent="0.25">
      <c r="A2543">
        <v>943</v>
      </c>
      <c r="B2543" t="s">
        <v>45</v>
      </c>
      <c r="C2543">
        <v>36</v>
      </c>
      <c r="D2543">
        <v>31</v>
      </c>
      <c r="E2543" t="s">
        <v>37</v>
      </c>
      <c r="F2543">
        <v>6</v>
      </c>
      <c r="G2543">
        <v>2018</v>
      </c>
      <c r="H2543" t="s">
        <v>58</v>
      </c>
      <c r="I2543">
        <f>IF(E2543="Dollar",VLOOKUP(F2543,Currency!$G$2:$H$14,2,0),1)</f>
        <v>0.85633569142857147</v>
      </c>
      <c r="J2543" s="3">
        <f t="shared" si="39"/>
        <v>955.67063163428577</v>
      </c>
    </row>
    <row r="2544" spans="1:10" x14ac:dyDescent="0.25">
      <c r="A2544">
        <v>943</v>
      </c>
      <c r="B2544" t="s">
        <v>46</v>
      </c>
      <c r="C2544">
        <v>108</v>
      </c>
      <c r="D2544">
        <v>15</v>
      </c>
      <c r="E2544" t="s">
        <v>0</v>
      </c>
      <c r="F2544">
        <v>6</v>
      </c>
      <c r="G2544">
        <v>2018</v>
      </c>
      <c r="H2544" t="s">
        <v>55</v>
      </c>
      <c r="I2544">
        <f>IF(E2544="Dollar",VLOOKUP(F2544,Currency!$G$2:$H$14,2,0),1)</f>
        <v>1</v>
      </c>
      <c r="J2544" s="3">
        <f t="shared" si="39"/>
        <v>1620</v>
      </c>
    </row>
    <row r="2545" spans="1:10" x14ac:dyDescent="0.25">
      <c r="A2545">
        <v>943</v>
      </c>
      <c r="B2545" t="s">
        <v>47</v>
      </c>
      <c r="C2545">
        <v>36</v>
      </c>
      <c r="D2545">
        <v>7</v>
      </c>
      <c r="E2545" t="s">
        <v>37</v>
      </c>
      <c r="F2545">
        <v>6</v>
      </c>
      <c r="G2545">
        <v>2018</v>
      </c>
      <c r="H2545" t="s">
        <v>53</v>
      </c>
      <c r="I2545">
        <f>IF(E2545="Dollar",VLOOKUP(F2545,Currency!$G$2:$H$14,2,0),1)</f>
        <v>0.85633569142857147</v>
      </c>
      <c r="J2545" s="3">
        <f t="shared" si="39"/>
        <v>215.79659424000002</v>
      </c>
    </row>
    <row r="2546" spans="1:10" x14ac:dyDescent="0.25">
      <c r="A2546">
        <v>944</v>
      </c>
      <c r="B2546" t="s">
        <v>45</v>
      </c>
      <c r="C2546">
        <v>157</v>
      </c>
      <c r="D2546">
        <v>27</v>
      </c>
      <c r="E2546" t="s">
        <v>0</v>
      </c>
      <c r="F2546">
        <v>6</v>
      </c>
      <c r="G2546">
        <v>2018</v>
      </c>
      <c r="H2546" t="s">
        <v>65</v>
      </c>
      <c r="I2546">
        <f>IF(E2546="Dollar",VLOOKUP(F2546,Currency!$G$2:$H$14,2,0),1)</f>
        <v>1</v>
      </c>
      <c r="J2546" s="3">
        <f t="shared" si="39"/>
        <v>4239</v>
      </c>
    </row>
    <row r="2547" spans="1:10" x14ac:dyDescent="0.25">
      <c r="A2547">
        <v>944</v>
      </c>
      <c r="B2547" t="s">
        <v>46</v>
      </c>
      <c r="C2547">
        <v>314</v>
      </c>
      <c r="D2547">
        <v>14</v>
      </c>
      <c r="E2547" t="s">
        <v>37</v>
      </c>
      <c r="F2547">
        <v>6</v>
      </c>
      <c r="G2547">
        <v>2018</v>
      </c>
      <c r="H2547" t="s">
        <v>53</v>
      </c>
      <c r="I2547">
        <f>IF(E2547="Dollar",VLOOKUP(F2547,Currency!$G$2:$H$14,2,0),1)</f>
        <v>0.85633569142857147</v>
      </c>
      <c r="J2547" s="3">
        <f t="shared" si="39"/>
        <v>3764.4516995200001</v>
      </c>
    </row>
    <row r="2548" spans="1:10" x14ac:dyDescent="0.25">
      <c r="A2548">
        <v>944</v>
      </c>
      <c r="B2548" t="s">
        <v>47</v>
      </c>
      <c r="C2548">
        <v>628</v>
      </c>
      <c r="D2548">
        <v>6</v>
      </c>
      <c r="E2548" t="s">
        <v>37</v>
      </c>
      <c r="F2548">
        <v>6</v>
      </c>
      <c r="G2548">
        <v>2018</v>
      </c>
      <c r="H2548" t="s">
        <v>53</v>
      </c>
      <c r="I2548">
        <f>IF(E2548="Dollar",VLOOKUP(F2548,Currency!$G$2:$H$14,2,0),1)</f>
        <v>0.85633569142857147</v>
      </c>
      <c r="J2548" s="3">
        <f t="shared" si="39"/>
        <v>3226.6728853028571</v>
      </c>
    </row>
    <row r="2549" spans="1:10" x14ac:dyDescent="0.25">
      <c r="A2549">
        <v>945</v>
      </c>
      <c r="B2549" t="s">
        <v>45</v>
      </c>
      <c r="C2549">
        <v>40</v>
      </c>
      <c r="D2549">
        <v>23</v>
      </c>
      <c r="E2549" t="s">
        <v>0</v>
      </c>
      <c r="F2549">
        <v>1</v>
      </c>
      <c r="G2549">
        <v>2018</v>
      </c>
      <c r="H2549" t="s">
        <v>62</v>
      </c>
      <c r="I2549">
        <f>IF(E2549="Dollar",VLOOKUP(F2549,Currency!$G$2:$H$14,2,0),1)</f>
        <v>1</v>
      </c>
      <c r="J2549" s="3">
        <f t="shared" si="39"/>
        <v>920</v>
      </c>
    </row>
    <row r="2550" spans="1:10" x14ac:dyDescent="0.25">
      <c r="A2550">
        <v>945</v>
      </c>
      <c r="B2550" t="s">
        <v>46</v>
      </c>
      <c r="C2550">
        <v>200</v>
      </c>
      <c r="D2550">
        <v>17</v>
      </c>
      <c r="E2550" t="s">
        <v>37</v>
      </c>
      <c r="F2550">
        <v>1</v>
      </c>
      <c r="G2550">
        <v>2018</v>
      </c>
      <c r="H2550" t="s">
        <v>53</v>
      </c>
      <c r="I2550">
        <f>IF(E2550="Dollar",VLOOKUP(F2550,Currency!$G$2:$H$14,2,0),1)</f>
        <v>0.8198508345454546</v>
      </c>
      <c r="J2550" s="3">
        <f t="shared" si="39"/>
        <v>2787.4928374545457</v>
      </c>
    </row>
    <row r="2551" spans="1:10" x14ac:dyDescent="0.25">
      <c r="A2551">
        <v>945</v>
      </c>
      <c r="B2551" t="s">
        <v>47</v>
      </c>
      <c r="C2551">
        <v>280</v>
      </c>
      <c r="D2551">
        <v>6</v>
      </c>
      <c r="E2551" t="s">
        <v>37</v>
      </c>
      <c r="F2551">
        <v>1</v>
      </c>
      <c r="G2551">
        <v>2018</v>
      </c>
      <c r="H2551" t="s">
        <v>53</v>
      </c>
      <c r="I2551">
        <f>IF(E2551="Dollar",VLOOKUP(F2551,Currency!$G$2:$H$14,2,0),1)</f>
        <v>0.8198508345454546</v>
      </c>
      <c r="J2551" s="3">
        <f t="shared" si="39"/>
        <v>1377.3494020363637</v>
      </c>
    </row>
    <row r="2552" spans="1:10" x14ac:dyDescent="0.25">
      <c r="A2552">
        <v>946</v>
      </c>
      <c r="B2552" t="s">
        <v>45</v>
      </c>
      <c r="C2552">
        <v>62</v>
      </c>
      <c r="D2552">
        <v>28</v>
      </c>
      <c r="E2552" t="s">
        <v>0</v>
      </c>
      <c r="F2552">
        <v>12</v>
      </c>
      <c r="G2552">
        <v>2018</v>
      </c>
      <c r="H2552" t="s">
        <v>59</v>
      </c>
      <c r="I2552">
        <f>IF(E2552="Dollar",VLOOKUP(F2552,Currency!$G$2:$H$14,2,0),1)</f>
        <v>1</v>
      </c>
      <c r="J2552" s="3">
        <f t="shared" si="39"/>
        <v>1736</v>
      </c>
    </row>
    <row r="2553" spans="1:10" x14ac:dyDescent="0.25">
      <c r="A2553">
        <v>946</v>
      </c>
      <c r="B2553" t="s">
        <v>46</v>
      </c>
      <c r="C2553">
        <v>310</v>
      </c>
      <c r="D2553">
        <v>16</v>
      </c>
      <c r="E2553" t="s">
        <v>37</v>
      </c>
      <c r="F2553">
        <v>12</v>
      </c>
      <c r="G2553">
        <v>2018</v>
      </c>
      <c r="H2553" t="s">
        <v>53</v>
      </c>
      <c r="I2553">
        <f>IF(E2553="Dollar",VLOOKUP(F2553,Currency!$G$2:$H$14,2,0),1)</f>
        <v>0.87842254526315788</v>
      </c>
      <c r="J2553" s="3">
        <f t="shared" si="39"/>
        <v>4356.9758245052635</v>
      </c>
    </row>
    <row r="2554" spans="1:10" x14ac:dyDescent="0.25">
      <c r="A2554">
        <v>946</v>
      </c>
      <c r="B2554" t="s">
        <v>47</v>
      </c>
      <c r="C2554">
        <v>434</v>
      </c>
      <c r="D2554">
        <v>6</v>
      </c>
      <c r="E2554" t="s">
        <v>0</v>
      </c>
      <c r="F2554">
        <v>12</v>
      </c>
      <c r="G2554">
        <v>2018</v>
      </c>
      <c r="H2554" t="s">
        <v>55</v>
      </c>
      <c r="I2554">
        <f>IF(E2554="Dollar",VLOOKUP(F2554,Currency!$G$2:$H$14,2,0),1)</f>
        <v>1</v>
      </c>
      <c r="J2554" s="3">
        <f t="shared" si="39"/>
        <v>2604</v>
      </c>
    </row>
    <row r="2555" spans="1:10" x14ac:dyDescent="0.25">
      <c r="A2555">
        <v>947</v>
      </c>
      <c r="B2555" t="s">
        <v>45</v>
      </c>
      <c r="C2555">
        <v>34</v>
      </c>
      <c r="D2555">
        <v>27</v>
      </c>
      <c r="E2555" t="s">
        <v>0</v>
      </c>
      <c r="F2555">
        <v>11</v>
      </c>
      <c r="G2555">
        <v>2018</v>
      </c>
      <c r="H2555" t="s">
        <v>54</v>
      </c>
      <c r="I2555">
        <f>IF(E2555="Dollar",VLOOKUP(F2555,Currency!$G$2:$H$14,2,0),1)</f>
        <v>1</v>
      </c>
      <c r="J2555" s="3">
        <f t="shared" si="39"/>
        <v>918</v>
      </c>
    </row>
    <row r="2556" spans="1:10" x14ac:dyDescent="0.25">
      <c r="A2556">
        <v>947</v>
      </c>
      <c r="B2556" t="s">
        <v>46</v>
      </c>
      <c r="C2556">
        <v>170</v>
      </c>
      <c r="D2556">
        <v>15</v>
      </c>
      <c r="E2556" t="s">
        <v>0</v>
      </c>
      <c r="F2556">
        <v>11</v>
      </c>
      <c r="G2556">
        <v>2018</v>
      </c>
      <c r="H2556" t="s">
        <v>55</v>
      </c>
      <c r="I2556">
        <f>IF(E2556="Dollar",VLOOKUP(F2556,Currency!$G$2:$H$14,2,0),1)</f>
        <v>1</v>
      </c>
      <c r="J2556" s="3">
        <f t="shared" si="39"/>
        <v>2550</v>
      </c>
    </row>
    <row r="2557" spans="1:10" x14ac:dyDescent="0.25">
      <c r="A2557">
        <v>947</v>
      </c>
      <c r="B2557" t="s">
        <v>47</v>
      </c>
      <c r="C2557">
        <v>238</v>
      </c>
      <c r="D2557">
        <v>6</v>
      </c>
      <c r="E2557" t="s">
        <v>0</v>
      </c>
      <c r="F2557">
        <v>11</v>
      </c>
      <c r="G2557">
        <v>2018</v>
      </c>
      <c r="H2557" t="s">
        <v>61</v>
      </c>
      <c r="I2557">
        <f>IF(E2557="Dollar",VLOOKUP(F2557,Currency!$G$2:$H$14,2,0),1)</f>
        <v>1</v>
      </c>
      <c r="J2557" s="3">
        <f t="shared" si="39"/>
        <v>1428</v>
      </c>
    </row>
    <row r="2558" spans="1:10" x14ac:dyDescent="0.25">
      <c r="A2558">
        <v>948</v>
      </c>
      <c r="B2558" t="s">
        <v>45</v>
      </c>
      <c r="C2558">
        <v>10</v>
      </c>
      <c r="D2558">
        <v>20</v>
      </c>
      <c r="E2558" t="s">
        <v>0</v>
      </c>
      <c r="F2558">
        <v>6</v>
      </c>
      <c r="G2558">
        <v>2018</v>
      </c>
      <c r="H2558" t="s">
        <v>57</v>
      </c>
      <c r="I2558">
        <f>IF(E2558="Dollar",VLOOKUP(F2558,Currency!$G$2:$H$14,2,0),1)</f>
        <v>1</v>
      </c>
      <c r="J2558" s="3">
        <f t="shared" si="39"/>
        <v>200</v>
      </c>
    </row>
    <row r="2559" spans="1:10" x14ac:dyDescent="0.25">
      <c r="A2559">
        <v>948</v>
      </c>
      <c r="B2559" t="s">
        <v>46</v>
      </c>
      <c r="C2559">
        <v>20</v>
      </c>
      <c r="D2559">
        <v>16</v>
      </c>
      <c r="E2559" t="s">
        <v>37</v>
      </c>
      <c r="F2559">
        <v>6</v>
      </c>
      <c r="G2559">
        <v>2018</v>
      </c>
      <c r="H2559" t="s">
        <v>53</v>
      </c>
      <c r="I2559">
        <f>IF(E2559="Dollar",VLOOKUP(F2559,Currency!$G$2:$H$14,2,0),1)</f>
        <v>0.85633569142857147</v>
      </c>
      <c r="J2559" s="3">
        <f t="shared" si="39"/>
        <v>274.02742125714286</v>
      </c>
    </row>
    <row r="2560" spans="1:10" x14ac:dyDescent="0.25">
      <c r="A2560">
        <v>948</v>
      </c>
      <c r="B2560" t="s">
        <v>47</v>
      </c>
      <c r="C2560">
        <v>40</v>
      </c>
      <c r="D2560">
        <v>6</v>
      </c>
      <c r="E2560" t="s">
        <v>37</v>
      </c>
      <c r="F2560">
        <v>6</v>
      </c>
      <c r="G2560">
        <v>2018</v>
      </c>
      <c r="H2560" t="s">
        <v>53</v>
      </c>
      <c r="I2560">
        <f>IF(E2560="Dollar",VLOOKUP(F2560,Currency!$G$2:$H$14,2,0),1)</f>
        <v>0.85633569142857147</v>
      </c>
      <c r="J2560" s="3">
        <f t="shared" si="39"/>
        <v>205.52056594285716</v>
      </c>
    </row>
    <row r="2561" spans="1:10" x14ac:dyDescent="0.25">
      <c r="A2561">
        <v>949</v>
      </c>
      <c r="B2561" t="s">
        <v>45</v>
      </c>
      <c r="C2561">
        <v>131</v>
      </c>
      <c r="D2561">
        <v>22</v>
      </c>
      <c r="E2561" t="s">
        <v>0</v>
      </c>
      <c r="F2561">
        <v>8</v>
      </c>
      <c r="G2561">
        <v>2018</v>
      </c>
      <c r="H2561" t="s">
        <v>63</v>
      </c>
      <c r="I2561">
        <f>IF(E2561="Dollar",VLOOKUP(F2561,Currency!$G$2:$H$14,2,0),1)</f>
        <v>1</v>
      </c>
      <c r="J2561" s="3">
        <f t="shared" si="39"/>
        <v>2882</v>
      </c>
    </row>
    <row r="2562" spans="1:10" x14ac:dyDescent="0.25">
      <c r="A2562">
        <v>949</v>
      </c>
      <c r="B2562" t="s">
        <v>46</v>
      </c>
      <c r="C2562">
        <v>393</v>
      </c>
      <c r="D2562">
        <v>16</v>
      </c>
      <c r="E2562" t="s">
        <v>37</v>
      </c>
      <c r="F2562">
        <v>8</v>
      </c>
      <c r="G2562">
        <v>2018</v>
      </c>
      <c r="H2562" t="s">
        <v>53</v>
      </c>
      <c r="I2562">
        <f>IF(E2562="Dollar",VLOOKUP(F2562,Currency!$G$2:$H$14,2,0),1)</f>
        <v>0.86596289695652162</v>
      </c>
      <c r="J2562" s="3">
        <f t="shared" si="39"/>
        <v>5445.1746960626078</v>
      </c>
    </row>
    <row r="2563" spans="1:10" x14ac:dyDescent="0.25">
      <c r="A2563">
        <v>949</v>
      </c>
      <c r="B2563" t="s">
        <v>47</v>
      </c>
      <c r="C2563">
        <v>131</v>
      </c>
      <c r="D2563">
        <v>7</v>
      </c>
      <c r="E2563" t="s">
        <v>0</v>
      </c>
      <c r="F2563">
        <v>8</v>
      </c>
      <c r="G2563">
        <v>2018</v>
      </c>
      <c r="H2563" t="s">
        <v>56</v>
      </c>
      <c r="I2563">
        <f>IF(E2563="Dollar",VLOOKUP(F2563,Currency!$G$2:$H$14,2,0),1)</f>
        <v>1</v>
      </c>
      <c r="J2563" s="3">
        <f t="shared" ref="J2563:J2626" si="40">C2563*D2563*I2563</f>
        <v>917</v>
      </c>
    </row>
    <row r="2564" spans="1:10" x14ac:dyDescent="0.25">
      <c r="A2564">
        <v>950</v>
      </c>
      <c r="B2564" t="s">
        <v>45</v>
      </c>
      <c r="C2564">
        <v>1</v>
      </c>
      <c r="D2564">
        <v>24</v>
      </c>
      <c r="E2564" t="s">
        <v>0</v>
      </c>
      <c r="F2564">
        <v>10</v>
      </c>
      <c r="G2564">
        <v>2018</v>
      </c>
      <c r="H2564" t="s">
        <v>61</v>
      </c>
      <c r="I2564">
        <f>IF(E2564="Dollar",VLOOKUP(F2564,Currency!$G$2:$H$14,2,0),1)</f>
        <v>1</v>
      </c>
      <c r="J2564" s="3">
        <f t="shared" si="40"/>
        <v>24</v>
      </c>
    </row>
    <row r="2565" spans="1:10" x14ac:dyDescent="0.25">
      <c r="A2565">
        <v>950</v>
      </c>
      <c r="B2565" t="s">
        <v>46</v>
      </c>
      <c r="C2565">
        <v>5</v>
      </c>
      <c r="D2565">
        <v>16</v>
      </c>
      <c r="E2565" t="s">
        <v>37</v>
      </c>
      <c r="F2565">
        <v>10</v>
      </c>
      <c r="G2565">
        <v>2018</v>
      </c>
      <c r="H2565" t="s">
        <v>53</v>
      </c>
      <c r="I2565">
        <f>IF(E2565="Dollar",VLOOKUP(F2565,Currency!$G$2:$H$14,2,0),1)</f>
        <v>0.87081632260869579</v>
      </c>
      <c r="J2565" s="3">
        <f t="shared" si="40"/>
        <v>69.665305808695663</v>
      </c>
    </row>
    <row r="2566" spans="1:10" x14ac:dyDescent="0.25">
      <c r="A2566">
        <v>950</v>
      </c>
      <c r="B2566" t="s">
        <v>47</v>
      </c>
      <c r="C2566">
        <v>20</v>
      </c>
      <c r="D2566">
        <v>6</v>
      </c>
      <c r="E2566" t="s">
        <v>37</v>
      </c>
      <c r="F2566">
        <v>10</v>
      </c>
      <c r="G2566">
        <v>2018</v>
      </c>
      <c r="H2566" t="s">
        <v>53</v>
      </c>
      <c r="I2566">
        <f>IF(E2566="Dollar",VLOOKUP(F2566,Currency!$G$2:$H$14,2,0),1)</f>
        <v>0.87081632260869579</v>
      </c>
      <c r="J2566" s="3">
        <f t="shared" si="40"/>
        <v>104.49795871304349</v>
      </c>
    </row>
    <row r="2567" spans="1:10" x14ac:dyDescent="0.25">
      <c r="A2567">
        <v>951</v>
      </c>
      <c r="B2567" t="s">
        <v>45</v>
      </c>
      <c r="C2567">
        <v>117</v>
      </c>
      <c r="D2567">
        <v>28</v>
      </c>
      <c r="E2567" t="s">
        <v>0</v>
      </c>
      <c r="F2567">
        <v>6</v>
      </c>
      <c r="G2567">
        <v>2018</v>
      </c>
      <c r="H2567" t="s">
        <v>54</v>
      </c>
      <c r="I2567">
        <f>IF(E2567="Dollar",VLOOKUP(F2567,Currency!$G$2:$H$14,2,0),1)</f>
        <v>1</v>
      </c>
      <c r="J2567" s="3">
        <f t="shared" si="40"/>
        <v>3276</v>
      </c>
    </row>
    <row r="2568" spans="1:10" x14ac:dyDescent="0.25">
      <c r="A2568">
        <v>951</v>
      </c>
      <c r="B2568" t="s">
        <v>46</v>
      </c>
      <c r="C2568">
        <v>234</v>
      </c>
      <c r="D2568">
        <v>13</v>
      </c>
      <c r="E2568" t="s">
        <v>37</v>
      </c>
      <c r="F2568">
        <v>6</v>
      </c>
      <c r="G2568">
        <v>2018</v>
      </c>
      <c r="H2568" t="s">
        <v>53</v>
      </c>
      <c r="I2568">
        <f>IF(E2568="Dollar",VLOOKUP(F2568,Currency!$G$2:$H$14,2,0),1)</f>
        <v>0.85633569142857147</v>
      </c>
      <c r="J2568" s="3">
        <f t="shared" si="40"/>
        <v>2604.9731733257145</v>
      </c>
    </row>
    <row r="2569" spans="1:10" x14ac:dyDescent="0.25">
      <c r="A2569">
        <v>951</v>
      </c>
      <c r="B2569" t="s">
        <v>47</v>
      </c>
      <c r="C2569">
        <v>468</v>
      </c>
      <c r="D2569">
        <v>7</v>
      </c>
      <c r="E2569" t="s">
        <v>37</v>
      </c>
      <c r="F2569">
        <v>6</v>
      </c>
      <c r="G2569">
        <v>2018</v>
      </c>
      <c r="H2569" t="s">
        <v>53</v>
      </c>
      <c r="I2569">
        <f>IF(E2569="Dollar",VLOOKUP(F2569,Currency!$G$2:$H$14,2,0),1)</f>
        <v>0.85633569142857147</v>
      </c>
      <c r="J2569" s="3">
        <f t="shared" si="40"/>
        <v>2805.35572512</v>
      </c>
    </row>
    <row r="2570" spans="1:10" x14ac:dyDescent="0.25">
      <c r="A2570">
        <v>952</v>
      </c>
      <c r="B2570" t="s">
        <v>45</v>
      </c>
      <c r="C2570">
        <v>71</v>
      </c>
      <c r="D2570">
        <v>24</v>
      </c>
      <c r="E2570" t="s">
        <v>0</v>
      </c>
      <c r="F2570">
        <v>7</v>
      </c>
      <c r="G2570">
        <v>2018</v>
      </c>
      <c r="H2570" t="s">
        <v>60</v>
      </c>
      <c r="I2570">
        <f>IF(E2570="Dollar",VLOOKUP(F2570,Currency!$G$2:$H$14,2,0),1)</f>
        <v>1</v>
      </c>
      <c r="J2570" s="3">
        <f t="shared" si="40"/>
        <v>1704</v>
      </c>
    </row>
    <row r="2571" spans="1:10" x14ac:dyDescent="0.25">
      <c r="A2571">
        <v>952</v>
      </c>
      <c r="B2571" t="s">
        <v>46</v>
      </c>
      <c r="C2571">
        <v>213</v>
      </c>
      <c r="D2571">
        <v>14</v>
      </c>
      <c r="E2571" t="s">
        <v>37</v>
      </c>
      <c r="F2571">
        <v>7</v>
      </c>
      <c r="G2571">
        <v>2018</v>
      </c>
      <c r="H2571" t="s">
        <v>53</v>
      </c>
      <c r="I2571">
        <f>IF(E2571="Dollar",VLOOKUP(F2571,Currency!$G$2:$H$14,2,0),1)</f>
        <v>0.85575857954545465</v>
      </c>
      <c r="J2571" s="3">
        <f t="shared" si="40"/>
        <v>2551.8720842045459</v>
      </c>
    </row>
    <row r="2572" spans="1:10" x14ac:dyDescent="0.25">
      <c r="A2572">
        <v>952</v>
      </c>
      <c r="B2572" t="s">
        <v>47</v>
      </c>
      <c r="C2572">
        <v>71</v>
      </c>
      <c r="D2572">
        <v>6</v>
      </c>
      <c r="E2572" t="s">
        <v>0</v>
      </c>
      <c r="F2572">
        <v>7</v>
      </c>
      <c r="G2572">
        <v>2018</v>
      </c>
      <c r="H2572" t="s">
        <v>57</v>
      </c>
      <c r="I2572">
        <f>IF(E2572="Dollar",VLOOKUP(F2572,Currency!$G$2:$H$14,2,0),1)</f>
        <v>1</v>
      </c>
      <c r="J2572" s="3">
        <f t="shared" si="40"/>
        <v>426</v>
      </c>
    </row>
    <row r="2573" spans="1:10" x14ac:dyDescent="0.25">
      <c r="A2573">
        <v>953</v>
      </c>
      <c r="B2573" t="s">
        <v>45</v>
      </c>
      <c r="C2573">
        <v>188</v>
      </c>
      <c r="D2573">
        <v>24</v>
      </c>
      <c r="E2573" t="s">
        <v>0</v>
      </c>
      <c r="F2573">
        <v>4</v>
      </c>
      <c r="G2573">
        <v>2018</v>
      </c>
      <c r="H2573" t="s">
        <v>61</v>
      </c>
      <c r="I2573">
        <f>IF(E2573="Dollar",VLOOKUP(F2573,Currency!$G$2:$H$14,2,0),1)</f>
        <v>1</v>
      </c>
      <c r="J2573" s="3">
        <f t="shared" si="40"/>
        <v>4512</v>
      </c>
    </row>
    <row r="2574" spans="1:10" x14ac:dyDescent="0.25">
      <c r="A2574">
        <v>953</v>
      </c>
      <c r="B2574" t="s">
        <v>46</v>
      </c>
      <c r="C2574">
        <v>752</v>
      </c>
      <c r="D2574">
        <v>15</v>
      </c>
      <c r="E2574" t="s">
        <v>37</v>
      </c>
      <c r="F2574">
        <v>4</v>
      </c>
      <c r="G2574">
        <v>2018</v>
      </c>
      <c r="H2574" t="s">
        <v>53</v>
      </c>
      <c r="I2574">
        <f>IF(E2574="Dollar",VLOOKUP(F2574,Currency!$G$2:$H$14,2,0),1)</f>
        <v>0.81462485449999988</v>
      </c>
      <c r="J2574" s="3">
        <f t="shared" si="40"/>
        <v>9188.9683587599993</v>
      </c>
    </row>
    <row r="2575" spans="1:10" x14ac:dyDescent="0.25">
      <c r="A2575">
        <v>954</v>
      </c>
      <c r="B2575" t="s">
        <v>45</v>
      </c>
      <c r="C2575">
        <v>76</v>
      </c>
      <c r="D2575">
        <v>22</v>
      </c>
      <c r="E2575" t="s">
        <v>0</v>
      </c>
      <c r="F2575">
        <v>1</v>
      </c>
      <c r="G2575">
        <v>2018</v>
      </c>
      <c r="H2575" t="s">
        <v>63</v>
      </c>
      <c r="I2575">
        <f>IF(E2575="Dollar",VLOOKUP(F2575,Currency!$G$2:$H$14,2,0),1)</f>
        <v>1</v>
      </c>
      <c r="J2575" s="3">
        <f t="shared" si="40"/>
        <v>1672</v>
      </c>
    </row>
    <row r="2576" spans="1:10" x14ac:dyDescent="0.25">
      <c r="A2576">
        <v>954</v>
      </c>
      <c r="B2576" t="s">
        <v>46</v>
      </c>
      <c r="C2576">
        <v>380</v>
      </c>
      <c r="D2576">
        <v>19</v>
      </c>
      <c r="E2576" t="s">
        <v>0</v>
      </c>
      <c r="F2576">
        <v>1</v>
      </c>
      <c r="G2576">
        <v>2018</v>
      </c>
      <c r="H2576" t="s">
        <v>61</v>
      </c>
      <c r="I2576">
        <f>IF(E2576="Dollar",VLOOKUP(F2576,Currency!$G$2:$H$14,2,0),1)</f>
        <v>1</v>
      </c>
      <c r="J2576" s="3">
        <f t="shared" si="40"/>
        <v>7220</v>
      </c>
    </row>
    <row r="2577" spans="1:10" x14ac:dyDescent="0.25">
      <c r="A2577">
        <v>954</v>
      </c>
      <c r="B2577" t="s">
        <v>47</v>
      </c>
      <c r="C2577">
        <v>532</v>
      </c>
      <c r="D2577">
        <v>6</v>
      </c>
      <c r="E2577" t="s">
        <v>0</v>
      </c>
      <c r="F2577">
        <v>1</v>
      </c>
      <c r="G2577">
        <v>2018</v>
      </c>
      <c r="H2577" t="s">
        <v>55</v>
      </c>
      <c r="I2577">
        <f>IF(E2577="Dollar",VLOOKUP(F2577,Currency!$G$2:$H$14,2,0),1)</f>
        <v>1</v>
      </c>
      <c r="J2577" s="3">
        <f t="shared" si="40"/>
        <v>3192</v>
      </c>
    </row>
    <row r="2578" spans="1:10" x14ac:dyDescent="0.25">
      <c r="A2578">
        <v>955</v>
      </c>
      <c r="B2578" t="s">
        <v>45</v>
      </c>
      <c r="C2578">
        <v>94</v>
      </c>
      <c r="D2578">
        <v>21</v>
      </c>
      <c r="E2578" t="s">
        <v>0</v>
      </c>
      <c r="F2578">
        <v>3</v>
      </c>
      <c r="G2578">
        <v>2018</v>
      </c>
      <c r="H2578" t="s">
        <v>52</v>
      </c>
      <c r="I2578">
        <f>IF(E2578="Dollar",VLOOKUP(F2578,Currency!$G$2:$H$14,2,0),1)</f>
        <v>1</v>
      </c>
      <c r="J2578" s="3">
        <f t="shared" si="40"/>
        <v>1974</v>
      </c>
    </row>
    <row r="2579" spans="1:10" x14ac:dyDescent="0.25">
      <c r="A2579">
        <v>955</v>
      </c>
      <c r="B2579" t="s">
        <v>46</v>
      </c>
      <c r="C2579">
        <v>282</v>
      </c>
      <c r="D2579">
        <v>17</v>
      </c>
      <c r="E2579" t="s">
        <v>37</v>
      </c>
      <c r="F2579">
        <v>3</v>
      </c>
      <c r="G2579">
        <v>2018</v>
      </c>
      <c r="H2579" t="s">
        <v>53</v>
      </c>
      <c r="I2579">
        <f>IF(E2579="Dollar",VLOOKUP(F2579,Currency!$G$2:$H$14,2,0),1)</f>
        <v>0.81064183952380953</v>
      </c>
      <c r="J2579" s="3">
        <f t="shared" si="40"/>
        <v>3886.2169786771428</v>
      </c>
    </row>
    <row r="2580" spans="1:10" x14ac:dyDescent="0.25">
      <c r="A2580">
        <v>955</v>
      </c>
      <c r="B2580" t="s">
        <v>47</v>
      </c>
      <c r="C2580">
        <v>94</v>
      </c>
      <c r="D2580">
        <v>6</v>
      </c>
      <c r="E2580" t="s">
        <v>0</v>
      </c>
      <c r="F2580">
        <v>3</v>
      </c>
      <c r="G2580">
        <v>2018</v>
      </c>
      <c r="H2580" t="s">
        <v>57</v>
      </c>
      <c r="I2580">
        <f>IF(E2580="Dollar",VLOOKUP(F2580,Currency!$G$2:$H$14,2,0),1)</f>
        <v>1</v>
      </c>
      <c r="J2580" s="3">
        <f t="shared" si="40"/>
        <v>564</v>
      </c>
    </row>
    <row r="2581" spans="1:10" x14ac:dyDescent="0.25">
      <c r="A2581">
        <v>956</v>
      </c>
      <c r="B2581" t="s">
        <v>45</v>
      </c>
      <c r="C2581">
        <v>149</v>
      </c>
      <c r="D2581">
        <v>27</v>
      </c>
      <c r="E2581" t="s">
        <v>0</v>
      </c>
      <c r="F2581">
        <v>5</v>
      </c>
      <c r="G2581">
        <v>2018</v>
      </c>
      <c r="H2581" t="s">
        <v>64</v>
      </c>
      <c r="I2581">
        <f>IF(E2581="Dollar",VLOOKUP(F2581,Currency!$G$2:$H$14,2,0),1)</f>
        <v>1</v>
      </c>
      <c r="J2581" s="3">
        <f t="shared" si="40"/>
        <v>4023</v>
      </c>
    </row>
    <row r="2582" spans="1:10" x14ac:dyDescent="0.25">
      <c r="A2582">
        <v>956</v>
      </c>
      <c r="B2582" t="s">
        <v>46</v>
      </c>
      <c r="C2582">
        <v>596</v>
      </c>
      <c r="D2582">
        <v>17</v>
      </c>
      <c r="E2582" t="s">
        <v>37</v>
      </c>
      <c r="F2582">
        <v>5</v>
      </c>
      <c r="G2582">
        <v>2018</v>
      </c>
      <c r="H2582" t="s">
        <v>53</v>
      </c>
      <c r="I2582">
        <f>IF(E2582="Dollar",VLOOKUP(F2582,Currency!$G$2:$H$14,2,0),1)</f>
        <v>0.84667593318181822</v>
      </c>
      <c r="J2582" s="3">
        <f t="shared" si="40"/>
        <v>8578.520554998182</v>
      </c>
    </row>
    <row r="2583" spans="1:10" x14ac:dyDescent="0.25">
      <c r="A2583">
        <v>957</v>
      </c>
      <c r="B2583" t="s">
        <v>45</v>
      </c>
      <c r="C2583">
        <v>352</v>
      </c>
      <c r="D2583">
        <v>25</v>
      </c>
      <c r="E2583" t="s">
        <v>0</v>
      </c>
      <c r="F2583">
        <v>10</v>
      </c>
      <c r="G2583">
        <v>2018</v>
      </c>
      <c r="H2583" t="s">
        <v>60</v>
      </c>
      <c r="I2583">
        <f>IF(E2583="Dollar",VLOOKUP(F2583,Currency!$G$2:$H$14,2,0),1)</f>
        <v>1</v>
      </c>
      <c r="J2583" s="3">
        <f t="shared" si="40"/>
        <v>8800</v>
      </c>
    </row>
    <row r="2584" spans="1:10" x14ac:dyDescent="0.25">
      <c r="A2584">
        <v>957</v>
      </c>
      <c r="B2584" t="s">
        <v>46</v>
      </c>
      <c r="C2584">
        <v>1760</v>
      </c>
      <c r="D2584">
        <v>16</v>
      </c>
      <c r="E2584" t="s">
        <v>37</v>
      </c>
      <c r="F2584">
        <v>10</v>
      </c>
      <c r="G2584">
        <v>2018</v>
      </c>
      <c r="H2584" t="s">
        <v>53</v>
      </c>
      <c r="I2584">
        <f>IF(E2584="Dollar",VLOOKUP(F2584,Currency!$G$2:$H$14,2,0),1)</f>
        <v>0.87081632260869579</v>
      </c>
      <c r="J2584" s="3">
        <f t="shared" si="40"/>
        <v>24522.187644660873</v>
      </c>
    </row>
    <row r="2585" spans="1:10" x14ac:dyDescent="0.25">
      <c r="A2585">
        <v>957</v>
      </c>
      <c r="B2585" t="s">
        <v>47</v>
      </c>
      <c r="C2585">
        <v>7040</v>
      </c>
      <c r="D2585">
        <v>6</v>
      </c>
      <c r="E2585" t="s">
        <v>0</v>
      </c>
      <c r="F2585">
        <v>10</v>
      </c>
      <c r="G2585">
        <v>2018</v>
      </c>
      <c r="H2585" t="s">
        <v>55</v>
      </c>
      <c r="I2585">
        <f>IF(E2585="Dollar",VLOOKUP(F2585,Currency!$G$2:$H$14,2,0),1)</f>
        <v>1</v>
      </c>
      <c r="J2585" s="3">
        <f t="shared" si="40"/>
        <v>42240</v>
      </c>
    </row>
    <row r="2586" spans="1:10" x14ac:dyDescent="0.25">
      <c r="A2586">
        <v>958</v>
      </c>
      <c r="B2586" t="s">
        <v>45</v>
      </c>
      <c r="C2586">
        <v>91</v>
      </c>
      <c r="D2586">
        <v>21</v>
      </c>
      <c r="E2586" t="s">
        <v>37</v>
      </c>
      <c r="F2586">
        <v>2</v>
      </c>
      <c r="G2586">
        <v>2018</v>
      </c>
      <c r="H2586" t="s">
        <v>53</v>
      </c>
      <c r="I2586">
        <f>IF(E2586="Dollar",VLOOKUP(F2586,Currency!$G$2:$H$14,2,0),1)</f>
        <v>0.80989594699999989</v>
      </c>
      <c r="J2586" s="3">
        <f t="shared" si="40"/>
        <v>1547.7111547169998</v>
      </c>
    </row>
    <row r="2587" spans="1:10" x14ac:dyDescent="0.25">
      <c r="A2587">
        <v>958</v>
      </c>
      <c r="B2587" t="s">
        <v>46</v>
      </c>
      <c r="C2587">
        <v>364</v>
      </c>
      <c r="D2587">
        <v>15</v>
      </c>
      <c r="E2587" t="s">
        <v>0</v>
      </c>
      <c r="F2587">
        <v>2</v>
      </c>
      <c r="G2587">
        <v>2018</v>
      </c>
      <c r="H2587" t="s">
        <v>55</v>
      </c>
      <c r="I2587">
        <f>IF(E2587="Dollar",VLOOKUP(F2587,Currency!$G$2:$H$14,2,0),1)</f>
        <v>1</v>
      </c>
      <c r="J2587" s="3">
        <f t="shared" si="40"/>
        <v>5460</v>
      </c>
    </row>
    <row r="2588" spans="1:10" x14ac:dyDescent="0.25">
      <c r="A2588">
        <v>959</v>
      </c>
      <c r="B2588" t="s">
        <v>45</v>
      </c>
      <c r="C2588">
        <v>104</v>
      </c>
      <c r="D2588">
        <v>31</v>
      </c>
      <c r="E2588" t="s">
        <v>37</v>
      </c>
      <c r="F2588">
        <v>5</v>
      </c>
      <c r="G2588">
        <v>2018</v>
      </c>
      <c r="H2588" t="s">
        <v>58</v>
      </c>
      <c r="I2588">
        <f>IF(E2588="Dollar",VLOOKUP(F2588,Currency!$G$2:$H$14,2,0),1)</f>
        <v>0.84667593318181822</v>
      </c>
      <c r="J2588" s="3">
        <f t="shared" si="40"/>
        <v>2729.6832085781821</v>
      </c>
    </row>
    <row r="2589" spans="1:10" x14ac:dyDescent="0.25">
      <c r="A2589">
        <v>959</v>
      </c>
      <c r="B2589" t="s">
        <v>46</v>
      </c>
      <c r="C2589">
        <v>312</v>
      </c>
      <c r="D2589">
        <v>17</v>
      </c>
      <c r="E2589" t="s">
        <v>37</v>
      </c>
      <c r="F2589">
        <v>5</v>
      </c>
      <c r="G2589">
        <v>2018</v>
      </c>
      <c r="H2589" t="s">
        <v>53</v>
      </c>
      <c r="I2589">
        <f>IF(E2589="Dollar",VLOOKUP(F2589,Currency!$G$2:$H$14,2,0),1)</f>
        <v>0.84667593318181822</v>
      </c>
      <c r="J2589" s="3">
        <f t="shared" si="40"/>
        <v>4490.7691495963636</v>
      </c>
    </row>
    <row r="2590" spans="1:10" x14ac:dyDescent="0.25">
      <c r="A2590">
        <v>959</v>
      </c>
      <c r="B2590" t="s">
        <v>47</v>
      </c>
      <c r="C2590">
        <v>104</v>
      </c>
      <c r="D2590">
        <v>7</v>
      </c>
      <c r="E2590" t="s">
        <v>37</v>
      </c>
      <c r="F2590">
        <v>5</v>
      </c>
      <c r="G2590">
        <v>2018</v>
      </c>
      <c r="H2590" t="s">
        <v>53</v>
      </c>
      <c r="I2590">
        <f>IF(E2590="Dollar",VLOOKUP(F2590,Currency!$G$2:$H$14,2,0),1)</f>
        <v>0.84667593318181822</v>
      </c>
      <c r="J2590" s="3">
        <f t="shared" si="40"/>
        <v>616.38007935636369</v>
      </c>
    </row>
    <row r="2591" spans="1:10" x14ac:dyDescent="0.25">
      <c r="A2591">
        <v>960</v>
      </c>
      <c r="B2591" t="s">
        <v>45</v>
      </c>
      <c r="C2591">
        <v>89</v>
      </c>
      <c r="D2591">
        <v>23</v>
      </c>
      <c r="E2591" t="s">
        <v>0</v>
      </c>
      <c r="F2591">
        <v>7</v>
      </c>
      <c r="G2591">
        <v>2018</v>
      </c>
      <c r="H2591" t="s">
        <v>62</v>
      </c>
      <c r="I2591">
        <f>IF(E2591="Dollar",VLOOKUP(F2591,Currency!$G$2:$H$14,2,0),1)</f>
        <v>1</v>
      </c>
      <c r="J2591" s="3">
        <f t="shared" si="40"/>
        <v>2047</v>
      </c>
    </row>
    <row r="2592" spans="1:10" x14ac:dyDescent="0.25">
      <c r="A2592">
        <v>960</v>
      </c>
      <c r="B2592" t="s">
        <v>46</v>
      </c>
      <c r="C2592">
        <v>267</v>
      </c>
      <c r="D2592">
        <v>14</v>
      </c>
      <c r="E2592" t="s">
        <v>0</v>
      </c>
      <c r="F2592">
        <v>7</v>
      </c>
      <c r="G2592">
        <v>2018</v>
      </c>
      <c r="H2592" t="s">
        <v>55</v>
      </c>
      <c r="I2592">
        <f>IF(E2592="Dollar",VLOOKUP(F2592,Currency!$G$2:$H$14,2,0),1)</f>
        <v>1</v>
      </c>
      <c r="J2592" s="3">
        <f t="shared" si="40"/>
        <v>3738</v>
      </c>
    </row>
    <row r="2593" spans="1:10" x14ac:dyDescent="0.25">
      <c r="A2593">
        <v>960</v>
      </c>
      <c r="B2593" t="s">
        <v>47</v>
      </c>
      <c r="C2593">
        <v>89</v>
      </c>
      <c r="D2593">
        <v>7</v>
      </c>
      <c r="E2593" t="s">
        <v>37</v>
      </c>
      <c r="F2593">
        <v>7</v>
      </c>
      <c r="G2593">
        <v>2018</v>
      </c>
      <c r="H2593" t="s">
        <v>53</v>
      </c>
      <c r="I2593">
        <f>IF(E2593="Dollar",VLOOKUP(F2593,Currency!$G$2:$H$14,2,0),1)</f>
        <v>0.85575857954545465</v>
      </c>
      <c r="J2593" s="3">
        <f t="shared" si="40"/>
        <v>533.13759505681821</v>
      </c>
    </row>
    <row r="2594" spans="1:10" x14ac:dyDescent="0.25">
      <c r="A2594">
        <v>961</v>
      </c>
      <c r="B2594" t="s">
        <v>45</v>
      </c>
      <c r="C2594">
        <v>126</v>
      </c>
      <c r="D2594">
        <v>23</v>
      </c>
      <c r="E2594" t="s">
        <v>0</v>
      </c>
      <c r="F2594">
        <v>8</v>
      </c>
      <c r="G2594">
        <v>2018</v>
      </c>
      <c r="H2594" t="s">
        <v>62</v>
      </c>
      <c r="I2594">
        <f>IF(E2594="Dollar",VLOOKUP(F2594,Currency!$G$2:$H$14,2,0),1)</f>
        <v>1</v>
      </c>
      <c r="J2594" s="3">
        <f t="shared" si="40"/>
        <v>2898</v>
      </c>
    </row>
    <row r="2595" spans="1:10" x14ac:dyDescent="0.25">
      <c r="A2595">
        <v>961</v>
      </c>
      <c r="B2595" t="s">
        <v>46</v>
      </c>
      <c r="C2595">
        <v>504</v>
      </c>
      <c r="D2595">
        <v>15</v>
      </c>
      <c r="E2595" t="s">
        <v>0</v>
      </c>
      <c r="F2595">
        <v>8</v>
      </c>
      <c r="G2595">
        <v>2018</v>
      </c>
      <c r="H2595" t="s">
        <v>55</v>
      </c>
      <c r="I2595">
        <f>IF(E2595="Dollar",VLOOKUP(F2595,Currency!$G$2:$H$14,2,0),1)</f>
        <v>1</v>
      </c>
      <c r="J2595" s="3">
        <f t="shared" si="40"/>
        <v>7560</v>
      </c>
    </row>
    <row r="2596" spans="1:10" x14ac:dyDescent="0.25">
      <c r="A2596">
        <v>962</v>
      </c>
      <c r="B2596" t="s">
        <v>45</v>
      </c>
      <c r="C2596">
        <v>69</v>
      </c>
      <c r="D2596">
        <v>31</v>
      </c>
      <c r="E2596" t="s">
        <v>37</v>
      </c>
      <c r="F2596">
        <v>11</v>
      </c>
      <c r="G2596">
        <v>2018</v>
      </c>
      <c r="H2596" t="s">
        <v>58</v>
      </c>
      <c r="I2596">
        <f>IF(E2596="Dollar",VLOOKUP(F2596,Currency!$G$2:$H$14,2,0),1)</f>
        <v>0.87977327500000013</v>
      </c>
      <c r="J2596" s="3">
        <f t="shared" si="40"/>
        <v>1881.8350352250002</v>
      </c>
    </row>
    <row r="2597" spans="1:10" x14ac:dyDescent="0.25">
      <c r="A2597">
        <v>962</v>
      </c>
      <c r="B2597" t="s">
        <v>46</v>
      </c>
      <c r="C2597">
        <v>345</v>
      </c>
      <c r="D2597">
        <v>17</v>
      </c>
      <c r="E2597" t="s">
        <v>0</v>
      </c>
      <c r="F2597">
        <v>11</v>
      </c>
      <c r="G2597">
        <v>2018</v>
      </c>
      <c r="H2597" t="s">
        <v>52</v>
      </c>
      <c r="I2597">
        <f>IF(E2597="Dollar",VLOOKUP(F2597,Currency!$G$2:$H$14,2,0),1)</f>
        <v>1</v>
      </c>
      <c r="J2597" s="3">
        <f t="shared" si="40"/>
        <v>5865</v>
      </c>
    </row>
    <row r="2598" spans="1:10" x14ac:dyDescent="0.25">
      <c r="A2598">
        <v>962</v>
      </c>
      <c r="B2598" t="s">
        <v>47</v>
      </c>
      <c r="C2598">
        <v>483</v>
      </c>
      <c r="D2598">
        <v>6</v>
      </c>
      <c r="E2598" t="s">
        <v>0</v>
      </c>
      <c r="F2598">
        <v>11</v>
      </c>
      <c r="G2598">
        <v>2018</v>
      </c>
      <c r="H2598" t="s">
        <v>55</v>
      </c>
      <c r="I2598">
        <f>IF(E2598="Dollar",VLOOKUP(F2598,Currency!$G$2:$H$14,2,0),1)</f>
        <v>1</v>
      </c>
      <c r="J2598" s="3">
        <f t="shared" si="40"/>
        <v>2898</v>
      </c>
    </row>
    <row r="2599" spans="1:10" x14ac:dyDescent="0.25">
      <c r="A2599">
        <v>963</v>
      </c>
      <c r="B2599" t="s">
        <v>45</v>
      </c>
      <c r="C2599">
        <v>106</v>
      </c>
      <c r="D2599">
        <v>25</v>
      </c>
      <c r="E2599" t="s">
        <v>0</v>
      </c>
      <c r="F2599">
        <v>7</v>
      </c>
      <c r="G2599">
        <v>2018</v>
      </c>
      <c r="H2599" t="s">
        <v>51</v>
      </c>
      <c r="I2599">
        <f>IF(E2599="Dollar",VLOOKUP(F2599,Currency!$G$2:$H$14,2,0),1)</f>
        <v>1</v>
      </c>
      <c r="J2599" s="3">
        <f t="shared" si="40"/>
        <v>2650</v>
      </c>
    </row>
    <row r="2600" spans="1:10" x14ac:dyDescent="0.25">
      <c r="A2600">
        <v>963</v>
      </c>
      <c r="B2600" t="s">
        <v>46</v>
      </c>
      <c r="C2600">
        <v>424</v>
      </c>
      <c r="D2600">
        <v>15</v>
      </c>
      <c r="E2600" t="s">
        <v>0</v>
      </c>
      <c r="F2600">
        <v>7</v>
      </c>
      <c r="G2600">
        <v>2018</v>
      </c>
      <c r="H2600" t="s">
        <v>55</v>
      </c>
      <c r="I2600">
        <f>IF(E2600="Dollar",VLOOKUP(F2600,Currency!$G$2:$H$14,2,0),1)</f>
        <v>1</v>
      </c>
      <c r="J2600" s="3">
        <f t="shared" si="40"/>
        <v>6360</v>
      </c>
    </row>
    <row r="2601" spans="1:10" x14ac:dyDescent="0.25">
      <c r="A2601">
        <v>964</v>
      </c>
      <c r="B2601" t="s">
        <v>45</v>
      </c>
      <c r="C2601">
        <v>110</v>
      </c>
      <c r="D2601">
        <v>31</v>
      </c>
      <c r="E2601" t="s">
        <v>37</v>
      </c>
      <c r="F2601">
        <v>1</v>
      </c>
      <c r="G2601">
        <v>2018</v>
      </c>
      <c r="H2601" t="s">
        <v>58</v>
      </c>
      <c r="I2601">
        <f>IF(E2601="Dollar",VLOOKUP(F2601,Currency!$G$2:$H$14,2,0),1)</f>
        <v>0.8198508345454546</v>
      </c>
      <c r="J2601" s="3">
        <f t="shared" si="40"/>
        <v>2795.6913458000004</v>
      </c>
    </row>
    <row r="2602" spans="1:10" x14ac:dyDescent="0.25">
      <c r="A2602">
        <v>964</v>
      </c>
      <c r="B2602" t="s">
        <v>46</v>
      </c>
      <c r="C2602">
        <v>440</v>
      </c>
      <c r="D2602">
        <v>15</v>
      </c>
      <c r="E2602" t="s">
        <v>0</v>
      </c>
      <c r="F2602">
        <v>1</v>
      </c>
      <c r="G2602">
        <v>2018</v>
      </c>
      <c r="H2602" t="s">
        <v>55</v>
      </c>
      <c r="I2602">
        <f>IF(E2602="Dollar",VLOOKUP(F2602,Currency!$G$2:$H$14,2,0),1)</f>
        <v>1</v>
      </c>
      <c r="J2602" s="3">
        <f t="shared" si="40"/>
        <v>6600</v>
      </c>
    </row>
    <row r="2603" spans="1:10" x14ac:dyDescent="0.25">
      <c r="A2603">
        <v>965</v>
      </c>
      <c r="B2603" t="s">
        <v>45</v>
      </c>
      <c r="C2603">
        <v>1</v>
      </c>
      <c r="D2603">
        <v>20</v>
      </c>
      <c r="E2603" t="s">
        <v>0</v>
      </c>
      <c r="F2603">
        <v>10</v>
      </c>
      <c r="G2603">
        <v>2018</v>
      </c>
      <c r="H2603" t="s">
        <v>57</v>
      </c>
      <c r="I2603">
        <f>IF(E2603="Dollar",VLOOKUP(F2603,Currency!$G$2:$H$14,2,0),1)</f>
        <v>1</v>
      </c>
      <c r="J2603" s="3">
        <f t="shared" si="40"/>
        <v>20</v>
      </c>
    </row>
    <row r="2604" spans="1:10" x14ac:dyDescent="0.25">
      <c r="A2604">
        <v>965</v>
      </c>
      <c r="B2604" t="s">
        <v>46</v>
      </c>
      <c r="C2604">
        <v>5</v>
      </c>
      <c r="D2604">
        <v>15</v>
      </c>
      <c r="E2604" t="s">
        <v>0</v>
      </c>
      <c r="F2604">
        <v>10</v>
      </c>
      <c r="G2604">
        <v>2018</v>
      </c>
      <c r="H2604" t="s">
        <v>55</v>
      </c>
      <c r="I2604">
        <f>IF(E2604="Dollar",VLOOKUP(F2604,Currency!$G$2:$H$14,2,0),1)</f>
        <v>1</v>
      </c>
      <c r="J2604" s="3">
        <f t="shared" si="40"/>
        <v>75</v>
      </c>
    </row>
    <row r="2605" spans="1:10" x14ac:dyDescent="0.25">
      <c r="A2605">
        <v>965</v>
      </c>
      <c r="B2605" t="s">
        <v>47</v>
      </c>
      <c r="C2605">
        <v>20</v>
      </c>
      <c r="D2605">
        <v>7</v>
      </c>
      <c r="E2605" t="s">
        <v>37</v>
      </c>
      <c r="F2605">
        <v>10</v>
      </c>
      <c r="G2605">
        <v>2018</v>
      </c>
      <c r="H2605" t="s">
        <v>53</v>
      </c>
      <c r="I2605">
        <f>IF(E2605="Dollar",VLOOKUP(F2605,Currency!$G$2:$H$14,2,0),1)</f>
        <v>0.87081632260869579</v>
      </c>
      <c r="J2605" s="3">
        <f t="shared" si="40"/>
        <v>121.91428516521741</v>
      </c>
    </row>
    <row r="2606" spans="1:10" x14ac:dyDescent="0.25">
      <c r="A2606">
        <v>966</v>
      </c>
      <c r="B2606" t="s">
        <v>45</v>
      </c>
      <c r="C2606">
        <v>48</v>
      </c>
      <c r="D2606">
        <v>22</v>
      </c>
      <c r="E2606" t="s">
        <v>37</v>
      </c>
      <c r="F2606">
        <v>1</v>
      </c>
      <c r="G2606">
        <v>2018</v>
      </c>
      <c r="H2606" t="s">
        <v>53</v>
      </c>
      <c r="I2606">
        <f>IF(E2606="Dollar",VLOOKUP(F2606,Currency!$G$2:$H$14,2,0),1)</f>
        <v>0.8198508345454546</v>
      </c>
      <c r="J2606" s="3">
        <f t="shared" si="40"/>
        <v>865.76248128000009</v>
      </c>
    </row>
    <row r="2607" spans="1:10" x14ac:dyDescent="0.25">
      <c r="A2607">
        <v>966</v>
      </c>
      <c r="B2607" t="s">
        <v>46</v>
      </c>
      <c r="C2607">
        <v>192</v>
      </c>
      <c r="D2607">
        <v>15</v>
      </c>
      <c r="E2607" t="s">
        <v>0</v>
      </c>
      <c r="F2607">
        <v>1</v>
      </c>
      <c r="G2607">
        <v>2018</v>
      </c>
      <c r="H2607" t="s">
        <v>55</v>
      </c>
      <c r="I2607">
        <f>IF(E2607="Dollar",VLOOKUP(F2607,Currency!$G$2:$H$14,2,0),1)</f>
        <v>1</v>
      </c>
      <c r="J2607" s="3">
        <f t="shared" si="40"/>
        <v>2880</v>
      </c>
    </row>
    <row r="2608" spans="1:10" x14ac:dyDescent="0.25">
      <c r="A2608">
        <v>967</v>
      </c>
      <c r="B2608" t="s">
        <v>45</v>
      </c>
      <c r="C2608">
        <v>92</v>
      </c>
      <c r="D2608">
        <v>28</v>
      </c>
      <c r="E2608" t="s">
        <v>0</v>
      </c>
      <c r="F2608">
        <v>6</v>
      </c>
      <c r="G2608">
        <v>2018</v>
      </c>
      <c r="H2608" t="s">
        <v>59</v>
      </c>
      <c r="I2608">
        <f>IF(E2608="Dollar",VLOOKUP(F2608,Currency!$G$2:$H$14,2,0),1)</f>
        <v>1</v>
      </c>
      <c r="J2608" s="3">
        <f t="shared" si="40"/>
        <v>2576</v>
      </c>
    </row>
    <row r="2609" spans="1:10" x14ac:dyDescent="0.25">
      <c r="A2609">
        <v>967</v>
      </c>
      <c r="B2609" t="s">
        <v>46</v>
      </c>
      <c r="C2609">
        <v>276</v>
      </c>
      <c r="D2609">
        <v>16</v>
      </c>
      <c r="E2609" t="s">
        <v>37</v>
      </c>
      <c r="F2609">
        <v>6</v>
      </c>
      <c r="G2609">
        <v>2018</v>
      </c>
      <c r="H2609" t="s">
        <v>53</v>
      </c>
      <c r="I2609">
        <f>IF(E2609="Dollar",VLOOKUP(F2609,Currency!$G$2:$H$14,2,0),1)</f>
        <v>0.85633569142857147</v>
      </c>
      <c r="J2609" s="3">
        <f t="shared" si="40"/>
        <v>3781.5784133485718</v>
      </c>
    </row>
    <row r="2610" spans="1:10" x14ac:dyDescent="0.25">
      <c r="A2610">
        <v>967</v>
      </c>
      <c r="B2610" t="s">
        <v>47</v>
      </c>
      <c r="C2610">
        <v>92</v>
      </c>
      <c r="D2610">
        <v>6</v>
      </c>
      <c r="E2610" t="s">
        <v>0</v>
      </c>
      <c r="F2610">
        <v>6</v>
      </c>
      <c r="G2610">
        <v>2018</v>
      </c>
      <c r="H2610" t="s">
        <v>55</v>
      </c>
      <c r="I2610">
        <f>IF(E2610="Dollar",VLOOKUP(F2610,Currency!$G$2:$H$14,2,0),1)</f>
        <v>1</v>
      </c>
      <c r="J2610" s="3">
        <f t="shared" si="40"/>
        <v>552</v>
      </c>
    </row>
    <row r="2611" spans="1:10" x14ac:dyDescent="0.25">
      <c r="A2611">
        <v>968</v>
      </c>
      <c r="B2611" t="s">
        <v>45</v>
      </c>
      <c r="C2611">
        <v>60</v>
      </c>
      <c r="D2611">
        <v>22</v>
      </c>
      <c r="E2611" t="s">
        <v>0</v>
      </c>
      <c r="F2611">
        <v>7</v>
      </c>
      <c r="G2611">
        <v>2018</v>
      </c>
      <c r="H2611" t="s">
        <v>63</v>
      </c>
      <c r="I2611">
        <f>IF(E2611="Dollar",VLOOKUP(F2611,Currency!$G$2:$H$14,2,0),1)</f>
        <v>1</v>
      </c>
      <c r="J2611" s="3">
        <f t="shared" si="40"/>
        <v>1320</v>
      </c>
    </row>
    <row r="2612" spans="1:10" x14ac:dyDescent="0.25">
      <c r="A2612">
        <v>968</v>
      </c>
      <c r="B2612" t="s">
        <v>46</v>
      </c>
      <c r="C2612">
        <v>120</v>
      </c>
      <c r="D2612">
        <v>17</v>
      </c>
      <c r="E2612" t="s">
        <v>0</v>
      </c>
      <c r="F2612">
        <v>7</v>
      </c>
      <c r="G2612">
        <v>2018</v>
      </c>
      <c r="H2612" t="s">
        <v>57</v>
      </c>
      <c r="I2612">
        <f>IF(E2612="Dollar",VLOOKUP(F2612,Currency!$G$2:$H$14,2,0),1)</f>
        <v>1</v>
      </c>
      <c r="J2612" s="3">
        <f t="shared" si="40"/>
        <v>2040</v>
      </c>
    </row>
    <row r="2613" spans="1:10" x14ac:dyDescent="0.25">
      <c r="A2613">
        <v>968</v>
      </c>
      <c r="B2613" t="s">
        <v>47</v>
      </c>
      <c r="C2613">
        <v>240</v>
      </c>
      <c r="D2613">
        <v>7</v>
      </c>
      <c r="E2613" t="s">
        <v>0</v>
      </c>
      <c r="F2613">
        <v>7</v>
      </c>
      <c r="G2613">
        <v>2018</v>
      </c>
      <c r="H2613" t="s">
        <v>61</v>
      </c>
      <c r="I2613">
        <f>IF(E2613="Dollar",VLOOKUP(F2613,Currency!$G$2:$H$14,2,0),1)</f>
        <v>1</v>
      </c>
      <c r="J2613" s="3">
        <f t="shared" si="40"/>
        <v>1680</v>
      </c>
    </row>
    <row r="2614" spans="1:10" x14ac:dyDescent="0.25">
      <c r="A2614">
        <v>969</v>
      </c>
      <c r="B2614" t="s">
        <v>45</v>
      </c>
      <c r="C2614">
        <v>63</v>
      </c>
      <c r="D2614">
        <v>28</v>
      </c>
      <c r="E2614" t="s">
        <v>0</v>
      </c>
      <c r="F2614">
        <v>5</v>
      </c>
      <c r="G2614">
        <v>2018</v>
      </c>
      <c r="H2614" t="s">
        <v>54</v>
      </c>
      <c r="I2614">
        <f>IF(E2614="Dollar",VLOOKUP(F2614,Currency!$G$2:$H$14,2,0),1)</f>
        <v>1</v>
      </c>
      <c r="J2614" s="3">
        <f t="shared" si="40"/>
        <v>1764</v>
      </c>
    </row>
    <row r="2615" spans="1:10" x14ac:dyDescent="0.25">
      <c r="A2615">
        <v>969</v>
      </c>
      <c r="B2615" t="s">
        <v>46</v>
      </c>
      <c r="C2615">
        <v>126</v>
      </c>
      <c r="D2615">
        <v>18</v>
      </c>
      <c r="E2615" t="s">
        <v>0</v>
      </c>
      <c r="F2615">
        <v>5</v>
      </c>
      <c r="G2615">
        <v>2018</v>
      </c>
      <c r="H2615" t="s">
        <v>56</v>
      </c>
      <c r="I2615">
        <f>IF(E2615="Dollar",VLOOKUP(F2615,Currency!$G$2:$H$14,2,0),1)</f>
        <v>1</v>
      </c>
      <c r="J2615" s="3">
        <f t="shared" si="40"/>
        <v>2268</v>
      </c>
    </row>
    <row r="2616" spans="1:10" x14ac:dyDescent="0.25">
      <c r="A2616">
        <v>969</v>
      </c>
      <c r="B2616" t="s">
        <v>47</v>
      </c>
      <c r="C2616">
        <v>252</v>
      </c>
      <c r="D2616">
        <v>6</v>
      </c>
      <c r="E2616" t="s">
        <v>0</v>
      </c>
      <c r="F2616">
        <v>5</v>
      </c>
      <c r="G2616">
        <v>2018</v>
      </c>
      <c r="H2616" t="s">
        <v>55</v>
      </c>
      <c r="I2616">
        <f>IF(E2616="Dollar",VLOOKUP(F2616,Currency!$G$2:$H$14,2,0),1)</f>
        <v>1</v>
      </c>
      <c r="J2616" s="3">
        <f t="shared" si="40"/>
        <v>1512</v>
      </c>
    </row>
    <row r="2617" spans="1:10" x14ac:dyDescent="0.25">
      <c r="A2617">
        <v>970</v>
      </c>
      <c r="B2617" t="s">
        <v>45</v>
      </c>
      <c r="C2617">
        <v>90</v>
      </c>
      <c r="D2617">
        <v>22</v>
      </c>
      <c r="E2617" t="s">
        <v>0</v>
      </c>
      <c r="F2617">
        <v>10</v>
      </c>
      <c r="G2617">
        <v>2018</v>
      </c>
      <c r="H2617" t="s">
        <v>63</v>
      </c>
      <c r="I2617">
        <f>IF(E2617="Dollar",VLOOKUP(F2617,Currency!$G$2:$H$14,2,0),1)</f>
        <v>1</v>
      </c>
      <c r="J2617" s="3">
        <f t="shared" si="40"/>
        <v>1980</v>
      </c>
    </row>
    <row r="2618" spans="1:10" x14ac:dyDescent="0.25">
      <c r="A2618">
        <v>970</v>
      </c>
      <c r="B2618" t="s">
        <v>46</v>
      </c>
      <c r="C2618">
        <v>360</v>
      </c>
      <c r="D2618">
        <v>17</v>
      </c>
      <c r="E2618" t="s">
        <v>0</v>
      </c>
      <c r="F2618">
        <v>10</v>
      </c>
      <c r="G2618">
        <v>2018</v>
      </c>
      <c r="H2618" t="s">
        <v>57</v>
      </c>
      <c r="I2618">
        <f>IF(E2618="Dollar",VLOOKUP(F2618,Currency!$G$2:$H$14,2,0),1)</f>
        <v>1</v>
      </c>
      <c r="J2618" s="3">
        <f t="shared" si="40"/>
        <v>6120</v>
      </c>
    </row>
    <row r="2619" spans="1:10" x14ac:dyDescent="0.25">
      <c r="A2619">
        <v>971</v>
      </c>
      <c r="B2619" t="s">
        <v>45</v>
      </c>
      <c r="C2619">
        <v>70</v>
      </c>
      <c r="D2619">
        <v>28</v>
      </c>
      <c r="E2619" t="s">
        <v>0</v>
      </c>
      <c r="F2619">
        <v>7</v>
      </c>
      <c r="G2619">
        <v>2018</v>
      </c>
      <c r="H2619" t="s">
        <v>59</v>
      </c>
      <c r="I2619">
        <f>IF(E2619="Dollar",VLOOKUP(F2619,Currency!$G$2:$H$14,2,0),1)</f>
        <v>1</v>
      </c>
      <c r="J2619" s="3">
        <f t="shared" si="40"/>
        <v>1960</v>
      </c>
    </row>
    <row r="2620" spans="1:10" x14ac:dyDescent="0.25">
      <c r="A2620">
        <v>971</v>
      </c>
      <c r="B2620" t="s">
        <v>46</v>
      </c>
      <c r="C2620">
        <v>280</v>
      </c>
      <c r="D2620">
        <v>15</v>
      </c>
      <c r="E2620" t="s">
        <v>0</v>
      </c>
      <c r="F2620">
        <v>7</v>
      </c>
      <c r="G2620">
        <v>2018</v>
      </c>
      <c r="H2620" t="s">
        <v>55</v>
      </c>
      <c r="I2620">
        <f>IF(E2620="Dollar",VLOOKUP(F2620,Currency!$G$2:$H$14,2,0),1)</f>
        <v>1</v>
      </c>
      <c r="J2620" s="3">
        <f t="shared" si="40"/>
        <v>4200</v>
      </c>
    </row>
    <row r="2621" spans="1:10" x14ac:dyDescent="0.25">
      <c r="A2621">
        <v>972</v>
      </c>
      <c r="B2621" t="s">
        <v>45</v>
      </c>
      <c r="C2621">
        <v>33</v>
      </c>
      <c r="D2621">
        <v>22</v>
      </c>
      <c r="E2621" t="s">
        <v>37</v>
      </c>
      <c r="F2621">
        <v>5</v>
      </c>
      <c r="G2621">
        <v>2018</v>
      </c>
      <c r="H2621" t="s">
        <v>53</v>
      </c>
      <c r="I2621">
        <f>IF(E2621="Dollar",VLOOKUP(F2621,Currency!$G$2:$H$14,2,0),1)</f>
        <v>0.84667593318181822</v>
      </c>
      <c r="J2621" s="3">
        <f t="shared" si="40"/>
        <v>614.68672749000007</v>
      </c>
    </row>
    <row r="2622" spans="1:10" x14ac:dyDescent="0.25">
      <c r="A2622">
        <v>972</v>
      </c>
      <c r="B2622" t="s">
        <v>46</v>
      </c>
      <c r="C2622">
        <v>66</v>
      </c>
      <c r="D2622">
        <v>17</v>
      </c>
      <c r="E2622" t="s">
        <v>37</v>
      </c>
      <c r="F2622">
        <v>5</v>
      </c>
      <c r="G2622">
        <v>2018</v>
      </c>
      <c r="H2622" t="s">
        <v>53</v>
      </c>
      <c r="I2622">
        <f>IF(E2622="Dollar",VLOOKUP(F2622,Currency!$G$2:$H$14,2,0),1)</f>
        <v>0.84667593318181822</v>
      </c>
      <c r="J2622" s="3">
        <f t="shared" si="40"/>
        <v>949.97039703000007</v>
      </c>
    </row>
    <row r="2623" spans="1:10" x14ac:dyDescent="0.25">
      <c r="A2623">
        <v>972</v>
      </c>
      <c r="B2623" t="s">
        <v>47</v>
      </c>
      <c r="C2623">
        <v>132</v>
      </c>
      <c r="D2623">
        <v>6</v>
      </c>
      <c r="E2623" t="s">
        <v>37</v>
      </c>
      <c r="F2623">
        <v>5</v>
      </c>
      <c r="G2623">
        <v>2018</v>
      </c>
      <c r="H2623" t="s">
        <v>53</v>
      </c>
      <c r="I2623">
        <f>IF(E2623="Dollar",VLOOKUP(F2623,Currency!$G$2:$H$14,2,0),1)</f>
        <v>0.84667593318181822</v>
      </c>
      <c r="J2623" s="3">
        <f t="shared" si="40"/>
        <v>670.56733908000001</v>
      </c>
    </row>
    <row r="2624" spans="1:10" x14ac:dyDescent="0.25">
      <c r="A2624">
        <v>973</v>
      </c>
      <c r="B2624" t="s">
        <v>45</v>
      </c>
      <c r="C2624">
        <v>83</v>
      </c>
      <c r="D2624">
        <v>20</v>
      </c>
      <c r="E2624" t="s">
        <v>0</v>
      </c>
      <c r="F2624">
        <v>6</v>
      </c>
      <c r="G2624">
        <v>2018</v>
      </c>
      <c r="H2624" t="s">
        <v>57</v>
      </c>
      <c r="I2624">
        <f>IF(E2624="Dollar",VLOOKUP(F2624,Currency!$G$2:$H$14,2,0),1)</f>
        <v>1</v>
      </c>
      <c r="J2624" s="3">
        <f t="shared" si="40"/>
        <v>1660</v>
      </c>
    </row>
    <row r="2625" spans="1:10" x14ac:dyDescent="0.25">
      <c r="A2625">
        <v>973</v>
      </c>
      <c r="B2625" t="s">
        <v>46</v>
      </c>
      <c r="C2625">
        <v>166</v>
      </c>
      <c r="D2625">
        <v>15</v>
      </c>
      <c r="E2625" t="s">
        <v>0</v>
      </c>
      <c r="F2625">
        <v>6</v>
      </c>
      <c r="G2625">
        <v>2018</v>
      </c>
      <c r="H2625" t="s">
        <v>55</v>
      </c>
      <c r="I2625">
        <f>IF(E2625="Dollar",VLOOKUP(F2625,Currency!$G$2:$H$14,2,0),1)</f>
        <v>1</v>
      </c>
      <c r="J2625" s="3">
        <f t="shared" si="40"/>
        <v>2490</v>
      </c>
    </row>
    <row r="2626" spans="1:10" x14ac:dyDescent="0.25">
      <c r="A2626">
        <v>973</v>
      </c>
      <c r="B2626" t="s">
        <v>47</v>
      </c>
      <c r="C2626">
        <v>332</v>
      </c>
      <c r="D2626">
        <v>6</v>
      </c>
      <c r="E2626" t="s">
        <v>37</v>
      </c>
      <c r="F2626">
        <v>6</v>
      </c>
      <c r="G2626">
        <v>2018</v>
      </c>
      <c r="H2626" t="s">
        <v>53</v>
      </c>
      <c r="I2626">
        <f>IF(E2626="Dollar",VLOOKUP(F2626,Currency!$G$2:$H$14,2,0),1)</f>
        <v>0.85633569142857147</v>
      </c>
      <c r="J2626" s="3">
        <f t="shared" si="40"/>
        <v>1705.8206973257143</v>
      </c>
    </row>
    <row r="2627" spans="1:10" x14ac:dyDescent="0.25">
      <c r="A2627">
        <v>974</v>
      </c>
      <c r="B2627" t="s">
        <v>45</v>
      </c>
      <c r="C2627">
        <v>42</v>
      </c>
      <c r="D2627">
        <v>22</v>
      </c>
      <c r="E2627" t="s">
        <v>0</v>
      </c>
      <c r="F2627">
        <v>12</v>
      </c>
      <c r="G2627">
        <v>2018</v>
      </c>
      <c r="H2627" t="s">
        <v>63</v>
      </c>
      <c r="I2627">
        <f>IF(E2627="Dollar",VLOOKUP(F2627,Currency!$G$2:$H$14,2,0),1)</f>
        <v>1</v>
      </c>
      <c r="J2627" s="3">
        <f t="shared" ref="J2627:J2690" si="41">C2627*D2627*I2627</f>
        <v>924</v>
      </c>
    </row>
    <row r="2628" spans="1:10" x14ac:dyDescent="0.25">
      <c r="A2628">
        <v>974</v>
      </c>
      <c r="B2628" t="s">
        <v>46</v>
      </c>
      <c r="C2628">
        <v>210</v>
      </c>
      <c r="D2628">
        <v>13</v>
      </c>
      <c r="E2628" t="s">
        <v>37</v>
      </c>
      <c r="F2628">
        <v>12</v>
      </c>
      <c r="G2628">
        <v>2018</v>
      </c>
      <c r="H2628" t="s">
        <v>53</v>
      </c>
      <c r="I2628">
        <f>IF(E2628="Dollar",VLOOKUP(F2628,Currency!$G$2:$H$14,2,0),1)</f>
        <v>0.87842254526315788</v>
      </c>
      <c r="J2628" s="3">
        <f t="shared" si="41"/>
        <v>2398.0935485684208</v>
      </c>
    </row>
    <row r="2629" spans="1:10" x14ac:dyDescent="0.25">
      <c r="A2629">
        <v>974</v>
      </c>
      <c r="B2629" t="s">
        <v>47</v>
      </c>
      <c r="C2629">
        <v>294</v>
      </c>
      <c r="D2629">
        <v>7</v>
      </c>
      <c r="E2629" t="s">
        <v>37</v>
      </c>
      <c r="F2629">
        <v>12</v>
      </c>
      <c r="G2629">
        <v>2018</v>
      </c>
      <c r="H2629" t="s">
        <v>53</v>
      </c>
      <c r="I2629">
        <f>IF(E2629="Dollar",VLOOKUP(F2629,Currency!$G$2:$H$14,2,0),1)</f>
        <v>0.87842254526315788</v>
      </c>
      <c r="J2629" s="3">
        <f t="shared" si="41"/>
        <v>1807.7935981515789</v>
      </c>
    </row>
    <row r="2630" spans="1:10" x14ac:dyDescent="0.25">
      <c r="A2630">
        <v>975</v>
      </c>
      <c r="B2630" t="s">
        <v>45</v>
      </c>
      <c r="C2630">
        <v>104</v>
      </c>
      <c r="D2630">
        <v>28</v>
      </c>
      <c r="E2630" t="s">
        <v>0</v>
      </c>
      <c r="F2630">
        <v>8</v>
      </c>
      <c r="G2630">
        <v>2018</v>
      </c>
      <c r="H2630" t="s">
        <v>54</v>
      </c>
      <c r="I2630">
        <f>IF(E2630="Dollar",VLOOKUP(F2630,Currency!$G$2:$H$14,2,0),1)</f>
        <v>1</v>
      </c>
      <c r="J2630" s="3">
        <f t="shared" si="41"/>
        <v>2912</v>
      </c>
    </row>
    <row r="2631" spans="1:10" x14ac:dyDescent="0.25">
      <c r="A2631">
        <v>975</v>
      </c>
      <c r="B2631" t="s">
        <v>46</v>
      </c>
      <c r="C2631">
        <v>312</v>
      </c>
      <c r="D2631">
        <v>15</v>
      </c>
      <c r="E2631" t="s">
        <v>37</v>
      </c>
      <c r="F2631">
        <v>8</v>
      </c>
      <c r="G2631">
        <v>2018</v>
      </c>
      <c r="H2631" t="s">
        <v>53</v>
      </c>
      <c r="I2631">
        <f>IF(E2631="Dollar",VLOOKUP(F2631,Currency!$G$2:$H$14,2,0),1)</f>
        <v>0.86596289695652162</v>
      </c>
      <c r="J2631" s="3">
        <f t="shared" si="41"/>
        <v>4052.7063577565214</v>
      </c>
    </row>
    <row r="2632" spans="1:10" x14ac:dyDescent="0.25">
      <c r="A2632">
        <v>975</v>
      </c>
      <c r="B2632" t="s">
        <v>47</v>
      </c>
      <c r="C2632">
        <v>104</v>
      </c>
      <c r="D2632">
        <v>6</v>
      </c>
      <c r="E2632" t="s">
        <v>37</v>
      </c>
      <c r="F2632">
        <v>8</v>
      </c>
      <c r="G2632">
        <v>2018</v>
      </c>
      <c r="H2632" t="s">
        <v>53</v>
      </c>
      <c r="I2632">
        <f>IF(E2632="Dollar",VLOOKUP(F2632,Currency!$G$2:$H$14,2,0),1)</f>
        <v>0.86596289695652162</v>
      </c>
      <c r="J2632" s="3">
        <f t="shared" si="41"/>
        <v>540.3608477008695</v>
      </c>
    </row>
    <row r="2633" spans="1:10" x14ac:dyDescent="0.25">
      <c r="A2633">
        <v>976</v>
      </c>
      <c r="B2633" t="s">
        <v>45</v>
      </c>
      <c r="C2633">
        <v>112</v>
      </c>
      <c r="D2633">
        <v>20</v>
      </c>
      <c r="E2633" t="s">
        <v>0</v>
      </c>
      <c r="F2633">
        <v>3</v>
      </c>
      <c r="G2633">
        <v>2018</v>
      </c>
      <c r="H2633" t="s">
        <v>57</v>
      </c>
      <c r="I2633">
        <f>IF(E2633="Dollar",VLOOKUP(F2633,Currency!$G$2:$H$14,2,0),1)</f>
        <v>1</v>
      </c>
      <c r="J2633" s="3">
        <f t="shared" si="41"/>
        <v>2240</v>
      </c>
    </row>
    <row r="2634" spans="1:10" x14ac:dyDescent="0.25">
      <c r="A2634">
        <v>976</v>
      </c>
      <c r="B2634" t="s">
        <v>46</v>
      </c>
      <c r="C2634">
        <v>336</v>
      </c>
      <c r="D2634">
        <v>17</v>
      </c>
      <c r="E2634" t="s">
        <v>37</v>
      </c>
      <c r="F2634">
        <v>3</v>
      </c>
      <c r="G2634">
        <v>2018</v>
      </c>
      <c r="H2634" t="s">
        <v>53</v>
      </c>
      <c r="I2634">
        <f>IF(E2634="Dollar",VLOOKUP(F2634,Currency!$G$2:$H$14,2,0),1)</f>
        <v>0.81064183952380953</v>
      </c>
      <c r="J2634" s="3">
        <f t="shared" si="41"/>
        <v>4630.3861873599999</v>
      </c>
    </row>
    <row r="2635" spans="1:10" x14ac:dyDescent="0.25">
      <c r="A2635">
        <v>976</v>
      </c>
      <c r="B2635" t="s">
        <v>47</v>
      </c>
      <c r="C2635">
        <v>112</v>
      </c>
      <c r="D2635">
        <v>7</v>
      </c>
      <c r="E2635" t="s">
        <v>37</v>
      </c>
      <c r="F2635">
        <v>3</v>
      </c>
      <c r="G2635">
        <v>2018</v>
      </c>
      <c r="H2635" t="s">
        <v>53</v>
      </c>
      <c r="I2635">
        <f>IF(E2635="Dollar",VLOOKUP(F2635,Currency!$G$2:$H$14,2,0),1)</f>
        <v>0.81064183952380953</v>
      </c>
      <c r="J2635" s="3">
        <f t="shared" si="41"/>
        <v>635.54320218666669</v>
      </c>
    </row>
    <row r="2636" spans="1:10" x14ac:dyDescent="0.25">
      <c r="A2636">
        <v>977</v>
      </c>
      <c r="B2636" t="s">
        <v>45</v>
      </c>
      <c r="C2636">
        <v>10</v>
      </c>
      <c r="D2636">
        <v>28</v>
      </c>
      <c r="E2636" t="s">
        <v>0</v>
      </c>
      <c r="F2636">
        <v>12</v>
      </c>
      <c r="G2636">
        <v>2018</v>
      </c>
      <c r="H2636" t="s">
        <v>59</v>
      </c>
      <c r="I2636">
        <f>IF(E2636="Dollar",VLOOKUP(F2636,Currency!$G$2:$H$14,2,0),1)</f>
        <v>1</v>
      </c>
      <c r="J2636" s="3">
        <f t="shared" si="41"/>
        <v>280</v>
      </c>
    </row>
    <row r="2637" spans="1:10" x14ac:dyDescent="0.25">
      <c r="A2637">
        <v>977</v>
      </c>
      <c r="B2637" t="s">
        <v>46</v>
      </c>
      <c r="C2637">
        <v>50</v>
      </c>
      <c r="D2637">
        <v>15</v>
      </c>
      <c r="E2637" t="s">
        <v>0</v>
      </c>
      <c r="F2637">
        <v>12</v>
      </c>
      <c r="G2637">
        <v>2018</v>
      </c>
      <c r="H2637" t="s">
        <v>55</v>
      </c>
      <c r="I2637">
        <f>IF(E2637="Dollar",VLOOKUP(F2637,Currency!$G$2:$H$14,2,0),1)</f>
        <v>1</v>
      </c>
      <c r="J2637" s="3">
        <f t="shared" si="41"/>
        <v>750</v>
      </c>
    </row>
    <row r="2638" spans="1:10" x14ac:dyDescent="0.25">
      <c r="A2638">
        <v>977</v>
      </c>
      <c r="B2638" t="s">
        <v>47</v>
      </c>
      <c r="C2638">
        <v>70</v>
      </c>
      <c r="D2638">
        <v>6</v>
      </c>
      <c r="E2638" t="s">
        <v>0</v>
      </c>
      <c r="F2638">
        <v>12</v>
      </c>
      <c r="G2638">
        <v>2018</v>
      </c>
      <c r="H2638" t="s">
        <v>61</v>
      </c>
      <c r="I2638">
        <f>IF(E2638="Dollar",VLOOKUP(F2638,Currency!$G$2:$H$14,2,0),1)</f>
        <v>1</v>
      </c>
      <c r="J2638" s="3">
        <f t="shared" si="41"/>
        <v>420</v>
      </c>
    </row>
    <row r="2639" spans="1:10" x14ac:dyDescent="0.25">
      <c r="A2639">
        <v>978</v>
      </c>
      <c r="B2639" t="s">
        <v>45</v>
      </c>
      <c r="C2639">
        <v>80</v>
      </c>
      <c r="D2639">
        <v>23</v>
      </c>
      <c r="E2639" t="s">
        <v>0</v>
      </c>
      <c r="F2639">
        <v>6</v>
      </c>
      <c r="G2639">
        <v>2018</v>
      </c>
      <c r="H2639" t="s">
        <v>62</v>
      </c>
      <c r="I2639">
        <f>IF(E2639="Dollar",VLOOKUP(F2639,Currency!$G$2:$H$14,2,0),1)</f>
        <v>1</v>
      </c>
      <c r="J2639" s="3">
        <f t="shared" si="41"/>
        <v>1840</v>
      </c>
    </row>
    <row r="2640" spans="1:10" x14ac:dyDescent="0.25">
      <c r="A2640">
        <v>978</v>
      </c>
      <c r="B2640" t="s">
        <v>46</v>
      </c>
      <c r="C2640">
        <v>160</v>
      </c>
      <c r="D2640">
        <v>18</v>
      </c>
      <c r="E2640" t="s">
        <v>0</v>
      </c>
      <c r="F2640">
        <v>6</v>
      </c>
      <c r="G2640">
        <v>2018</v>
      </c>
      <c r="H2640" t="s">
        <v>62</v>
      </c>
      <c r="I2640">
        <f>IF(E2640="Dollar",VLOOKUP(F2640,Currency!$G$2:$H$14,2,0),1)</f>
        <v>1</v>
      </c>
      <c r="J2640" s="3">
        <f t="shared" si="41"/>
        <v>2880</v>
      </c>
    </row>
    <row r="2641" spans="1:10" x14ac:dyDescent="0.25">
      <c r="A2641">
        <v>978</v>
      </c>
      <c r="B2641" t="s">
        <v>47</v>
      </c>
      <c r="C2641">
        <v>320</v>
      </c>
      <c r="D2641">
        <v>6</v>
      </c>
      <c r="E2641" t="s">
        <v>0</v>
      </c>
      <c r="F2641">
        <v>6</v>
      </c>
      <c r="G2641">
        <v>2018</v>
      </c>
      <c r="H2641" t="s">
        <v>57</v>
      </c>
      <c r="I2641">
        <f>IF(E2641="Dollar",VLOOKUP(F2641,Currency!$G$2:$H$14,2,0),1)</f>
        <v>1</v>
      </c>
      <c r="J2641" s="3">
        <f t="shared" si="41"/>
        <v>1920</v>
      </c>
    </row>
    <row r="2642" spans="1:10" x14ac:dyDescent="0.25">
      <c r="A2642">
        <v>979</v>
      </c>
      <c r="B2642" t="s">
        <v>45</v>
      </c>
      <c r="C2642">
        <v>29</v>
      </c>
      <c r="D2642">
        <v>27</v>
      </c>
      <c r="E2642" t="s">
        <v>0</v>
      </c>
      <c r="F2642">
        <v>10</v>
      </c>
      <c r="G2642">
        <v>2018</v>
      </c>
      <c r="H2642" t="s">
        <v>65</v>
      </c>
      <c r="I2642">
        <f>IF(E2642="Dollar",VLOOKUP(F2642,Currency!$G$2:$H$14,2,0),1)</f>
        <v>1</v>
      </c>
      <c r="J2642" s="3">
        <f t="shared" si="41"/>
        <v>783</v>
      </c>
    </row>
    <row r="2643" spans="1:10" x14ac:dyDescent="0.25">
      <c r="A2643">
        <v>979</v>
      </c>
      <c r="B2643" t="s">
        <v>46</v>
      </c>
      <c r="C2643">
        <v>116</v>
      </c>
      <c r="D2643">
        <v>15</v>
      </c>
      <c r="E2643" t="s">
        <v>0</v>
      </c>
      <c r="F2643">
        <v>10</v>
      </c>
      <c r="G2643">
        <v>2018</v>
      </c>
      <c r="H2643" t="s">
        <v>55</v>
      </c>
      <c r="I2643">
        <f>IF(E2643="Dollar",VLOOKUP(F2643,Currency!$G$2:$H$14,2,0),1)</f>
        <v>1</v>
      </c>
      <c r="J2643" s="3">
        <f t="shared" si="41"/>
        <v>1740</v>
      </c>
    </row>
    <row r="2644" spans="1:10" x14ac:dyDescent="0.25">
      <c r="A2644">
        <v>980</v>
      </c>
      <c r="B2644" t="s">
        <v>45</v>
      </c>
      <c r="C2644">
        <v>1</v>
      </c>
      <c r="D2644">
        <v>24</v>
      </c>
      <c r="E2644" t="s">
        <v>0</v>
      </c>
      <c r="F2644">
        <v>10</v>
      </c>
      <c r="G2644">
        <v>2018</v>
      </c>
      <c r="H2644" t="s">
        <v>60</v>
      </c>
      <c r="I2644">
        <f>IF(E2644="Dollar",VLOOKUP(F2644,Currency!$G$2:$H$14,2,0),1)</f>
        <v>1</v>
      </c>
      <c r="J2644" s="3">
        <f t="shared" si="41"/>
        <v>24</v>
      </c>
    </row>
    <row r="2645" spans="1:10" x14ac:dyDescent="0.25">
      <c r="A2645">
        <v>980</v>
      </c>
      <c r="B2645" t="s">
        <v>46</v>
      </c>
      <c r="C2645">
        <v>5</v>
      </c>
      <c r="D2645">
        <v>17</v>
      </c>
      <c r="E2645" t="s">
        <v>0</v>
      </c>
      <c r="F2645">
        <v>10</v>
      </c>
      <c r="G2645">
        <v>2018</v>
      </c>
      <c r="H2645" t="s">
        <v>52</v>
      </c>
      <c r="I2645">
        <f>IF(E2645="Dollar",VLOOKUP(F2645,Currency!$G$2:$H$14,2,0),1)</f>
        <v>1</v>
      </c>
      <c r="J2645" s="3">
        <f t="shared" si="41"/>
        <v>85</v>
      </c>
    </row>
    <row r="2646" spans="1:10" x14ac:dyDescent="0.25">
      <c r="A2646">
        <v>980</v>
      </c>
      <c r="B2646" t="s">
        <v>47</v>
      </c>
      <c r="C2646">
        <v>20</v>
      </c>
      <c r="D2646">
        <v>7</v>
      </c>
      <c r="E2646" t="s">
        <v>37</v>
      </c>
      <c r="F2646">
        <v>10</v>
      </c>
      <c r="G2646">
        <v>2018</v>
      </c>
      <c r="H2646" t="s">
        <v>53</v>
      </c>
      <c r="I2646">
        <f>IF(E2646="Dollar",VLOOKUP(F2646,Currency!$G$2:$H$14,2,0),1)</f>
        <v>0.87081632260869579</v>
      </c>
      <c r="J2646" s="3">
        <f t="shared" si="41"/>
        <v>121.91428516521741</v>
      </c>
    </row>
    <row r="2647" spans="1:10" x14ac:dyDescent="0.25">
      <c r="A2647">
        <v>981</v>
      </c>
      <c r="B2647" t="s">
        <v>45</v>
      </c>
      <c r="C2647">
        <v>1</v>
      </c>
      <c r="D2647">
        <v>20</v>
      </c>
      <c r="E2647" t="s">
        <v>0</v>
      </c>
      <c r="F2647">
        <v>10</v>
      </c>
      <c r="G2647">
        <v>2018</v>
      </c>
      <c r="H2647" t="s">
        <v>57</v>
      </c>
      <c r="I2647">
        <f>IF(E2647="Dollar",VLOOKUP(F2647,Currency!$G$2:$H$14,2,0),1)</f>
        <v>1</v>
      </c>
      <c r="J2647" s="3">
        <f t="shared" si="41"/>
        <v>20</v>
      </c>
    </row>
    <row r="2648" spans="1:10" x14ac:dyDescent="0.25">
      <c r="A2648">
        <v>981</v>
      </c>
      <c r="B2648" t="s">
        <v>46</v>
      </c>
      <c r="C2648">
        <v>5</v>
      </c>
      <c r="D2648">
        <v>16</v>
      </c>
      <c r="E2648" t="s">
        <v>37</v>
      </c>
      <c r="F2648">
        <v>10</v>
      </c>
      <c r="G2648">
        <v>2018</v>
      </c>
      <c r="H2648" t="s">
        <v>53</v>
      </c>
      <c r="I2648">
        <f>IF(E2648="Dollar",VLOOKUP(F2648,Currency!$G$2:$H$14,2,0),1)</f>
        <v>0.87081632260869579</v>
      </c>
      <c r="J2648" s="3">
        <f t="shared" si="41"/>
        <v>69.665305808695663</v>
      </c>
    </row>
    <row r="2649" spans="1:10" x14ac:dyDescent="0.25">
      <c r="A2649">
        <v>981</v>
      </c>
      <c r="B2649" t="s">
        <v>47</v>
      </c>
      <c r="C2649">
        <v>20</v>
      </c>
      <c r="D2649">
        <v>6</v>
      </c>
      <c r="E2649" t="s">
        <v>0</v>
      </c>
      <c r="F2649">
        <v>10</v>
      </c>
      <c r="G2649">
        <v>2018</v>
      </c>
      <c r="H2649" t="s">
        <v>55</v>
      </c>
      <c r="I2649">
        <f>IF(E2649="Dollar",VLOOKUP(F2649,Currency!$G$2:$H$14,2,0),1)</f>
        <v>1</v>
      </c>
      <c r="J2649" s="3">
        <f t="shared" si="41"/>
        <v>120</v>
      </c>
    </row>
    <row r="2650" spans="1:10" x14ac:dyDescent="0.25">
      <c r="A2650">
        <v>982</v>
      </c>
      <c r="B2650" t="s">
        <v>45</v>
      </c>
      <c r="C2650">
        <v>55</v>
      </c>
      <c r="D2650">
        <v>20</v>
      </c>
      <c r="E2650" t="s">
        <v>0</v>
      </c>
      <c r="F2650">
        <v>10</v>
      </c>
      <c r="G2650">
        <v>2018</v>
      </c>
      <c r="H2650" t="s">
        <v>55</v>
      </c>
      <c r="I2650">
        <f>IF(E2650="Dollar",VLOOKUP(F2650,Currency!$G$2:$H$14,2,0),1)</f>
        <v>1</v>
      </c>
      <c r="J2650" s="3">
        <f t="shared" si="41"/>
        <v>1100</v>
      </c>
    </row>
    <row r="2651" spans="1:10" x14ac:dyDescent="0.25">
      <c r="A2651">
        <v>982</v>
      </c>
      <c r="B2651" t="s">
        <v>46</v>
      </c>
      <c r="C2651">
        <v>275</v>
      </c>
      <c r="D2651">
        <v>15</v>
      </c>
      <c r="E2651" t="s">
        <v>0</v>
      </c>
      <c r="F2651">
        <v>10</v>
      </c>
      <c r="G2651">
        <v>2018</v>
      </c>
      <c r="H2651" t="s">
        <v>55</v>
      </c>
      <c r="I2651">
        <f>IF(E2651="Dollar",VLOOKUP(F2651,Currency!$G$2:$H$14,2,0),1)</f>
        <v>1</v>
      </c>
      <c r="J2651" s="3">
        <f t="shared" si="41"/>
        <v>4125</v>
      </c>
    </row>
    <row r="2652" spans="1:10" x14ac:dyDescent="0.25">
      <c r="A2652">
        <v>982</v>
      </c>
      <c r="B2652" t="s">
        <v>47</v>
      </c>
      <c r="C2652">
        <v>1100</v>
      </c>
      <c r="D2652">
        <v>6</v>
      </c>
      <c r="E2652" t="s">
        <v>0</v>
      </c>
      <c r="F2652">
        <v>10</v>
      </c>
      <c r="G2652">
        <v>2018</v>
      </c>
      <c r="H2652" t="s">
        <v>55</v>
      </c>
      <c r="I2652">
        <f>IF(E2652="Dollar",VLOOKUP(F2652,Currency!$G$2:$H$14,2,0),1)</f>
        <v>1</v>
      </c>
      <c r="J2652" s="3">
        <f t="shared" si="41"/>
        <v>6600</v>
      </c>
    </row>
    <row r="2653" spans="1:10" x14ac:dyDescent="0.25">
      <c r="A2653">
        <v>983</v>
      </c>
      <c r="B2653" t="s">
        <v>45</v>
      </c>
      <c r="C2653">
        <v>141</v>
      </c>
      <c r="D2653">
        <v>22</v>
      </c>
      <c r="E2653" t="s">
        <v>0</v>
      </c>
      <c r="F2653">
        <v>4</v>
      </c>
      <c r="G2653">
        <v>2018</v>
      </c>
      <c r="H2653" t="s">
        <v>63</v>
      </c>
      <c r="I2653">
        <f>IF(E2653="Dollar",VLOOKUP(F2653,Currency!$G$2:$H$14,2,0),1)</f>
        <v>1</v>
      </c>
      <c r="J2653" s="3">
        <f t="shared" si="41"/>
        <v>3102</v>
      </c>
    </row>
    <row r="2654" spans="1:10" x14ac:dyDescent="0.25">
      <c r="A2654">
        <v>983</v>
      </c>
      <c r="B2654" t="s">
        <v>46</v>
      </c>
      <c r="C2654">
        <v>564</v>
      </c>
      <c r="D2654">
        <v>16</v>
      </c>
      <c r="E2654" t="s">
        <v>37</v>
      </c>
      <c r="F2654">
        <v>4</v>
      </c>
      <c r="G2654">
        <v>2018</v>
      </c>
      <c r="H2654" t="s">
        <v>53</v>
      </c>
      <c r="I2654">
        <f>IF(E2654="Dollar",VLOOKUP(F2654,Currency!$G$2:$H$14,2,0),1)</f>
        <v>0.81462485449999988</v>
      </c>
      <c r="J2654" s="3">
        <f t="shared" si="41"/>
        <v>7351.1746870079987</v>
      </c>
    </row>
    <row r="2655" spans="1:10" x14ac:dyDescent="0.25">
      <c r="A2655">
        <v>984</v>
      </c>
      <c r="B2655" t="s">
        <v>45</v>
      </c>
      <c r="C2655">
        <v>75</v>
      </c>
      <c r="D2655">
        <v>24</v>
      </c>
      <c r="E2655" t="s">
        <v>0</v>
      </c>
      <c r="F2655">
        <v>6</v>
      </c>
      <c r="G2655">
        <v>2018</v>
      </c>
      <c r="H2655" t="s">
        <v>60</v>
      </c>
      <c r="I2655">
        <f>IF(E2655="Dollar",VLOOKUP(F2655,Currency!$G$2:$H$14,2,0),1)</f>
        <v>1</v>
      </c>
      <c r="J2655" s="3">
        <f t="shared" si="41"/>
        <v>1800</v>
      </c>
    </row>
    <row r="2656" spans="1:10" x14ac:dyDescent="0.25">
      <c r="A2656">
        <v>984</v>
      </c>
      <c r="B2656" t="s">
        <v>46</v>
      </c>
      <c r="C2656">
        <v>225</v>
      </c>
      <c r="D2656">
        <v>17</v>
      </c>
      <c r="E2656" t="s">
        <v>0</v>
      </c>
      <c r="F2656">
        <v>6</v>
      </c>
      <c r="G2656">
        <v>2018</v>
      </c>
      <c r="H2656" t="s">
        <v>52</v>
      </c>
      <c r="I2656">
        <f>IF(E2656="Dollar",VLOOKUP(F2656,Currency!$G$2:$H$14,2,0),1)</f>
        <v>1</v>
      </c>
      <c r="J2656" s="3">
        <f t="shared" si="41"/>
        <v>3825</v>
      </c>
    </row>
    <row r="2657" spans="1:10" x14ac:dyDescent="0.25">
      <c r="A2657">
        <v>984</v>
      </c>
      <c r="B2657" t="s">
        <v>47</v>
      </c>
      <c r="C2657">
        <v>75</v>
      </c>
      <c r="D2657">
        <v>7</v>
      </c>
      <c r="E2657" t="s">
        <v>37</v>
      </c>
      <c r="F2657">
        <v>6</v>
      </c>
      <c r="G2657">
        <v>2018</v>
      </c>
      <c r="H2657" t="s">
        <v>53</v>
      </c>
      <c r="I2657">
        <f>IF(E2657="Dollar",VLOOKUP(F2657,Currency!$G$2:$H$14,2,0),1)</f>
        <v>0.85633569142857147</v>
      </c>
      <c r="J2657" s="3">
        <f t="shared" si="41"/>
        <v>449.57623800000005</v>
      </c>
    </row>
    <row r="2658" spans="1:10" x14ac:dyDescent="0.25">
      <c r="A2658">
        <v>985</v>
      </c>
      <c r="B2658" t="s">
        <v>45</v>
      </c>
      <c r="C2658">
        <v>100</v>
      </c>
      <c r="D2658">
        <v>24</v>
      </c>
      <c r="E2658" t="s">
        <v>0</v>
      </c>
      <c r="F2658">
        <v>4</v>
      </c>
      <c r="G2658">
        <v>2018</v>
      </c>
      <c r="H2658" t="s">
        <v>61</v>
      </c>
      <c r="I2658">
        <f>IF(E2658="Dollar",VLOOKUP(F2658,Currency!$G$2:$H$14,2,0),1)</f>
        <v>1</v>
      </c>
      <c r="J2658" s="3">
        <f t="shared" si="41"/>
        <v>2400</v>
      </c>
    </row>
    <row r="2659" spans="1:10" x14ac:dyDescent="0.25">
      <c r="A2659">
        <v>985</v>
      </c>
      <c r="B2659" t="s">
        <v>46</v>
      </c>
      <c r="C2659">
        <v>300</v>
      </c>
      <c r="D2659">
        <v>16</v>
      </c>
      <c r="E2659" t="s">
        <v>37</v>
      </c>
      <c r="F2659">
        <v>4</v>
      </c>
      <c r="G2659">
        <v>2018</v>
      </c>
      <c r="H2659" t="s">
        <v>53</v>
      </c>
      <c r="I2659">
        <f>IF(E2659="Dollar",VLOOKUP(F2659,Currency!$G$2:$H$14,2,0),1)</f>
        <v>0.81462485449999988</v>
      </c>
      <c r="J2659" s="3">
        <f t="shared" si="41"/>
        <v>3910.1993015999997</v>
      </c>
    </row>
    <row r="2660" spans="1:10" x14ac:dyDescent="0.25">
      <c r="A2660">
        <v>985</v>
      </c>
      <c r="B2660" t="s">
        <v>47</v>
      </c>
      <c r="C2660">
        <v>100</v>
      </c>
      <c r="D2660">
        <v>6</v>
      </c>
      <c r="E2660" t="s">
        <v>0</v>
      </c>
      <c r="F2660">
        <v>4</v>
      </c>
      <c r="G2660">
        <v>2018</v>
      </c>
      <c r="H2660" t="s">
        <v>55</v>
      </c>
      <c r="I2660">
        <f>IF(E2660="Dollar",VLOOKUP(F2660,Currency!$G$2:$H$14,2,0),1)</f>
        <v>1</v>
      </c>
      <c r="J2660" s="3">
        <f t="shared" si="41"/>
        <v>600</v>
      </c>
    </row>
    <row r="2661" spans="1:10" x14ac:dyDescent="0.25">
      <c r="A2661">
        <v>986</v>
      </c>
      <c r="B2661" t="s">
        <v>45</v>
      </c>
      <c r="C2661">
        <v>1</v>
      </c>
      <c r="D2661">
        <v>21</v>
      </c>
      <c r="E2661" t="s">
        <v>37</v>
      </c>
      <c r="F2661">
        <v>10</v>
      </c>
      <c r="G2661">
        <v>2018</v>
      </c>
      <c r="H2661" t="s">
        <v>53</v>
      </c>
      <c r="I2661">
        <f>IF(E2661="Dollar",VLOOKUP(F2661,Currency!$G$2:$H$14,2,0),1)</f>
        <v>0.87081632260869579</v>
      </c>
      <c r="J2661" s="3">
        <f t="shared" si="41"/>
        <v>18.287142774782613</v>
      </c>
    </row>
    <row r="2662" spans="1:10" x14ac:dyDescent="0.25">
      <c r="A2662">
        <v>986</v>
      </c>
      <c r="B2662" t="s">
        <v>46</v>
      </c>
      <c r="C2662">
        <v>5</v>
      </c>
      <c r="D2662">
        <v>17</v>
      </c>
      <c r="E2662" t="s">
        <v>0</v>
      </c>
      <c r="F2662">
        <v>10</v>
      </c>
      <c r="G2662">
        <v>2018</v>
      </c>
      <c r="H2662" t="s">
        <v>57</v>
      </c>
      <c r="I2662">
        <f>IF(E2662="Dollar",VLOOKUP(F2662,Currency!$G$2:$H$14,2,0),1)</f>
        <v>1</v>
      </c>
      <c r="J2662" s="3">
        <f t="shared" si="41"/>
        <v>85</v>
      </c>
    </row>
    <row r="2663" spans="1:10" x14ac:dyDescent="0.25">
      <c r="A2663">
        <v>986</v>
      </c>
      <c r="B2663" t="s">
        <v>47</v>
      </c>
      <c r="C2663">
        <v>20</v>
      </c>
      <c r="D2663">
        <v>7</v>
      </c>
      <c r="E2663" t="s">
        <v>37</v>
      </c>
      <c r="F2663">
        <v>10</v>
      </c>
      <c r="G2663">
        <v>2018</v>
      </c>
      <c r="H2663" t="s">
        <v>53</v>
      </c>
      <c r="I2663">
        <f>IF(E2663="Dollar",VLOOKUP(F2663,Currency!$G$2:$H$14,2,0),1)</f>
        <v>0.87081632260869579</v>
      </c>
      <c r="J2663" s="3">
        <f t="shared" si="41"/>
        <v>121.91428516521741</v>
      </c>
    </row>
    <row r="2664" spans="1:10" x14ac:dyDescent="0.25">
      <c r="A2664">
        <v>987</v>
      </c>
      <c r="B2664" t="s">
        <v>45</v>
      </c>
      <c r="C2664">
        <v>122</v>
      </c>
      <c r="D2664">
        <v>20</v>
      </c>
      <c r="E2664" t="s">
        <v>0</v>
      </c>
      <c r="F2664">
        <v>5</v>
      </c>
      <c r="G2664">
        <v>2018</v>
      </c>
      <c r="H2664" t="s">
        <v>57</v>
      </c>
      <c r="I2664">
        <f>IF(E2664="Dollar",VLOOKUP(F2664,Currency!$G$2:$H$14,2,0),1)</f>
        <v>1</v>
      </c>
      <c r="J2664" s="3">
        <f t="shared" si="41"/>
        <v>2440</v>
      </c>
    </row>
    <row r="2665" spans="1:10" x14ac:dyDescent="0.25">
      <c r="A2665">
        <v>987</v>
      </c>
      <c r="B2665" t="s">
        <v>46</v>
      </c>
      <c r="C2665">
        <v>488</v>
      </c>
      <c r="D2665">
        <v>15</v>
      </c>
      <c r="E2665" t="s">
        <v>37</v>
      </c>
      <c r="F2665">
        <v>5</v>
      </c>
      <c r="G2665">
        <v>2018</v>
      </c>
      <c r="H2665" t="s">
        <v>53</v>
      </c>
      <c r="I2665">
        <f>IF(E2665="Dollar",VLOOKUP(F2665,Currency!$G$2:$H$14,2,0),1)</f>
        <v>0.84667593318181822</v>
      </c>
      <c r="J2665" s="3">
        <f t="shared" si="41"/>
        <v>6197.6678308909095</v>
      </c>
    </row>
    <row r="2666" spans="1:10" x14ac:dyDescent="0.25">
      <c r="A2666">
        <v>988</v>
      </c>
      <c r="B2666" t="s">
        <v>45</v>
      </c>
      <c r="C2666">
        <v>89</v>
      </c>
      <c r="D2666">
        <v>24</v>
      </c>
      <c r="E2666" t="s">
        <v>0</v>
      </c>
      <c r="F2666">
        <v>10</v>
      </c>
      <c r="G2666">
        <v>2018</v>
      </c>
      <c r="H2666" t="s">
        <v>56</v>
      </c>
      <c r="I2666">
        <f>IF(E2666="Dollar",VLOOKUP(F2666,Currency!$G$2:$H$14,2,0),1)</f>
        <v>1</v>
      </c>
      <c r="J2666" s="3">
        <f t="shared" si="41"/>
        <v>2136</v>
      </c>
    </row>
    <row r="2667" spans="1:10" x14ac:dyDescent="0.25">
      <c r="A2667">
        <v>988</v>
      </c>
      <c r="B2667" t="s">
        <v>46</v>
      </c>
      <c r="C2667">
        <v>356</v>
      </c>
      <c r="D2667">
        <v>14</v>
      </c>
      <c r="E2667" t="s">
        <v>0</v>
      </c>
      <c r="F2667">
        <v>10</v>
      </c>
      <c r="G2667">
        <v>2018</v>
      </c>
      <c r="H2667" t="s">
        <v>55</v>
      </c>
      <c r="I2667">
        <f>IF(E2667="Dollar",VLOOKUP(F2667,Currency!$G$2:$H$14,2,0),1)</f>
        <v>1</v>
      </c>
      <c r="J2667" s="3">
        <f t="shared" si="41"/>
        <v>4984</v>
      </c>
    </row>
    <row r="2668" spans="1:10" x14ac:dyDescent="0.25">
      <c r="A2668">
        <v>989</v>
      </c>
      <c r="B2668" t="s">
        <v>45</v>
      </c>
      <c r="C2668">
        <v>100</v>
      </c>
      <c r="D2668">
        <v>25</v>
      </c>
      <c r="E2668" t="s">
        <v>0</v>
      </c>
      <c r="F2668">
        <v>11</v>
      </c>
      <c r="G2668">
        <v>2018</v>
      </c>
      <c r="H2668" t="s">
        <v>51</v>
      </c>
      <c r="I2668">
        <f>IF(E2668="Dollar",VLOOKUP(F2668,Currency!$G$2:$H$14,2,0),1)</f>
        <v>1</v>
      </c>
      <c r="J2668" s="3">
        <f t="shared" si="41"/>
        <v>2500</v>
      </c>
    </row>
    <row r="2669" spans="1:10" x14ac:dyDescent="0.25">
      <c r="A2669">
        <v>989</v>
      </c>
      <c r="B2669" t="s">
        <v>46</v>
      </c>
      <c r="C2669">
        <v>400</v>
      </c>
      <c r="D2669">
        <v>16</v>
      </c>
      <c r="E2669" t="s">
        <v>37</v>
      </c>
      <c r="F2669">
        <v>11</v>
      </c>
      <c r="G2669">
        <v>2018</v>
      </c>
      <c r="H2669" t="s">
        <v>53</v>
      </c>
      <c r="I2669">
        <f>IF(E2669="Dollar",VLOOKUP(F2669,Currency!$G$2:$H$14,2,0),1)</f>
        <v>0.87977327500000013</v>
      </c>
      <c r="J2669" s="3">
        <f t="shared" si="41"/>
        <v>5630.548960000001</v>
      </c>
    </row>
    <row r="2670" spans="1:10" x14ac:dyDescent="0.25">
      <c r="A2670">
        <v>990</v>
      </c>
      <c r="B2670" t="s">
        <v>45</v>
      </c>
      <c r="C2670">
        <v>90</v>
      </c>
      <c r="D2670">
        <v>21</v>
      </c>
      <c r="E2670" t="s">
        <v>0</v>
      </c>
      <c r="F2670">
        <v>9</v>
      </c>
      <c r="G2670">
        <v>2018</v>
      </c>
      <c r="H2670" t="s">
        <v>52</v>
      </c>
      <c r="I2670">
        <f>IF(E2670="Dollar",VLOOKUP(F2670,Currency!$G$2:$H$14,2,0),1)</f>
        <v>1</v>
      </c>
      <c r="J2670" s="3">
        <f t="shared" si="41"/>
        <v>1890</v>
      </c>
    </row>
    <row r="2671" spans="1:10" x14ac:dyDescent="0.25">
      <c r="A2671">
        <v>990</v>
      </c>
      <c r="B2671" t="s">
        <v>46</v>
      </c>
      <c r="C2671">
        <v>360</v>
      </c>
      <c r="D2671">
        <v>14</v>
      </c>
      <c r="E2671" t="s">
        <v>0</v>
      </c>
      <c r="F2671">
        <v>9</v>
      </c>
      <c r="G2671">
        <v>2018</v>
      </c>
      <c r="H2671" t="s">
        <v>55</v>
      </c>
      <c r="I2671">
        <f>IF(E2671="Dollar",VLOOKUP(F2671,Currency!$G$2:$H$14,2,0),1)</f>
        <v>1</v>
      </c>
      <c r="J2671" s="3">
        <f t="shared" si="41"/>
        <v>5040</v>
      </c>
    </row>
    <row r="2672" spans="1:10" x14ac:dyDescent="0.25">
      <c r="A2672">
        <v>991</v>
      </c>
      <c r="B2672" t="s">
        <v>45</v>
      </c>
      <c r="C2672">
        <v>165</v>
      </c>
      <c r="D2672">
        <v>23</v>
      </c>
      <c r="E2672" t="s">
        <v>37</v>
      </c>
      <c r="F2672">
        <v>6</v>
      </c>
      <c r="G2672">
        <v>2018</v>
      </c>
      <c r="H2672" t="s">
        <v>53</v>
      </c>
      <c r="I2672">
        <f>IF(E2672="Dollar",VLOOKUP(F2672,Currency!$G$2:$H$14,2,0),1)</f>
        <v>0.85633569142857147</v>
      </c>
      <c r="J2672" s="3">
        <f t="shared" si="41"/>
        <v>3249.7939489714286</v>
      </c>
    </row>
    <row r="2673" spans="1:10" x14ac:dyDescent="0.25">
      <c r="A2673">
        <v>991</v>
      </c>
      <c r="B2673" t="s">
        <v>46</v>
      </c>
      <c r="C2673">
        <v>660</v>
      </c>
      <c r="D2673">
        <v>17</v>
      </c>
      <c r="E2673" t="s">
        <v>37</v>
      </c>
      <c r="F2673">
        <v>6</v>
      </c>
      <c r="G2673">
        <v>2018</v>
      </c>
      <c r="H2673" t="s">
        <v>53</v>
      </c>
      <c r="I2673">
        <f>IF(E2673="Dollar",VLOOKUP(F2673,Currency!$G$2:$H$14,2,0),1)</f>
        <v>0.85633569142857147</v>
      </c>
      <c r="J2673" s="3">
        <f t="shared" si="41"/>
        <v>9608.0864578285727</v>
      </c>
    </row>
    <row r="2674" spans="1:10" x14ac:dyDescent="0.25">
      <c r="A2674">
        <v>992</v>
      </c>
      <c r="B2674" t="s">
        <v>45</v>
      </c>
      <c r="C2674">
        <v>166</v>
      </c>
      <c r="D2674">
        <v>25</v>
      </c>
      <c r="E2674" t="s">
        <v>0</v>
      </c>
      <c r="F2674">
        <v>9</v>
      </c>
      <c r="G2674">
        <v>2018</v>
      </c>
      <c r="H2674" t="s">
        <v>51</v>
      </c>
      <c r="I2674">
        <f>IF(E2674="Dollar",VLOOKUP(F2674,Currency!$G$2:$H$14,2,0),1)</f>
        <v>1</v>
      </c>
      <c r="J2674" s="3">
        <f t="shared" si="41"/>
        <v>4150</v>
      </c>
    </row>
    <row r="2675" spans="1:10" x14ac:dyDescent="0.25">
      <c r="A2675">
        <v>992</v>
      </c>
      <c r="B2675" t="s">
        <v>46</v>
      </c>
      <c r="C2675">
        <v>664</v>
      </c>
      <c r="D2675">
        <v>18</v>
      </c>
      <c r="E2675" t="s">
        <v>0</v>
      </c>
      <c r="F2675">
        <v>9</v>
      </c>
      <c r="G2675">
        <v>2018</v>
      </c>
      <c r="H2675" t="s">
        <v>62</v>
      </c>
      <c r="I2675">
        <f>IF(E2675="Dollar",VLOOKUP(F2675,Currency!$G$2:$H$14,2,0),1)</f>
        <v>1</v>
      </c>
      <c r="J2675" s="3">
        <f t="shared" si="41"/>
        <v>11952</v>
      </c>
    </row>
    <row r="2676" spans="1:10" x14ac:dyDescent="0.25">
      <c r="A2676">
        <v>993</v>
      </c>
      <c r="B2676" t="s">
        <v>45</v>
      </c>
      <c r="C2676">
        <v>98</v>
      </c>
      <c r="D2676">
        <v>21</v>
      </c>
      <c r="E2676" t="s">
        <v>0</v>
      </c>
      <c r="F2676">
        <v>3</v>
      </c>
      <c r="G2676">
        <v>2018</v>
      </c>
      <c r="H2676" t="s">
        <v>52</v>
      </c>
      <c r="I2676">
        <f>IF(E2676="Dollar",VLOOKUP(F2676,Currency!$G$2:$H$14,2,0),1)</f>
        <v>1</v>
      </c>
      <c r="J2676" s="3">
        <f t="shared" si="41"/>
        <v>2058</v>
      </c>
    </row>
    <row r="2677" spans="1:10" x14ac:dyDescent="0.25">
      <c r="A2677">
        <v>993</v>
      </c>
      <c r="B2677" t="s">
        <v>46</v>
      </c>
      <c r="C2677">
        <v>294</v>
      </c>
      <c r="D2677">
        <v>17</v>
      </c>
      <c r="E2677" t="s">
        <v>37</v>
      </c>
      <c r="F2677">
        <v>3</v>
      </c>
      <c r="G2677">
        <v>2018</v>
      </c>
      <c r="H2677" t="s">
        <v>53</v>
      </c>
      <c r="I2677">
        <f>IF(E2677="Dollar",VLOOKUP(F2677,Currency!$G$2:$H$14,2,0),1)</f>
        <v>0.81064183952380953</v>
      </c>
      <c r="J2677" s="3">
        <f t="shared" si="41"/>
        <v>4051.5879139399999</v>
      </c>
    </row>
    <row r="2678" spans="1:10" x14ac:dyDescent="0.25">
      <c r="A2678">
        <v>993</v>
      </c>
      <c r="B2678" t="s">
        <v>47</v>
      </c>
      <c r="C2678">
        <v>98</v>
      </c>
      <c r="D2678">
        <v>7</v>
      </c>
      <c r="E2678" t="s">
        <v>37</v>
      </c>
      <c r="F2678">
        <v>3</v>
      </c>
      <c r="G2678">
        <v>2018</v>
      </c>
      <c r="H2678" t="s">
        <v>53</v>
      </c>
      <c r="I2678">
        <f>IF(E2678="Dollar",VLOOKUP(F2678,Currency!$G$2:$H$14,2,0),1)</f>
        <v>0.81064183952380953</v>
      </c>
      <c r="J2678" s="3">
        <f t="shared" si="41"/>
        <v>556.10030191333328</v>
      </c>
    </row>
    <row r="2679" spans="1:10" x14ac:dyDescent="0.25">
      <c r="A2679">
        <v>994</v>
      </c>
      <c r="B2679" t="s">
        <v>45</v>
      </c>
      <c r="C2679">
        <v>38</v>
      </c>
      <c r="D2679">
        <v>28</v>
      </c>
      <c r="E2679" t="s">
        <v>0</v>
      </c>
      <c r="F2679">
        <v>5</v>
      </c>
      <c r="G2679">
        <v>2018</v>
      </c>
      <c r="H2679" t="s">
        <v>59</v>
      </c>
      <c r="I2679">
        <f>IF(E2679="Dollar",VLOOKUP(F2679,Currency!$G$2:$H$14,2,0),1)</f>
        <v>1</v>
      </c>
      <c r="J2679" s="3">
        <f t="shared" si="41"/>
        <v>1064</v>
      </c>
    </row>
    <row r="2680" spans="1:10" x14ac:dyDescent="0.25">
      <c r="A2680">
        <v>994</v>
      </c>
      <c r="B2680" t="s">
        <v>46</v>
      </c>
      <c r="C2680">
        <v>76</v>
      </c>
      <c r="D2680">
        <v>17</v>
      </c>
      <c r="E2680" t="s">
        <v>37</v>
      </c>
      <c r="F2680">
        <v>5</v>
      </c>
      <c r="G2680">
        <v>2018</v>
      </c>
      <c r="H2680" t="s">
        <v>53</v>
      </c>
      <c r="I2680">
        <f>IF(E2680="Dollar",VLOOKUP(F2680,Currency!$G$2:$H$14,2,0),1)</f>
        <v>0.84667593318181822</v>
      </c>
      <c r="J2680" s="3">
        <f t="shared" si="41"/>
        <v>1093.9053056709092</v>
      </c>
    </row>
    <row r="2681" spans="1:10" x14ac:dyDescent="0.25">
      <c r="A2681">
        <v>994</v>
      </c>
      <c r="B2681" t="s">
        <v>47</v>
      </c>
      <c r="C2681">
        <v>152</v>
      </c>
      <c r="D2681">
        <v>6</v>
      </c>
      <c r="E2681" t="s">
        <v>0</v>
      </c>
      <c r="F2681">
        <v>5</v>
      </c>
      <c r="G2681">
        <v>2018</v>
      </c>
      <c r="H2681" t="s">
        <v>55</v>
      </c>
      <c r="I2681">
        <f>IF(E2681="Dollar",VLOOKUP(F2681,Currency!$G$2:$H$14,2,0),1)</f>
        <v>1</v>
      </c>
      <c r="J2681" s="3">
        <f t="shared" si="41"/>
        <v>912</v>
      </c>
    </row>
    <row r="2682" spans="1:10" x14ac:dyDescent="0.25">
      <c r="A2682">
        <v>995</v>
      </c>
      <c r="B2682" t="s">
        <v>45</v>
      </c>
      <c r="C2682">
        <v>53</v>
      </c>
      <c r="D2682">
        <v>21</v>
      </c>
      <c r="E2682" t="s">
        <v>0</v>
      </c>
      <c r="F2682">
        <v>11</v>
      </c>
      <c r="G2682">
        <v>2018</v>
      </c>
      <c r="H2682" t="s">
        <v>52</v>
      </c>
      <c r="I2682">
        <f>IF(E2682="Dollar",VLOOKUP(F2682,Currency!$G$2:$H$14,2,0),1)</f>
        <v>1</v>
      </c>
      <c r="J2682" s="3">
        <f t="shared" si="41"/>
        <v>1113</v>
      </c>
    </row>
    <row r="2683" spans="1:10" x14ac:dyDescent="0.25">
      <c r="A2683">
        <v>995</v>
      </c>
      <c r="B2683" t="s">
        <v>46</v>
      </c>
      <c r="C2683">
        <v>265</v>
      </c>
      <c r="D2683">
        <v>20</v>
      </c>
      <c r="E2683" t="s">
        <v>0</v>
      </c>
      <c r="F2683">
        <v>11</v>
      </c>
      <c r="G2683">
        <v>2018</v>
      </c>
      <c r="H2683" t="s">
        <v>60</v>
      </c>
      <c r="I2683">
        <f>IF(E2683="Dollar",VLOOKUP(F2683,Currency!$G$2:$H$14,2,0),1)</f>
        <v>1</v>
      </c>
      <c r="J2683" s="3">
        <f t="shared" si="41"/>
        <v>5300</v>
      </c>
    </row>
    <row r="2684" spans="1:10" x14ac:dyDescent="0.25">
      <c r="A2684">
        <v>995</v>
      </c>
      <c r="B2684" t="s">
        <v>47</v>
      </c>
      <c r="C2684">
        <v>371</v>
      </c>
      <c r="D2684">
        <v>6</v>
      </c>
      <c r="E2684" t="s">
        <v>0</v>
      </c>
      <c r="F2684">
        <v>11</v>
      </c>
      <c r="G2684">
        <v>2018</v>
      </c>
      <c r="H2684" t="s">
        <v>55</v>
      </c>
      <c r="I2684">
        <f>IF(E2684="Dollar",VLOOKUP(F2684,Currency!$G$2:$H$14,2,0),1)</f>
        <v>1</v>
      </c>
      <c r="J2684" s="3">
        <f t="shared" si="41"/>
        <v>2226</v>
      </c>
    </row>
    <row r="2685" spans="1:10" x14ac:dyDescent="0.25">
      <c r="A2685">
        <v>996</v>
      </c>
      <c r="B2685" t="s">
        <v>45</v>
      </c>
      <c r="C2685">
        <v>74</v>
      </c>
      <c r="D2685">
        <v>21</v>
      </c>
      <c r="E2685" t="s">
        <v>0</v>
      </c>
      <c r="F2685">
        <v>7</v>
      </c>
      <c r="G2685">
        <v>2018</v>
      </c>
      <c r="H2685" t="s">
        <v>52</v>
      </c>
      <c r="I2685">
        <f>IF(E2685="Dollar",VLOOKUP(F2685,Currency!$G$2:$H$14,2,0),1)</f>
        <v>1</v>
      </c>
      <c r="J2685" s="3">
        <f t="shared" si="41"/>
        <v>1554</v>
      </c>
    </row>
    <row r="2686" spans="1:10" x14ac:dyDescent="0.25">
      <c r="A2686">
        <v>996</v>
      </c>
      <c r="B2686" t="s">
        <v>46</v>
      </c>
      <c r="C2686">
        <v>148</v>
      </c>
      <c r="D2686">
        <v>15</v>
      </c>
      <c r="E2686" t="s">
        <v>37</v>
      </c>
      <c r="F2686">
        <v>7</v>
      </c>
      <c r="G2686">
        <v>2018</v>
      </c>
      <c r="H2686" t="s">
        <v>53</v>
      </c>
      <c r="I2686">
        <f>IF(E2686="Dollar",VLOOKUP(F2686,Currency!$G$2:$H$14,2,0),1)</f>
        <v>0.85575857954545465</v>
      </c>
      <c r="J2686" s="3">
        <f t="shared" si="41"/>
        <v>1899.7840465909094</v>
      </c>
    </row>
    <row r="2687" spans="1:10" x14ac:dyDescent="0.25">
      <c r="A2687">
        <v>996</v>
      </c>
      <c r="B2687" t="s">
        <v>47</v>
      </c>
      <c r="C2687">
        <v>296</v>
      </c>
      <c r="D2687">
        <v>7</v>
      </c>
      <c r="E2687" t="s">
        <v>37</v>
      </c>
      <c r="F2687">
        <v>7</v>
      </c>
      <c r="G2687">
        <v>2018</v>
      </c>
      <c r="H2687" t="s">
        <v>53</v>
      </c>
      <c r="I2687">
        <f>IF(E2687="Dollar",VLOOKUP(F2687,Currency!$G$2:$H$14,2,0),1)</f>
        <v>0.85575857954545465</v>
      </c>
      <c r="J2687" s="3">
        <f t="shared" si="41"/>
        <v>1773.1317768181821</v>
      </c>
    </row>
    <row r="2688" spans="1:10" x14ac:dyDescent="0.25">
      <c r="A2688">
        <v>997</v>
      </c>
      <c r="B2688" t="s">
        <v>45</v>
      </c>
      <c r="C2688">
        <v>10</v>
      </c>
      <c r="D2688">
        <v>20</v>
      </c>
      <c r="E2688" t="s">
        <v>37</v>
      </c>
      <c r="F2688">
        <v>8</v>
      </c>
      <c r="G2688">
        <v>2018</v>
      </c>
      <c r="H2688" t="s">
        <v>53</v>
      </c>
      <c r="I2688">
        <f>IF(E2688="Dollar",VLOOKUP(F2688,Currency!$G$2:$H$14,2,0),1)</f>
        <v>0.86596289695652162</v>
      </c>
      <c r="J2688" s="3">
        <f t="shared" si="41"/>
        <v>173.19257939130432</v>
      </c>
    </row>
    <row r="2689" spans="1:10" x14ac:dyDescent="0.25">
      <c r="A2689">
        <v>997</v>
      </c>
      <c r="B2689" t="s">
        <v>46</v>
      </c>
      <c r="C2689">
        <v>20</v>
      </c>
      <c r="D2689">
        <v>15</v>
      </c>
      <c r="E2689" t="s">
        <v>0</v>
      </c>
      <c r="F2689">
        <v>8</v>
      </c>
      <c r="G2689">
        <v>2018</v>
      </c>
      <c r="H2689" t="s">
        <v>55</v>
      </c>
      <c r="I2689">
        <f>IF(E2689="Dollar",VLOOKUP(F2689,Currency!$G$2:$H$14,2,0),1)</f>
        <v>1</v>
      </c>
      <c r="J2689" s="3">
        <f t="shared" si="41"/>
        <v>300</v>
      </c>
    </row>
    <row r="2690" spans="1:10" x14ac:dyDescent="0.25">
      <c r="A2690">
        <v>997</v>
      </c>
      <c r="B2690" t="s">
        <v>47</v>
      </c>
      <c r="C2690">
        <v>40</v>
      </c>
      <c r="D2690">
        <v>6</v>
      </c>
      <c r="E2690" t="s">
        <v>37</v>
      </c>
      <c r="F2690">
        <v>8</v>
      </c>
      <c r="G2690">
        <v>2018</v>
      </c>
      <c r="H2690" t="s">
        <v>53</v>
      </c>
      <c r="I2690">
        <f>IF(E2690="Dollar",VLOOKUP(F2690,Currency!$G$2:$H$14,2,0),1)</f>
        <v>0.86596289695652162</v>
      </c>
      <c r="J2690" s="3">
        <f t="shared" si="41"/>
        <v>207.8310952695652</v>
      </c>
    </row>
    <row r="2691" spans="1:10" x14ac:dyDescent="0.25">
      <c r="A2691">
        <v>998</v>
      </c>
      <c r="B2691" t="s">
        <v>45</v>
      </c>
      <c r="C2691">
        <v>104</v>
      </c>
      <c r="D2691">
        <v>27</v>
      </c>
      <c r="E2691" t="s">
        <v>0</v>
      </c>
      <c r="F2691">
        <v>4</v>
      </c>
      <c r="G2691">
        <v>2018</v>
      </c>
      <c r="H2691" t="s">
        <v>54</v>
      </c>
      <c r="I2691">
        <f>IF(E2691="Dollar",VLOOKUP(F2691,Currency!$G$2:$H$14,2,0),1)</f>
        <v>1</v>
      </c>
      <c r="J2691" s="3">
        <f t="shared" ref="J2691:J2754" si="42">C2691*D2691*I2691</f>
        <v>2808</v>
      </c>
    </row>
    <row r="2692" spans="1:10" x14ac:dyDescent="0.25">
      <c r="A2692">
        <v>998</v>
      </c>
      <c r="B2692" t="s">
        <v>46</v>
      </c>
      <c r="C2692">
        <v>312</v>
      </c>
      <c r="D2692">
        <v>15</v>
      </c>
      <c r="E2692" t="s">
        <v>0</v>
      </c>
      <c r="F2692">
        <v>4</v>
      </c>
      <c r="G2692">
        <v>2018</v>
      </c>
      <c r="H2692" t="s">
        <v>55</v>
      </c>
      <c r="I2692">
        <f>IF(E2692="Dollar",VLOOKUP(F2692,Currency!$G$2:$H$14,2,0),1)</f>
        <v>1</v>
      </c>
      <c r="J2692" s="3">
        <f t="shared" si="42"/>
        <v>4680</v>
      </c>
    </row>
    <row r="2693" spans="1:10" x14ac:dyDescent="0.25">
      <c r="A2693">
        <v>998</v>
      </c>
      <c r="B2693" t="s">
        <v>47</v>
      </c>
      <c r="C2693">
        <v>104</v>
      </c>
      <c r="D2693">
        <v>6</v>
      </c>
      <c r="E2693" t="s">
        <v>0</v>
      </c>
      <c r="F2693">
        <v>4</v>
      </c>
      <c r="G2693">
        <v>2018</v>
      </c>
      <c r="H2693" t="s">
        <v>55</v>
      </c>
      <c r="I2693">
        <f>IF(E2693="Dollar",VLOOKUP(F2693,Currency!$G$2:$H$14,2,0),1)</f>
        <v>1</v>
      </c>
      <c r="J2693" s="3">
        <f t="shared" si="42"/>
        <v>624</v>
      </c>
    </row>
    <row r="2694" spans="1:10" x14ac:dyDescent="0.25">
      <c r="A2694">
        <v>999</v>
      </c>
      <c r="B2694" t="s">
        <v>45</v>
      </c>
      <c r="C2694">
        <v>185</v>
      </c>
      <c r="D2694">
        <v>21</v>
      </c>
      <c r="E2694" t="s">
        <v>0</v>
      </c>
      <c r="F2694">
        <v>8</v>
      </c>
      <c r="G2694">
        <v>2018</v>
      </c>
      <c r="H2694" t="s">
        <v>52</v>
      </c>
      <c r="I2694">
        <f>IF(E2694="Dollar",VLOOKUP(F2694,Currency!$G$2:$H$14,2,0),1)</f>
        <v>1</v>
      </c>
      <c r="J2694" s="3">
        <f t="shared" si="42"/>
        <v>3885</v>
      </c>
    </row>
    <row r="2695" spans="1:10" x14ac:dyDescent="0.25">
      <c r="A2695">
        <v>999</v>
      </c>
      <c r="B2695" t="s">
        <v>46</v>
      </c>
      <c r="C2695">
        <v>740</v>
      </c>
      <c r="D2695">
        <v>16</v>
      </c>
      <c r="E2695" t="s">
        <v>37</v>
      </c>
      <c r="F2695">
        <v>8</v>
      </c>
      <c r="G2695">
        <v>2018</v>
      </c>
      <c r="H2695" t="s">
        <v>53</v>
      </c>
      <c r="I2695">
        <f>IF(E2695="Dollar",VLOOKUP(F2695,Currency!$G$2:$H$14,2,0),1)</f>
        <v>0.86596289695652162</v>
      </c>
      <c r="J2695" s="3">
        <f t="shared" si="42"/>
        <v>10253.000699965216</v>
      </c>
    </row>
    <row r="2696" spans="1:10" x14ac:dyDescent="0.25">
      <c r="A2696">
        <v>1000</v>
      </c>
      <c r="B2696" t="s">
        <v>45</v>
      </c>
      <c r="C2696">
        <v>113</v>
      </c>
      <c r="D2696">
        <v>26</v>
      </c>
      <c r="E2696" t="s">
        <v>0</v>
      </c>
      <c r="F2696">
        <v>11</v>
      </c>
      <c r="G2696">
        <v>2018</v>
      </c>
      <c r="H2696" t="s">
        <v>51</v>
      </c>
      <c r="I2696">
        <f>IF(E2696="Dollar",VLOOKUP(F2696,Currency!$G$2:$H$14,2,0),1)</f>
        <v>1</v>
      </c>
      <c r="J2696" s="3">
        <f t="shared" si="42"/>
        <v>2938</v>
      </c>
    </row>
    <row r="2697" spans="1:10" x14ac:dyDescent="0.25">
      <c r="A2697">
        <v>1000</v>
      </c>
      <c r="B2697" t="s">
        <v>46</v>
      </c>
      <c r="C2697">
        <v>452</v>
      </c>
      <c r="D2697">
        <v>16</v>
      </c>
      <c r="E2697" t="s">
        <v>37</v>
      </c>
      <c r="F2697">
        <v>11</v>
      </c>
      <c r="G2697">
        <v>2018</v>
      </c>
      <c r="H2697" t="s">
        <v>53</v>
      </c>
      <c r="I2697">
        <f>IF(E2697="Dollar",VLOOKUP(F2697,Currency!$G$2:$H$14,2,0),1)</f>
        <v>0.87977327500000013</v>
      </c>
      <c r="J2697" s="3">
        <f t="shared" si="42"/>
        <v>6362.5203248000007</v>
      </c>
    </row>
    <row r="2698" spans="1:10" x14ac:dyDescent="0.25">
      <c r="A2698">
        <v>1001</v>
      </c>
      <c r="B2698" t="s">
        <v>45</v>
      </c>
      <c r="C2698">
        <v>88</v>
      </c>
      <c r="D2698">
        <v>27</v>
      </c>
      <c r="E2698" t="s">
        <v>0</v>
      </c>
      <c r="F2698">
        <v>10</v>
      </c>
      <c r="G2698">
        <v>2018</v>
      </c>
      <c r="H2698" t="s">
        <v>65</v>
      </c>
      <c r="I2698">
        <f>IF(E2698="Dollar",VLOOKUP(F2698,Currency!$G$2:$H$14,2,0),1)</f>
        <v>1</v>
      </c>
      <c r="J2698" s="3">
        <f t="shared" si="42"/>
        <v>2376</v>
      </c>
    </row>
    <row r="2699" spans="1:10" x14ac:dyDescent="0.25">
      <c r="A2699">
        <v>1001</v>
      </c>
      <c r="B2699" t="s">
        <v>46</v>
      </c>
      <c r="C2699">
        <v>352</v>
      </c>
      <c r="D2699">
        <v>19</v>
      </c>
      <c r="E2699" t="s">
        <v>0</v>
      </c>
      <c r="F2699">
        <v>10</v>
      </c>
      <c r="G2699">
        <v>2018</v>
      </c>
      <c r="H2699" t="s">
        <v>61</v>
      </c>
      <c r="I2699">
        <f>IF(E2699="Dollar",VLOOKUP(F2699,Currency!$G$2:$H$14,2,0),1)</f>
        <v>1</v>
      </c>
      <c r="J2699" s="3">
        <f t="shared" si="42"/>
        <v>6688</v>
      </c>
    </row>
    <row r="2700" spans="1:10" x14ac:dyDescent="0.25">
      <c r="A2700">
        <v>1002</v>
      </c>
      <c r="B2700" t="s">
        <v>45</v>
      </c>
      <c r="C2700">
        <v>103</v>
      </c>
      <c r="D2700">
        <v>22</v>
      </c>
      <c r="E2700" t="s">
        <v>0</v>
      </c>
      <c r="F2700">
        <v>4</v>
      </c>
      <c r="G2700">
        <v>2018</v>
      </c>
      <c r="H2700" t="s">
        <v>63</v>
      </c>
      <c r="I2700">
        <f>IF(E2700="Dollar",VLOOKUP(F2700,Currency!$G$2:$H$14,2,0),1)</f>
        <v>1</v>
      </c>
      <c r="J2700" s="3">
        <f t="shared" si="42"/>
        <v>2266</v>
      </c>
    </row>
    <row r="2701" spans="1:10" x14ac:dyDescent="0.25">
      <c r="A2701">
        <v>1002</v>
      </c>
      <c r="B2701" t="s">
        <v>46</v>
      </c>
      <c r="C2701">
        <v>309</v>
      </c>
      <c r="D2701">
        <v>16</v>
      </c>
      <c r="E2701" t="s">
        <v>37</v>
      </c>
      <c r="F2701">
        <v>4</v>
      </c>
      <c r="G2701">
        <v>2018</v>
      </c>
      <c r="H2701" t="s">
        <v>53</v>
      </c>
      <c r="I2701">
        <f>IF(E2701="Dollar",VLOOKUP(F2701,Currency!$G$2:$H$14,2,0),1)</f>
        <v>0.81462485449999988</v>
      </c>
      <c r="J2701" s="3">
        <f t="shared" si="42"/>
        <v>4027.5052806479994</v>
      </c>
    </row>
    <row r="2702" spans="1:10" x14ac:dyDescent="0.25">
      <c r="A2702">
        <v>1002</v>
      </c>
      <c r="B2702" t="s">
        <v>47</v>
      </c>
      <c r="C2702">
        <v>103</v>
      </c>
      <c r="D2702">
        <v>7</v>
      </c>
      <c r="E2702" t="s">
        <v>0</v>
      </c>
      <c r="F2702">
        <v>4</v>
      </c>
      <c r="G2702">
        <v>2018</v>
      </c>
      <c r="H2702" t="s">
        <v>62</v>
      </c>
      <c r="I2702">
        <f>IF(E2702="Dollar",VLOOKUP(F2702,Currency!$G$2:$H$14,2,0),1)</f>
        <v>1</v>
      </c>
      <c r="J2702" s="3">
        <f t="shared" si="42"/>
        <v>721</v>
      </c>
    </row>
    <row r="2703" spans="1:10" x14ac:dyDescent="0.25">
      <c r="A2703">
        <v>1003</v>
      </c>
      <c r="B2703" t="s">
        <v>45</v>
      </c>
      <c r="C2703">
        <v>173</v>
      </c>
      <c r="D2703">
        <v>23</v>
      </c>
      <c r="E2703" t="s">
        <v>0</v>
      </c>
      <c r="F2703">
        <v>1</v>
      </c>
      <c r="G2703">
        <v>2018</v>
      </c>
      <c r="H2703" t="s">
        <v>62</v>
      </c>
      <c r="I2703">
        <f>IF(E2703="Dollar",VLOOKUP(F2703,Currency!$G$2:$H$14,2,0),1)</f>
        <v>1</v>
      </c>
      <c r="J2703" s="3">
        <f t="shared" si="42"/>
        <v>3979</v>
      </c>
    </row>
    <row r="2704" spans="1:10" x14ac:dyDescent="0.25">
      <c r="A2704">
        <v>1003</v>
      </c>
      <c r="B2704" t="s">
        <v>46</v>
      </c>
      <c r="C2704">
        <v>692</v>
      </c>
      <c r="D2704">
        <v>17</v>
      </c>
      <c r="E2704" t="s">
        <v>0</v>
      </c>
      <c r="F2704">
        <v>1</v>
      </c>
      <c r="G2704">
        <v>2018</v>
      </c>
      <c r="H2704" t="s">
        <v>52</v>
      </c>
      <c r="I2704">
        <f>IF(E2704="Dollar",VLOOKUP(F2704,Currency!$G$2:$H$14,2,0),1)</f>
        <v>1</v>
      </c>
      <c r="J2704" s="3">
        <f t="shared" si="42"/>
        <v>11764</v>
      </c>
    </row>
    <row r="2705" spans="1:10" x14ac:dyDescent="0.25">
      <c r="A2705">
        <v>1004</v>
      </c>
      <c r="B2705" t="s">
        <v>45</v>
      </c>
      <c r="C2705">
        <v>1</v>
      </c>
      <c r="D2705">
        <v>22</v>
      </c>
      <c r="E2705" t="s">
        <v>0</v>
      </c>
      <c r="F2705">
        <v>10</v>
      </c>
      <c r="G2705">
        <v>2018</v>
      </c>
      <c r="H2705" t="s">
        <v>63</v>
      </c>
      <c r="I2705">
        <f>IF(E2705="Dollar",VLOOKUP(F2705,Currency!$G$2:$H$14,2,0),1)</f>
        <v>1</v>
      </c>
      <c r="J2705" s="3">
        <f t="shared" si="42"/>
        <v>22</v>
      </c>
    </row>
    <row r="2706" spans="1:10" x14ac:dyDescent="0.25">
      <c r="A2706">
        <v>1004</v>
      </c>
      <c r="B2706" t="s">
        <v>46</v>
      </c>
      <c r="C2706">
        <v>5</v>
      </c>
      <c r="D2706">
        <v>16</v>
      </c>
      <c r="E2706" t="s">
        <v>37</v>
      </c>
      <c r="F2706">
        <v>10</v>
      </c>
      <c r="G2706">
        <v>2018</v>
      </c>
      <c r="H2706" t="s">
        <v>53</v>
      </c>
      <c r="I2706">
        <f>IF(E2706="Dollar",VLOOKUP(F2706,Currency!$G$2:$H$14,2,0),1)</f>
        <v>0.87081632260869579</v>
      </c>
      <c r="J2706" s="3">
        <f t="shared" si="42"/>
        <v>69.665305808695663</v>
      </c>
    </row>
    <row r="2707" spans="1:10" x14ac:dyDescent="0.25">
      <c r="A2707">
        <v>1004</v>
      </c>
      <c r="B2707" t="s">
        <v>47</v>
      </c>
      <c r="C2707">
        <v>20</v>
      </c>
      <c r="D2707">
        <v>7</v>
      </c>
      <c r="E2707" t="s">
        <v>37</v>
      </c>
      <c r="F2707">
        <v>10</v>
      </c>
      <c r="G2707">
        <v>2018</v>
      </c>
      <c r="H2707" t="s">
        <v>53</v>
      </c>
      <c r="I2707">
        <f>IF(E2707="Dollar",VLOOKUP(F2707,Currency!$G$2:$H$14,2,0),1)</f>
        <v>0.87081632260869579</v>
      </c>
      <c r="J2707" s="3">
        <f t="shared" si="42"/>
        <v>121.91428516521741</v>
      </c>
    </row>
    <row r="2708" spans="1:10" x14ac:dyDescent="0.25">
      <c r="A2708">
        <v>1005</v>
      </c>
      <c r="B2708" t="s">
        <v>45</v>
      </c>
      <c r="C2708">
        <v>1</v>
      </c>
      <c r="D2708">
        <v>28</v>
      </c>
      <c r="E2708" t="s">
        <v>0</v>
      </c>
      <c r="F2708">
        <v>10</v>
      </c>
      <c r="G2708">
        <v>2018</v>
      </c>
      <c r="H2708" t="s">
        <v>59</v>
      </c>
      <c r="I2708">
        <f>IF(E2708="Dollar",VLOOKUP(F2708,Currency!$G$2:$H$14,2,0),1)</f>
        <v>1</v>
      </c>
      <c r="J2708" s="3">
        <f t="shared" si="42"/>
        <v>28</v>
      </c>
    </row>
    <row r="2709" spans="1:10" x14ac:dyDescent="0.25">
      <c r="A2709">
        <v>1005</v>
      </c>
      <c r="B2709" t="s">
        <v>46</v>
      </c>
      <c r="C2709">
        <v>5</v>
      </c>
      <c r="D2709">
        <v>16</v>
      </c>
      <c r="E2709" t="s">
        <v>37</v>
      </c>
      <c r="F2709">
        <v>10</v>
      </c>
      <c r="G2709">
        <v>2018</v>
      </c>
      <c r="H2709" t="s">
        <v>53</v>
      </c>
      <c r="I2709">
        <f>IF(E2709="Dollar",VLOOKUP(F2709,Currency!$G$2:$H$14,2,0),1)</f>
        <v>0.87081632260869579</v>
      </c>
      <c r="J2709" s="3">
        <f t="shared" si="42"/>
        <v>69.665305808695663</v>
      </c>
    </row>
    <row r="2710" spans="1:10" x14ac:dyDescent="0.25">
      <c r="A2710">
        <v>1005</v>
      </c>
      <c r="B2710" t="s">
        <v>47</v>
      </c>
      <c r="C2710">
        <v>20</v>
      </c>
      <c r="D2710">
        <v>7</v>
      </c>
      <c r="E2710" t="s">
        <v>37</v>
      </c>
      <c r="F2710">
        <v>10</v>
      </c>
      <c r="G2710">
        <v>2018</v>
      </c>
      <c r="H2710" t="s">
        <v>53</v>
      </c>
      <c r="I2710">
        <f>IF(E2710="Dollar",VLOOKUP(F2710,Currency!$G$2:$H$14,2,0),1)</f>
        <v>0.87081632260869579</v>
      </c>
      <c r="J2710" s="3">
        <f t="shared" si="42"/>
        <v>121.91428516521741</v>
      </c>
    </row>
    <row r="2711" spans="1:10" x14ac:dyDescent="0.25">
      <c r="A2711">
        <v>1006</v>
      </c>
      <c r="B2711" t="s">
        <v>45</v>
      </c>
      <c r="C2711">
        <v>10</v>
      </c>
      <c r="D2711">
        <v>20</v>
      </c>
      <c r="E2711" t="s">
        <v>0</v>
      </c>
      <c r="F2711">
        <v>6</v>
      </c>
      <c r="G2711">
        <v>2018</v>
      </c>
      <c r="H2711" t="s">
        <v>55</v>
      </c>
      <c r="I2711">
        <f>IF(E2711="Dollar",VLOOKUP(F2711,Currency!$G$2:$H$14,2,0),1)</f>
        <v>1</v>
      </c>
      <c r="J2711" s="3">
        <f t="shared" si="42"/>
        <v>200</v>
      </c>
    </row>
    <row r="2712" spans="1:10" x14ac:dyDescent="0.25">
      <c r="A2712">
        <v>1006</v>
      </c>
      <c r="B2712" t="s">
        <v>46</v>
      </c>
      <c r="C2712">
        <v>20</v>
      </c>
      <c r="D2712">
        <v>17</v>
      </c>
      <c r="E2712" t="s">
        <v>37</v>
      </c>
      <c r="F2712">
        <v>6</v>
      </c>
      <c r="G2712">
        <v>2018</v>
      </c>
      <c r="H2712" t="s">
        <v>53</v>
      </c>
      <c r="I2712">
        <f>IF(E2712="Dollar",VLOOKUP(F2712,Currency!$G$2:$H$14,2,0),1)</f>
        <v>0.85633569142857147</v>
      </c>
      <c r="J2712" s="3">
        <f t="shared" si="42"/>
        <v>291.1541350857143</v>
      </c>
    </row>
    <row r="2713" spans="1:10" x14ac:dyDescent="0.25">
      <c r="A2713">
        <v>1006</v>
      </c>
      <c r="B2713" t="s">
        <v>47</v>
      </c>
      <c r="C2713">
        <v>40</v>
      </c>
      <c r="D2713">
        <v>6</v>
      </c>
      <c r="E2713" t="s">
        <v>0</v>
      </c>
      <c r="F2713">
        <v>6</v>
      </c>
      <c r="G2713">
        <v>2018</v>
      </c>
      <c r="H2713" t="s">
        <v>57</v>
      </c>
      <c r="I2713">
        <f>IF(E2713="Dollar",VLOOKUP(F2713,Currency!$G$2:$H$14,2,0),1)</f>
        <v>1</v>
      </c>
      <c r="J2713" s="3">
        <f t="shared" si="42"/>
        <v>240</v>
      </c>
    </row>
    <row r="2714" spans="1:10" x14ac:dyDescent="0.25">
      <c r="A2714">
        <v>1007</v>
      </c>
      <c r="B2714" t="s">
        <v>45</v>
      </c>
      <c r="C2714">
        <v>95</v>
      </c>
      <c r="D2714">
        <v>21</v>
      </c>
      <c r="E2714" t="s">
        <v>0</v>
      </c>
      <c r="F2714">
        <v>7</v>
      </c>
      <c r="G2714">
        <v>2018</v>
      </c>
      <c r="H2714" t="s">
        <v>52</v>
      </c>
      <c r="I2714">
        <f>IF(E2714="Dollar",VLOOKUP(F2714,Currency!$G$2:$H$14,2,0),1)</f>
        <v>1</v>
      </c>
      <c r="J2714" s="3">
        <f t="shared" si="42"/>
        <v>1995</v>
      </c>
    </row>
    <row r="2715" spans="1:10" x14ac:dyDescent="0.25">
      <c r="A2715">
        <v>1007</v>
      </c>
      <c r="B2715" t="s">
        <v>46</v>
      </c>
      <c r="C2715">
        <v>380</v>
      </c>
      <c r="D2715">
        <v>16</v>
      </c>
      <c r="E2715" t="s">
        <v>37</v>
      </c>
      <c r="F2715">
        <v>7</v>
      </c>
      <c r="G2715">
        <v>2018</v>
      </c>
      <c r="H2715" t="s">
        <v>53</v>
      </c>
      <c r="I2715">
        <f>IF(E2715="Dollar",VLOOKUP(F2715,Currency!$G$2:$H$14,2,0),1)</f>
        <v>0.85575857954545465</v>
      </c>
      <c r="J2715" s="3">
        <f t="shared" si="42"/>
        <v>5203.0121636363647</v>
      </c>
    </row>
    <row r="2716" spans="1:10" x14ac:dyDescent="0.25">
      <c r="A2716">
        <v>1008</v>
      </c>
      <c r="B2716" t="s">
        <v>45</v>
      </c>
      <c r="C2716">
        <v>103</v>
      </c>
      <c r="D2716">
        <v>21</v>
      </c>
      <c r="E2716" t="s">
        <v>37</v>
      </c>
      <c r="F2716">
        <v>6</v>
      </c>
      <c r="G2716">
        <v>2018</v>
      </c>
      <c r="H2716" t="s">
        <v>53</v>
      </c>
      <c r="I2716">
        <f>IF(E2716="Dollar",VLOOKUP(F2716,Currency!$G$2:$H$14,2,0),1)</f>
        <v>0.85633569142857147</v>
      </c>
      <c r="J2716" s="3">
        <f t="shared" si="42"/>
        <v>1852.2541005600001</v>
      </c>
    </row>
    <row r="2717" spans="1:10" x14ac:dyDescent="0.25">
      <c r="A2717">
        <v>1008</v>
      </c>
      <c r="B2717" t="s">
        <v>46</v>
      </c>
      <c r="C2717">
        <v>309</v>
      </c>
      <c r="D2717">
        <v>15</v>
      </c>
      <c r="E2717" t="s">
        <v>37</v>
      </c>
      <c r="F2717">
        <v>6</v>
      </c>
      <c r="G2717">
        <v>2018</v>
      </c>
      <c r="H2717" t="s">
        <v>53</v>
      </c>
      <c r="I2717">
        <f>IF(E2717="Dollar",VLOOKUP(F2717,Currency!$G$2:$H$14,2,0),1)</f>
        <v>0.85633569142857147</v>
      </c>
      <c r="J2717" s="3">
        <f t="shared" si="42"/>
        <v>3969.1159297714289</v>
      </c>
    </row>
    <row r="2718" spans="1:10" x14ac:dyDescent="0.25">
      <c r="A2718">
        <v>1008</v>
      </c>
      <c r="B2718" t="s">
        <v>47</v>
      </c>
      <c r="C2718">
        <v>103</v>
      </c>
      <c r="D2718">
        <v>7</v>
      </c>
      <c r="E2718" t="s">
        <v>37</v>
      </c>
      <c r="F2718">
        <v>6</v>
      </c>
      <c r="G2718">
        <v>2018</v>
      </c>
      <c r="H2718" t="s">
        <v>53</v>
      </c>
      <c r="I2718">
        <f>IF(E2718="Dollar",VLOOKUP(F2718,Currency!$G$2:$H$14,2,0),1)</f>
        <v>0.85633569142857147</v>
      </c>
      <c r="J2718" s="3">
        <f t="shared" si="42"/>
        <v>617.41803351999999</v>
      </c>
    </row>
    <row r="2719" spans="1:10" x14ac:dyDescent="0.25">
      <c r="A2719">
        <v>1009</v>
      </c>
      <c r="B2719" t="s">
        <v>45</v>
      </c>
      <c r="C2719">
        <v>10</v>
      </c>
      <c r="D2719">
        <v>20</v>
      </c>
      <c r="E2719" t="s">
        <v>0</v>
      </c>
      <c r="F2719">
        <v>6</v>
      </c>
      <c r="G2719">
        <v>2018</v>
      </c>
      <c r="H2719" t="s">
        <v>55</v>
      </c>
      <c r="I2719">
        <f>IF(E2719="Dollar",VLOOKUP(F2719,Currency!$G$2:$H$14,2,0),1)</f>
        <v>1</v>
      </c>
      <c r="J2719" s="3">
        <f t="shared" si="42"/>
        <v>200</v>
      </c>
    </row>
    <row r="2720" spans="1:10" x14ac:dyDescent="0.25">
      <c r="A2720">
        <v>1009</v>
      </c>
      <c r="B2720" t="s">
        <v>46</v>
      </c>
      <c r="C2720">
        <v>20</v>
      </c>
      <c r="D2720">
        <v>17</v>
      </c>
      <c r="E2720" t="s">
        <v>37</v>
      </c>
      <c r="F2720">
        <v>6</v>
      </c>
      <c r="G2720">
        <v>2018</v>
      </c>
      <c r="H2720" t="s">
        <v>53</v>
      </c>
      <c r="I2720">
        <f>IF(E2720="Dollar",VLOOKUP(F2720,Currency!$G$2:$H$14,2,0),1)</f>
        <v>0.85633569142857147</v>
      </c>
      <c r="J2720" s="3">
        <f t="shared" si="42"/>
        <v>291.1541350857143</v>
      </c>
    </row>
    <row r="2721" spans="1:10" x14ac:dyDescent="0.25">
      <c r="A2721">
        <v>1009</v>
      </c>
      <c r="B2721" t="s">
        <v>47</v>
      </c>
      <c r="C2721">
        <v>40</v>
      </c>
      <c r="D2721">
        <v>6</v>
      </c>
      <c r="E2721" t="s">
        <v>0</v>
      </c>
      <c r="F2721">
        <v>6</v>
      </c>
      <c r="G2721">
        <v>2018</v>
      </c>
      <c r="H2721" t="s">
        <v>57</v>
      </c>
      <c r="I2721">
        <f>IF(E2721="Dollar",VLOOKUP(F2721,Currency!$G$2:$H$14,2,0),1)</f>
        <v>1</v>
      </c>
      <c r="J2721" s="3">
        <f t="shared" si="42"/>
        <v>240</v>
      </c>
    </row>
    <row r="2722" spans="1:10" x14ac:dyDescent="0.25">
      <c r="A2722">
        <v>1010</v>
      </c>
      <c r="B2722" t="s">
        <v>45</v>
      </c>
      <c r="C2722">
        <v>97</v>
      </c>
      <c r="D2722">
        <v>28</v>
      </c>
      <c r="E2722" t="s">
        <v>0</v>
      </c>
      <c r="F2722">
        <v>4</v>
      </c>
      <c r="G2722">
        <v>2018</v>
      </c>
      <c r="H2722" t="s">
        <v>59</v>
      </c>
      <c r="I2722">
        <f>IF(E2722="Dollar",VLOOKUP(F2722,Currency!$G$2:$H$14,2,0),1)</f>
        <v>1</v>
      </c>
      <c r="J2722" s="3">
        <f t="shared" si="42"/>
        <v>2716</v>
      </c>
    </row>
    <row r="2723" spans="1:10" x14ac:dyDescent="0.25">
      <c r="A2723">
        <v>1010</v>
      </c>
      <c r="B2723" t="s">
        <v>46</v>
      </c>
      <c r="C2723">
        <v>291</v>
      </c>
      <c r="D2723">
        <v>17</v>
      </c>
      <c r="E2723" t="s">
        <v>0</v>
      </c>
      <c r="F2723">
        <v>4</v>
      </c>
      <c r="G2723">
        <v>2018</v>
      </c>
      <c r="H2723" t="s">
        <v>57</v>
      </c>
      <c r="I2723">
        <f>IF(E2723="Dollar",VLOOKUP(F2723,Currency!$G$2:$H$14,2,0),1)</f>
        <v>1</v>
      </c>
      <c r="J2723" s="3">
        <f t="shared" si="42"/>
        <v>4947</v>
      </c>
    </row>
    <row r="2724" spans="1:10" x14ac:dyDescent="0.25">
      <c r="A2724">
        <v>1010</v>
      </c>
      <c r="B2724" t="s">
        <v>47</v>
      </c>
      <c r="C2724">
        <v>97</v>
      </c>
      <c r="D2724">
        <v>7</v>
      </c>
      <c r="E2724" t="s">
        <v>37</v>
      </c>
      <c r="F2724">
        <v>4</v>
      </c>
      <c r="G2724">
        <v>2018</v>
      </c>
      <c r="H2724" t="s">
        <v>53</v>
      </c>
      <c r="I2724">
        <f>IF(E2724="Dollar",VLOOKUP(F2724,Currency!$G$2:$H$14,2,0),1)</f>
        <v>0.81462485449999988</v>
      </c>
      <c r="J2724" s="3">
        <f t="shared" si="42"/>
        <v>553.13027620549997</v>
      </c>
    </row>
    <row r="2725" spans="1:10" x14ac:dyDescent="0.25">
      <c r="A2725">
        <v>1011</v>
      </c>
      <c r="B2725" t="s">
        <v>45</v>
      </c>
      <c r="C2725">
        <v>122</v>
      </c>
      <c r="D2725">
        <v>28</v>
      </c>
      <c r="E2725" t="s">
        <v>0</v>
      </c>
      <c r="F2725">
        <v>7</v>
      </c>
      <c r="G2725">
        <v>2018</v>
      </c>
      <c r="H2725" t="s">
        <v>54</v>
      </c>
      <c r="I2725">
        <f>IF(E2725="Dollar",VLOOKUP(F2725,Currency!$G$2:$H$14,2,0),1)</f>
        <v>1</v>
      </c>
      <c r="J2725" s="3">
        <f t="shared" si="42"/>
        <v>3416</v>
      </c>
    </row>
    <row r="2726" spans="1:10" x14ac:dyDescent="0.25">
      <c r="A2726">
        <v>1011</v>
      </c>
      <c r="B2726" t="s">
        <v>46</v>
      </c>
      <c r="C2726">
        <v>244</v>
      </c>
      <c r="D2726">
        <v>19</v>
      </c>
      <c r="E2726" t="s">
        <v>0</v>
      </c>
      <c r="F2726">
        <v>7</v>
      </c>
      <c r="G2726">
        <v>2018</v>
      </c>
      <c r="H2726" t="s">
        <v>60</v>
      </c>
      <c r="I2726">
        <f>IF(E2726="Dollar",VLOOKUP(F2726,Currency!$G$2:$H$14,2,0),1)</f>
        <v>1</v>
      </c>
      <c r="J2726" s="3">
        <f t="shared" si="42"/>
        <v>4636</v>
      </c>
    </row>
    <row r="2727" spans="1:10" x14ac:dyDescent="0.25">
      <c r="A2727">
        <v>1011</v>
      </c>
      <c r="B2727" t="s">
        <v>47</v>
      </c>
      <c r="C2727">
        <v>488</v>
      </c>
      <c r="D2727">
        <v>7</v>
      </c>
      <c r="E2727" t="s">
        <v>37</v>
      </c>
      <c r="F2727">
        <v>7</v>
      </c>
      <c r="G2727">
        <v>2018</v>
      </c>
      <c r="H2727" t="s">
        <v>53</v>
      </c>
      <c r="I2727">
        <f>IF(E2727="Dollar",VLOOKUP(F2727,Currency!$G$2:$H$14,2,0),1)</f>
        <v>0.85575857954545465</v>
      </c>
      <c r="J2727" s="3">
        <f t="shared" si="42"/>
        <v>2923.2713077272729</v>
      </c>
    </row>
    <row r="2728" spans="1:10" x14ac:dyDescent="0.25">
      <c r="A2728">
        <v>1012</v>
      </c>
      <c r="B2728" t="s">
        <v>45</v>
      </c>
      <c r="C2728">
        <v>153</v>
      </c>
      <c r="D2728">
        <v>25</v>
      </c>
      <c r="E2728" t="s">
        <v>0</v>
      </c>
      <c r="F2728">
        <v>5</v>
      </c>
      <c r="G2728">
        <v>2018</v>
      </c>
      <c r="H2728" t="s">
        <v>60</v>
      </c>
      <c r="I2728">
        <f>IF(E2728="Dollar",VLOOKUP(F2728,Currency!$G$2:$H$14,2,0),1)</f>
        <v>1</v>
      </c>
      <c r="J2728" s="3">
        <f t="shared" si="42"/>
        <v>3825</v>
      </c>
    </row>
    <row r="2729" spans="1:10" x14ac:dyDescent="0.25">
      <c r="A2729">
        <v>1012</v>
      </c>
      <c r="B2729" t="s">
        <v>46</v>
      </c>
      <c r="C2729">
        <v>306</v>
      </c>
      <c r="D2729">
        <v>16</v>
      </c>
      <c r="E2729" t="s">
        <v>37</v>
      </c>
      <c r="F2729">
        <v>5</v>
      </c>
      <c r="G2729">
        <v>2018</v>
      </c>
      <c r="H2729" t="s">
        <v>53</v>
      </c>
      <c r="I2729">
        <f>IF(E2729="Dollar",VLOOKUP(F2729,Currency!$G$2:$H$14,2,0),1)</f>
        <v>0.84667593318181822</v>
      </c>
      <c r="J2729" s="3">
        <f t="shared" si="42"/>
        <v>4145.3253688581817</v>
      </c>
    </row>
    <row r="2730" spans="1:10" x14ac:dyDescent="0.25">
      <c r="A2730">
        <v>1012</v>
      </c>
      <c r="B2730" t="s">
        <v>47</v>
      </c>
      <c r="C2730">
        <v>612</v>
      </c>
      <c r="D2730">
        <v>6</v>
      </c>
      <c r="E2730" t="s">
        <v>0</v>
      </c>
      <c r="F2730">
        <v>5</v>
      </c>
      <c r="G2730">
        <v>2018</v>
      </c>
      <c r="H2730" t="s">
        <v>57</v>
      </c>
      <c r="I2730">
        <f>IF(E2730="Dollar",VLOOKUP(F2730,Currency!$G$2:$H$14,2,0),1)</f>
        <v>1</v>
      </c>
      <c r="J2730" s="3">
        <f t="shared" si="42"/>
        <v>3672</v>
      </c>
    </row>
    <row r="2731" spans="1:10" x14ac:dyDescent="0.25">
      <c r="A2731">
        <v>1013</v>
      </c>
      <c r="B2731" t="s">
        <v>45</v>
      </c>
      <c r="C2731">
        <v>113</v>
      </c>
      <c r="D2731">
        <v>27</v>
      </c>
      <c r="E2731" t="s">
        <v>0</v>
      </c>
      <c r="F2731">
        <v>6</v>
      </c>
      <c r="G2731">
        <v>2018</v>
      </c>
      <c r="H2731" t="s">
        <v>64</v>
      </c>
      <c r="I2731">
        <f>IF(E2731="Dollar",VLOOKUP(F2731,Currency!$G$2:$H$14,2,0),1)</f>
        <v>1</v>
      </c>
      <c r="J2731" s="3">
        <f t="shared" si="42"/>
        <v>3051</v>
      </c>
    </row>
    <row r="2732" spans="1:10" x14ac:dyDescent="0.25">
      <c r="A2732">
        <v>1013</v>
      </c>
      <c r="B2732" t="s">
        <v>46</v>
      </c>
      <c r="C2732">
        <v>339</v>
      </c>
      <c r="D2732">
        <v>19</v>
      </c>
      <c r="E2732" t="s">
        <v>0</v>
      </c>
      <c r="F2732">
        <v>6</v>
      </c>
      <c r="G2732">
        <v>2018</v>
      </c>
      <c r="H2732" t="s">
        <v>61</v>
      </c>
      <c r="I2732">
        <f>IF(E2732="Dollar",VLOOKUP(F2732,Currency!$G$2:$H$14,2,0),1)</f>
        <v>1</v>
      </c>
      <c r="J2732" s="3">
        <f t="shared" si="42"/>
        <v>6441</v>
      </c>
    </row>
    <row r="2733" spans="1:10" x14ac:dyDescent="0.25">
      <c r="A2733">
        <v>1013</v>
      </c>
      <c r="B2733" t="s">
        <v>47</v>
      </c>
      <c r="C2733">
        <v>113</v>
      </c>
      <c r="D2733">
        <v>6</v>
      </c>
      <c r="E2733" t="s">
        <v>37</v>
      </c>
      <c r="F2733">
        <v>6</v>
      </c>
      <c r="G2733">
        <v>2018</v>
      </c>
      <c r="H2733" t="s">
        <v>53</v>
      </c>
      <c r="I2733">
        <f>IF(E2733="Dollar",VLOOKUP(F2733,Currency!$G$2:$H$14,2,0),1)</f>
        <v>0.85633569142857147</v>
      </c>
      <c r="J2733" s="3">
        <f t="shared" si="42"/>
        <v>580.59559878857146</v>
      </c>
    </row>
    <row r="2734" spans="1:10" x14ac:dyDescent="0.25">
      <c r="A2734">
        <v>1014</v>
      </c>
      <c r="B2734" t="s">
        <v>45</v>
      </c>
      <c r="C2734">
        <v>75</v>
      </c>
      <c r="D2734">
        <v>23</v>
      </c>
      <c r="E2734" t="s">
        <v>0</v>
      </c>
      <c r="F2734">
        <v>5</v>
      </c>
      <c r="G2734">
        <v>2018</v>
      </c>
      <c r="H2734" t="s">
        <v>62</v>
      </c>
      <c r="I2734">
        <f>IF(E2734="Dollar",VLOOKUP(F2734,Currency!$G$2:$H$14,2,0),1)</f>
        <v>1</v>
      </c>
      <c r="J2734" s="3">
        <f t="shared" si="42"/>
        <v>1725</v>
      </c>
    </row>
    <row r="2735" spans="1:10" x14ac:dyDescent="0.25">
      <c r="A2735">
        <v>1014</v>
      </c>
      <c r="B2735" t="s">
        <v>46</v>
      </c>
      <c r="C2735">
        <v>225</v>
      </c>
      <c r="D2735">
        <v>16</v>
      </c>
      <c r="E2735" t="s">
        <v>37</v>
      </c>
      <c r="F2735">
        <v>5</v>
      </c>
      <c r="G2735">
        <v>2018</v>
      </c>
      <c r="H2735" t="s">
        <v>53</v>
      </c>
      <c r="I2735">
        <f>IF(E2735="Dollar",VLOOKUP(F2735,Currency!$G$2:$H$14,2,0),1)</f>
        <v>0.84667593318181822</v>
      </c>
      <c r="J2735" s="3">
        <f t="shared" si="42"/>
        <v>3048.0333594545455</v>
      </c>
    </row>
    <row r="2736" spans="1:10" x14ac:dyDescent="0.25">
      <c r="A2736">
        <v>1014</v>
      </c>
      <c r="B2736" t="s">
        <v>47</v>
      </c>
      <c r="C2736">
        <v>75</v>
      </c>
      <c r="D2736">
        <v>7</v>
      </c>
      <c r="E2736" t="s">
        <v>37</v>
      </c>
      <c r="F2736">
        <v>5</v>
      </c>
      <c r="G2736">
        <v>2018</v>
      </c>
      <c r="H2736" t="s">
        <v>53</v>
      </c>
      <c r="I2736">
        <f>IF(E2736="Dollar",VLOOKUP(F2736,Currency!$G$2:$H$14,2,0),1)</f>
        <v>0.84667593318181822</v>
      </c>
      <c r="J2736" s="3">
        <f t="shared" si="42"/>
        <v>444.50486492045457</v>
      </c>
    </row>
    <row r="2737" spans="1:10" x14ac:dyDescent="0.25">
      <c r="A2737">
        <v>1015</v>
      </c>
      <c r="B2737" t="s">
        <v>45</v>
      </c>
      <c r="C2737">
        <v>1</v>
      </c>
      <c r="D2737">
        <v>25</v>
      </c>
      <c r="E2737" t="s">
        <v>0</v>
      </c>
      <c r="F2737">
        <v>10</v>
      </c>
      <c r="G2737">
        <v>2018</v>
      </c>
      <c r="H2737" t="s">
        <v>51</v>
      </c>
      <c r="I2737">
        <f>IF(E2737="Dollar",VLOOKUP(F2737,Currency!$G$2:$H$14,2,0),1)</f>
        <v>1</v>
      </c>
      <c r="J2737" s="3">
        <f t="shared" si="42"/>
        <v>25</v>
      </c>
    </row>
    <row r="2738" spans="1:10" x14ac:dyDescent="0.25">
      <c r="A2738">
        <v>1015</v>
      </c>
      <c r="B2738" t="s">
        <v>46</v>
      </c>
      <c r="C2738">
        <v>5</v>
      </c>
      <c r="D2738">
        <v>15</v>
      </c>
      <c r="E2738" t="s">
        <v>0</v>
      </c>
      <c r="F2738">
        <v>10</v>
      </c>
      <c r="G2738">
        <v>2018</v>
      </c>
      <c r="H2738" t="s">
        <v>55</v>
      </c>
      <c r="I2738">
        <f>IF(E2738="Dollar",VLOOKUP(F2738,Currency!$G$2:$H$14,2,0),1)</f>
        <v>1</v>
      </c>
      <c r="J2738" s="3">
        <f t="shared" si="42"/>
        <v>75</v>
      </c>
    </row>
    <row r="2739" spans="1:10" x14ac:dyDescent="0.25">
      <c r="A2739">
        <v>1015</v>
      </c>
      <c r="B2739" t="s">
        <v>47</v>
      </c>
      <c r="C2739">
        <v>20</v>
      </c>
      <c r="D2739">
        <v>6</v>
      </c>
      <c r="E2739" t="s">
        <v>37</v>
      </c>
      <c r="F2739">
        <v>10</v>
      </c>
      <c r="G2739">
        <v>2018</v>
      </c>
      <c r="H2739" t="s">
        <v>53</v>
      </c>
      <c r="I2739">
        <f>IF(E2739="Dollar",VLOOKUP(F2739,Currency!$G$2:$H$14,2,0),1)</f>
        <v>0.87081632260869579</v>
      </c>
      <c r="J2739" s="3">
        <f t="shared" si="42"/>
        <v>104.49795871304349</v>
      </c>
    </row>
    <row r="2740" spans="1:10" x14ac:dyDescent="0.25">
      <c r="A2740">
        <v>1016</v>
      </c>
      <c r="B2740" t="s">
        <v>45</v>
      </c>
      <c r="C2740">
        <v>52</v>
      </c>
      <c r="D2740">
        <v>22</v>
      </c>
      <c r="E2740" t="s">
        <v>37</v>
      </c>
      <c r="F2740">
        <v>5</v>
      </c>
      <c r="G2740">
        <v>2018</v>
      </c>
      <c r="H2740" t="s">
        <v>53</v>
      </c>
      <c r="I2740">
        <f>IF(E2740="Dollar",VLOOKUP(F2740,Currency!$G$2:$H$14,2,0),1)</f>
        <v>0.84667593318181822</v>
      </c>
      <c r="J2740" s="3">
        <f t="shared" si="42"/>
        <v>968.59726756000009</v>
      </c>
    </row>
    <row r="2741" spans="1:10" x14ac:dyDescent="0.25">
      <c r="A2741">
        <v>1016</v>
      </c>
      <c r="B2741" t="s">
        <v>46</v>
      </c>
      <c r="C2741">
        <v>104</v>
      </c>
      <c r="D2741">
        <v>17</v>
      </c>
      <c r="E2741" t="s">
        <v>0</v>
      </c>
      <c r="F2741">
        <v>5</v>
      </c>
      <c r="G2741">
        <v>2018</v>
      </c>
      <c r="H2741" t="s">
        <v>52</v>
      </c>
      <c r="I2741">
        <f>IF(E2741="Dollar",VLOOKUP(F2741,Currency!$G$2:$H$14,2,0),1)</f>
        <v>1</v>
      </c>
      <c r="J2741" s="3">
        <f t="shared" si="42"/>
        <v>1768</v>
      </c>
    </row>
    <row r="2742" spans="1:10" x14ac:dyDescent="0.25">
      <c r="A2742">
        <v>1016</v>
      </c>
      <c r="B2742" t="s">
        <v>47</v>
      </c>
      <c r="C2742">
        <v>208</v>
      </c>
      <c r="D2742">
        <v>7</v>
      </c>
      <c r="E2742" t="s">
        <v>37</v>
      </c>
      <c r="F2742">
        <v>5</v>
      </c>
      <c r="G2742">
        <v>2018</v>
      </c>
      <c r="H2742" t="s">
        <v>53</v>
      </c>
      <c r="I2742">
        <f>IF(E2742="Dollar",VLOOKUP(F2742,Currency!$G$2:$H$14,2,0),1)</f>
        <v>0.84667593318181822</v>
      </c>
      <c r="J2742" s="3">
        <f t="shared" si="42"/>
        <v>1232.7601587127274</v>
      </c>
    </row>
    <row r="2743" spans="1:10" x14ac:dyDescent="0.25">
      <c r="A2743">
        <v>1017</v>
      </c>
      <c r="B2743" t="s">
        <v>45</v>
      </c>
      <c r="C2743">
        <v>72</v>
      </c>
      <c r="D2743">
        <v>22</v>
      </c>
      <c r="E2743" t="s">
        <v>37</v>
      </c>
      <c r="F2743">
        <v>11</v>
      </c>
      <c r="G2743">
        <v>2018</v>
      </c>
      <c r="H2743" t="s">
        <v>53</v>
      </c>
      <c r="I2743">
        <f>IF(E2743="Dollar",VLOOKUP(F2743,Currency!$G$2:$H$14,2,0),1)</f>
        <v>0.87977327500000013</v>
      </c>
      <c r="J2743" s="3">
        <f t="shared" si="42"/>
        <v>1393.5608676000002</v>
      </c>
    </row>
    <row r="2744" spans="1:10" x14ac:dyDescent="0.25">
      <c r="A2744">
        <v>1017</v>
      </c>
      <c r="B2744" t="s">
        <v>46</v>
      </c>
      <c r="C2744">
        <v>360</v>
      </c>
      <c r="D2744">
        <v>17</v>
      </c>
      <c r="E2744" t="s">
        <v>37</v>
      </c>
      <c r="F2744">
        <v>11</v>
      </c>
      <c r="G2744">
        <v>2018</v>
      </c>
      <c r="H2744" t="s">
        <v>53</v>
      </c>
      <c r="I2744">
        <f>IF(E2744="Dollar",VLOOKUP(F2744,Currency!$G$2:$H$14,2,0),1)</f>
        <v>0.87977327500000013</v>
      </c>
      <c r="J2744" s="3">
        <f t="shared" si="42"/>
        <v>5384.2124430000013</v>
      </c>
    </row>
    <row r="2745" spans="1:10" x14ac:dyDescent="0.25">
      <c r="A2745">
        <v>1017</v>
      </c>
      <c r="B2745" t="s">
        <v>47</v>
      </c>
      <c r="C2745">
        <v>504</v>
      </c>
      <c r="D2745">
        <v>7</v>
      </c>
      <c r="E2745" t="s">
        <v>37</v>
      </c>
      <c r="F2745">
        <v>11</v>
      </c>
      <c r="G2745">
        <v>2018</v>
      </c>
      <c r="H2745" t="s">
        <v>53</v>
      </c>
      <c r="I2745">
        <f>IF(E2745="Dollar",VLOOKUP(F2745,Currency!$G$2:$H$14,2,0),1)</f>
        <v>0.87977327500000013</v>
      </c>
      <c r="J2745" s="3">
        <f t="shared" si="42"/>
        <v>3103.8401142000002</v>
      </c>
    </row>
    <row r="2746" spans="1:10" x14ac:dyDescent="0.25">
      <c r="A2746">
        <v>1018</v>
      </c>
      <c r="B2746" t="s">
        <v>45</v>
      </c>
      <c r="C2746">
        <v>80</v>
      </c>
      <c r="D2746">
        <v>24</v>
      </c>
      <c r="E2746" t="s">
        <v>0</v>
      </c>
      <c r="F2746">
        <v>12</v>
      </c>
      <c r="G2746">
        <v>2018</v>
      </c>
      <c r="H2746" t="s">
        <v>56</v>
      </c>
      <c r="I2746">
        <f>IF(E2746="Dollar",VLOOKUP(F2746,Currency!$G$2:$H$14,2,0),1)</f>
        <v>1</v>
      </c>
      <c r="J2746" s="3">
        <f t="shared" si="42"/>
        <v>1920</v>
      </c>
    </row>
    <row r="2747" spans="1:10" x14ac:dyDescent="0.25">
      <c r="A2747">
        <v>1018</v>
      </c>
      <c r="B2747" t="s">
        <v>46</v>
      </c>
      <c r="C2747">
        <v>400</v>
      </c>
      <c r="D2747">
        <v>17</v>
      </c>
      <c r="E2747" t="s">
        <v>0</v>
      </c>
      <c r="F2747">
        <v>12</v>
      </c>
      <c r="G2747">
        <v>2018</v>
      </c>
      <c r="H2747" t="s">
        <v>57</v>
      </c>
      <c r="I2747">
        <f>IF(E2747="Dollar",VLOOKUP(F2747,Currency!$G$2:$H$14,2,0),1)</f>
        <v>1</v>
      </c>
      <c r="J2747" s="3">
        <f t="shared" si="42"/>
        <v>6800</v>
      </c>
    </row>
    <row r="2748" spans="1:10" x14ac:dyDescent="0.25">
      <c r="A2748">
        <v>1018</v>
      </c>
      <c r="B2748" t="s">
        <v>47</v>
      </c>
      <c r="C2748">
        <v>560</v>
      </c>
      <c r="D2748">
        <v>7</v>
      </c>
      <c r="E2748" t="s">
        <v>37</v>
      </c>
      <c r="F2748">
        <v>12</v>
      </c>
      <c r="G2748">
        <v>2018</v>
      </c>
      <c r="H2748" t="s">
        <v>53</v>
      </c>
      <c r="I2748">
        <f>IF(E2748="Dollar",VLOOKUP(F2748,Currency!$G$2:$H$14,2,0),1)</f>
        <v>0.87842254526315788</v>
      </c>
      <c r="J2748" s="3">
        <f t="shared" si="42"/>
        <v>3443.4163774315789</v>
      </c>
    </row>
    <row r="2749" spans="1:10" x14ac:dyDescent="0.25">
      <c r="A2749">
        <v>1019</v>
      </c>
      <c r="B2749" t="s">
        <v>45</v>
      </c>
      <c r="C2749">
        <v>122</v>
      </c>
      <c r="D2749">
        <v>23</v>
      </c>
      <c r="E2749" t="s">
        <v>0</v>
      </c>
      <c r="F2749">
        <v>5</v>
      </c>
      <c r="G2749">
        <v>2018</v>
      </c>
      <c r="H2749" t="s">
        <v>62</v>
      </c>
      <c r="I2749">
        <f>IF(E2749="Dollar",VLOOKUP(F2749,Currency!$G$2:$H$14,2,0),1)</f>
        <v>1</v>
      </c>
      <c r="J2749" s="3">
        <f t="shared" si="42"/>
        <v>2806</v>
      </c>
    </row>
    <row r="2750" spans="1:10" x14ac:dyDescent="0.25">
      <c r="A2750">
        <v>1019</v>
      </c>
      <c r="B2750" t="s">
        <v>46</v>
      </c>
      <c r="C2750">
        <v>244</v>
      </c>
      <c r="D2750">
        <v>17</v>
      </c>
      <c r="E2750" t="s">
        <v>37</v>
      </c>
      <c r="F2750">
        <v>5</v>
      </c>
      <c r="G2750">
        <v>2018</v>
      </c>
      <c r="H2750" t="s">
        <v>53</v>
      </c>
      <c r="I2750">
        <f>IF(E2750="Dollar",VLOOKUP(F2750,Currency!$G$2:$H$14,2,0),1)</f>
        <v>0.84667593318181822</v>
      </c>
      <c r="J2750" s="3">
        <f t="shared" si="42"/>
        <v>3512.0117708381817</v>
      </c>
    </row>
    <row r="2751" spans="1:10" x14ac:dyDescent="0.25">
      <c r="A2751">
        <v>1019</v>
      </c>
      <c r="B2751" t="s">
        <v>47</v>
      </c>
      <c r="C2751">
        <v>488</v>
      </c>
      <c r="D2751">
        <v>6</v>
      </c>
      <c r="E2751" t="s">
        <v>0</v>
      </c>
      <c r="F2751">
        <v>5</v>
      </c>
      <c r="G2751">
        <v>2018</v>
      </c>
      <c r="H2751" t="s">
        <v>55</v>
      </c>
      <c r="I2751">
        <f>IF(E2751="Dollar",VLOOKUP(F2751,Currency!$G$2:$H$14,2,0),1)</f>
        <v>1</v>
      </c>
      <c r="J2751" s="3">
        <f t="shared" si="42"/>
        <v>2928</v>
      </c>
    </row>
    <row r="2752" spans="1:10" x14ac:dyDescent="0.25">
      <c r="A2752">
        <v>1020</v>
      </c>
      <c r="B2752" t="s">
        <v>45</v>
      </c>
      <c r="C2752">
        <v>187</v>
      </c>
      <c r="D2752">
        <v>20</v>
      </c>
      <c r="E2752" t="s">
        <v>0</v>
      </c>
      <c r="F2752">
        <v>7</v>
      </c>
      <c r="G2752">
        <v>2018</v>
      </c>
      <c r="H2752" t="s">
        <v>55</v>
      </c>
      <c r="I2752">
        <f>IF(E2752="Dollar",VLOOKUP(F2752,Currency!$G$2:$H$14,2,0),1)</f>
        <v>1</v>
      </c>
      <c r="J2752" s="3">
        <f t="shared" si="42"/>
        <v>3740</v>
      </c>
    </row>
    <row r="2753" spans="1:10" x14ac:dyDescent="0.25">
      <c r="A2753">
        <v>1020</v>
      </c>
      <c r="B2753" t="s">
        <v>46</v>
      </c>
      <c r="C2753">
        <v>374</v>
      </c>
      <c r="D2753">
        <v>16</v>
      </c>
      <c r="E2753" t="s">
        <v>37</v>
      </c>
      <c r="F2753">
        <v>7</v>
      </c>
      <c r="G2753">
        <v>2018</v>
      </c>
      <c r="H2753" t="s">
        <v>53</v>
      </c>
      <c r="I2753">
        <f>IF(E2753="Dollar",VLOOKUP(F2753,Currency!$G$2:$H$14,2,0),1)</f>
        <v>0.85575857954545465</v>
      </c>
      <c r="J2753" s="3">
        <f t="shared" si="42"/>
        <v>5120.8593400000009</v>
      </c>
    </row>
    <row r="2754" spans="1:10" x14ac:dyDescent="0.25">
      <c r="A2754">
        <v>1020</v>
      </c>
      <c r="B2754" t="s">
        <v>47</v>
      </c>
      <c r="C2754">
        <v>748</v>
      </c>
      <c r="D2754">
        <v>7</v>
      </c>
      <c r="E2754" t="s">
        <v>37</v>
      </c>
      <c r="F2754">
        <v>7</v>
      </c>
      <c r="G2754">
        <v>2018</v>
      </c>
      <c r="H2754" t="s">
        <v>53</v>
      </c>
      <c r="I2754">
        <f>IF(E2754="Dollar",VLOOKUP(F2754,Currency!$G$2:$H$14,2,0),1)</f>
        <v>0.85575857954545465</v>
      </c>
      <c r="J2754" s="3">
        <f t="shared" si="42"/>
        <v>4480.7519225000005</v>
      </c>
    </row>
    <row r="2755" spans="1:10" x14ac:dyDescent="0.25">
      <c r="A2755">
        <v>1021</v>
      </c>
      <c r="B2755" t="s">
        <v>45</v>
      </c>
      <c r="C2755">
        <v>99</v>
      </c>
      <c r="D2755">
        <v>30</v>
      </c>
      <c r="E2755" t="s">
        <v>0</v>
      </c>
      <c r="F2755">
        <v>7</v>
      </c>
      <c r="G2755">
        <v>2018</v>
      </c>
      <c r="H2755" t="s">
        <v>64</v>
      </c>
      <c r="I2755">
        <f>IF(E2755="Dollar",VLOOKUP(F2755,Currency!$G$2:$H$14,2,0),1)</f>
        <v>1</v>
      </c>
      <c r="J2755" s="3">
        <f t="shared" ref="J2755:J2818" si="43">C2755*D2755*I2755</f>
        <v>2970</v>
      </c>
    </row>
    <row r="2756" spans="1:10" x14ac:dyDescent="0.25">
      <c r="A2756">
        <v>1021</v>
      </c>
      <c r="B2756" t="s">
        <v>46</v>
      </c>
      <c r="C2756">
        <v>297</v>
      </c>
      <c r="D2756">
        <v>15</v>
      </c>
      <c r="E2756" t="s">
        <v>37</v>
      </c>
      <c r="F2756">
        <v>7</v>
      </c>
      <c r="G2756">
        <v>2018</v>
      </c>
      <c r="H2756" t="s">
        <v>53</v>
      </c>
      <c r="I2756">
        <f>IF(E2756="Dollar",VLOOKUP(F2756,Currency!$G$2:$H$14,2,0),1)</f>
        <v>0.85575857954545465</v>
      </c>
      <c r="J2756" s="3">
        <f t="shared" si="43"/>
        <v>3812.4044718750006</v>
      </c>
    </row>
    <row r="2757" spans="1:10" x14ac:dyDescent="0.25">
      <c r="A2757">
        <v>1021</v>
      </c>
      <c r="B2757" t="s">
        <v>47</v>
      </c>
      <c r="C2757">
        <v>99</v>
      </c>
      <c r="D2757">
        <v>6</v>
      </c>
      <c r="E2757" t="s">
        <v>0</v>
      </c>
      <c r="F2757">
        <v>7</v>
      </c>
      <c r="G2757">
        <v>2018</v>
      </c>
      <c r="H2757" t="s">
        <v>61</v>
      </c>
      <c r="I2757">
        <f>IF(E2757="Dollar",VLOOKUP(F2757,Currency!$G$2:$H$14,2,0),1)</f>
        <v>1</v>
      </c>
      <c r="J2757" s="3">
        <f t="shared" si="43"/>
        <v>594</v>
      </c>
    </row>
    <row r="2758" spans="1:10" x14ac:dyDescent="0.25">
      <c r="A2758">
        <v>1022</v>
      </c>
      <c r="B2758" t="s">
        <v>45</v>
      </c>
      <c r="C2758">
        <v>41</v>
      </c>
      <c r="D2758">
        <v>24</v>
      </c>
      <c r="E2758" t="s">
        <v>0</v>
      </c>
      <c r="F2758">
        <v>10</v>
      </c>
      <c r="G2758">
        <v>2018</v>
      </c>
      <c r="H2758" t="s">
        <v>61</v>
      </c>
      <c r="I2758">
        <f>IF(E2758="Dollar",VLOOKUP(F2758,Currency!$G$2:$H$14,2,0),1)</f>
        <v>1</v>
      </c>
      <c r="J2758" s="3">
        <f t="shared" si="43"/>
        <v>984</v>
      </c>
    </row>
    <row r="2759" spans="1:10" x14ac:dyDescent="0.25">
      <c r="A2759">
        <v>1022</v>
      </c>
      <c r="B2759" t="s">
        <v>46</v>
      </c>
      <c r="C2759">
        <v>205</v>
      </c>
      <c r="D2759">
        <v>19</v>
      </c>
      <c r="E2759" t="s">
        <v>0</v>
      </c>
      <c r="F2759">
        <v>10</v>
      </c>
      <c r="G2759">
        <v>2018</v>
      </c>
      <c r="H2759" t="s">
        <v>60</v>
      </c>
      <c r="I2759">
        <f>IF(E2759="Dollar",VLOOKUP(F2759,Currency!$G$2:$H$14,2,0),1)</f>
        <v>1</v>
      </c>
      <c r="J2759" s="3">
        <f t="shared" si="43"/>
        <v>3895</v>
      </c>
    </row>
    <row r="2760" spans="1:10" x14ac:dyDescent="0.25">
      <c r="A2760">
        <v>1022</v>
      </c>
      <c r="B2760" t="s">
        <v>47</v>
      </c>
      <c r="C2760">
        <v>820</v>
      </c>
      <c r="D2760">
        <v>6</v>
      </c>
      <c r="E2760" t="s">
        <v>37</v>
      </c>
      <c r="F2760">
        <v>10</v>
      </c>
      <c r="G2760">
        <v>2018</v>
      </c>
      <c r="H2760" t="s">
        <v>53</v>
      </c>
      <c r="I2760">
        <f>IF(E2760="Dollar",VLOOKUP(F2760,Currency!$G$2:$H$14,2,0),1)</f>
        <v>0.87081632260869579</v>
      </c>
      <c r="J2760" s="3">
        <f t="shared" si="43"/>
        <v>4284.4163072347837</v>
      </c>
    </row>
    <row r="2761" spans="1:10" x14ac:dyDescent="0.25">
      <c r="A2761">
        <v>1023</v>
      </c>
      <c r="B2761" t="s">
        <v>45</v>
      </c>
      <c r="C2761">
        <v>134</v>
      </c>
      <c r="D2761">
        <v>20</v>
      </c>
      <c r="E2761" t="s">
        <v>0</v>
      </c>
      <c r="F2761">
        <v>1</v>
      </c>
      <c r="G2761">
        <v>2018</v>
      </c>
      <c r="H2761" t="s">
        <v>57</v>
      </c>
      <c r="I2761">
        <f>IF(E2761="Dollar",VLOOKUP(F2761,Currency!$G$2:$H$14,2,0),1)</f>
        <v>1</v>
      </c>
      <c r="J2761" s="3">
        <f t="shared" si="43"/>
        <v>2680</v>
      </c>
    </row>
    <row r="2762" spans="1:10" x14ac:dyDescent="0.25">
      <c r="A2762">
        <v>1023</v>
      </c>
      <c r="B2762" t="s">
        <v>46</v>
      </c>
      <c r="C2762">
        <v>536</v>
      </c>
      <c r="D2762">
        <v>15</v>
      </c>
      <c r="E2762" t="s">
        <v>0</v>
      </c>
      <c r="F2762">
        <v>1</v>
      </c>
      <c r="G2762">
        <v>2018</v>
      </c>
      <c r="H2762" t="s">
        <v>55</v>
      </c>
      <c r="I2762">
        <f>IF(E2762="Dollar",VLOOKUP(F2762,Currency!$G$2:$H$14,2,0),1)</f>
        <v>1</v>
      </c>
      <c r="J2762" s="3">
        <f t="shared" si="43"/>
        <v>8040</v>
      </c>
    </row>
    <row r="2763" spans="1:10" x14ac:dyDescent="0.25">
      <c r="A2763">
        <v>1024</v>
      </c>
      <c r="B2763" t="s">
        <v>45</v>
      </c>
      <c r="C2763">
        <v>195</v>
      </c>
      <c r="D2763">
        <v>31</v>
      </c>
      <c r="E2763" t="s">
        <v>37</v>
      </c>
      <c r="F2763">
        <v>8</v>
      </c>
      <c r="G2763">
        <v>2018</v>
      </c>
      <c r="H2763" t="s">
        <v>58</v>
      </c>
      <c r="I2763">
        <f>IF(E2763="Dollar",VLOOKUP(F2763,Currency!$G$2:$H$14,2,0),1)</f>
        <v>0.86596289695652162</v>
      </c>
      <c r="J2763" s="3">
        <f t="shared" si="43"/>
        <v>5234.7457121021735</v>
      </c>
    </row>
    <row r="2764" spans="1:10" x14ac:dyDescent="0.25">
      <c r="A2764">
        <v>1024</v>
      </c>
      <c r="B2764" t="s">
        <v>46</v>
      </c>
      <c r="C2764">
        <v>780</v>
      </c>
      <c r="D2764">
        <v>18</v>
      </c>
      <c r="E2764" t="s">
        <v>0</v>
      </c>
      <c r="F2764">
        <v>8</v>
      </c>
      <c r="G2764">
        <v>2018</v>
      </c>
      <c r="H2764" t="s">
        <v>56</v>
      </c>
      <c r="I2764">
        <f>IF(E2764="Dollar",VLOOKUP(F2764,Currency!$G$2:$H$14,2,0),1)</f>
        <v>1</v>
      </c>
      <c r="J2764" s="3">
        <f t="shared" si="43"/>
        <v>14040</v>
      </c>
    </row>
    <row r="2765" spans="1:10" x14ac:dyDescent="0.25">
      <c r="A2765">
        <v>1025</v>
      </c>
      <c r="B2765" t="s">
        <v>45</v>
      </c>
      <c r="C2765">
        <v>84</v>
      </c>
      <c r="D2765">
        <v>27</v>
      </c>
      <c r="E2765" t="s">
        <v>0</v>
      </c>
      <c r="F2765">
        <v>8</v>
      </c>
      <c r="G2765">
        <v>2018</v>
      </c>
      <c r="H2765" t="s">
        <v>54</v>
      </c>
      <c r="I2765">
        <f>IF(E2765="Dollar",VLOOKUP(F2765,Currency!$G$2:$H$14,2,0),1)</f>
        <v>1</v>
      </c>
      <c r="J2765" s="3">
        <f t="shared" si="43"/>
        <v>2268</v>
      </c>
    </row>
    <row r="2766" spans="1:10" x14ac:dyDescent="0.25">
      <c r="A2766">
        <v>1025</v>
      </c>
      <c r="B2766" t="s">
        <v>46</v>
      </c>
      <c r="C2766">
        <v>252</v>
      </c>
      <c r="D2766">
        <v>18</v>
      </c>
      <c r="E2766" t="s">
        <v>0</v>
      </c>
      <c r="F2766">
        <v>8</v>
      </c>
      <c r="G2766">
        <v>2018</v>
      </c>
      <c r="H2766" t="s">
        <v>56</v>
      </c>
      <c r="I2766">
        <f>IF(E2766="Dollar",VLOOKUP(F2766,Currency!$G$2:$H$14,2,0),1)</f>
        <v>1</v>
      </c>
      <c r="J2766" s="3">
        <f t="shared" si="43"/>
        <v>4536</v>
      </c>
    </row>
    <row r="2767" spans="1:10" x14ac:dyDescent="0.25">
      <c r="A2767">
        <v>1025</v>
      </c>
      <c r="B2767" t="s">
        <v>47</v>
      </c>
      <c r="C2767">
        <v>84</v>
      </c>
      <c r="D2767">
        <v>7</v>
      </c>
      <c r="E2767" t="s">
        <v>37</v>
      </c>
      <c r="F2767">
        <v>8</v>
      </c>
      <c r="G2767">
        <v>2018</v>
      </c>
      <c r="H2767" t="s">
        <v>53</v>
      </c>
      <c r="I2767">
        <f>IF(E2767="Dollar",VLOOKUP(F2767,Currency!$G$2:$H$14,2,0),1)</f>
        <v>0.86596289695652162</v>
      </c>
      <c r="J2767" s="3">
        <f t="shared" si="43"/>
        <v>509.18618341043469</v>
      </c>
    </row>
    <row r="2768" spans="1:10" x14ac:dyDescent="0.25">
      <c r="A2768">
        <v>1026</v>
      </c>
      <c r="B2768" t="s">
        <v>45</v>
      </c>
      <c r="C2768">
        <v>80</v>
      </c>
      <c r="D2768">
        <v>24</v>
      </c>
      <c r="E2768" t="s">
        <v>0</v>
      </c>
      <c r="F2768">
        <v>6</v>
      </c>
      <c r="G2768">
        <v>2018</v>
      </c>
      <c r="H2768" t="s">
        <v>61</v>
      </c>
      <c r="I2768">
        <f>IF(E2768="Dollar",VLOOKUP(F2768,Currency!$G$2:$H$14,2,0),1)</f>
        <v>1</v>
      </c>
      <c r="J2768" s="3">
        <f t="shared" si="43"/>
        <v>1920</v>
      </c>
    </row>
    <row r="2769" spans="1:10" x14ac:dyDescent="0.25">
      <c r="A2769">
        <v>1026</v>
      </c>
      <c r="B2769" t="s">
        <v>46</v>
      </c>
      <c r="C2769">
        <v>320</v>
      </c>
      <c r="D2769">
        <v>18</v>
      </c>
      <c r="E2769" t="s">
        <v>0</v>
      </c>
      <c r="F2769">
        <v>6</v>
      </c>
      <c r="G2769">
        <v>2018</v>
      </c>
      <c r="H2769" t="s">
        <v>56</v>
      </c>
      <c r="I2769">
        <f>IF(E2769="Dollar",VLOOKUP(F2769,Currency!$G$2:$H$14,2,0),1)</f>
        <v>1</v>
      </c>
      <c r="J2769" s="3">
        <f t="shared" si="43"/>
        <v>5760</v>
      </c>
    </row>
    <row r="2770" spans="1:10" x14ac:dyDescent="0.25">
      <c r="A2770">
        <v>1027</v>
      </c>
      <c r="B2770" t="s">
        <v>45</v>
      </c>
      <c r="C2770">
        <v>85</v>
      </c>
      <c r="D2770">
        <v>23</v>
      </c>
      <c r="E2770" t="s">
        <v>0</v>
      </c>
      <c r="F2770">
        <v>3</v>
      </c>
      <c r="G2770">
        <v>2018</v>
      </c>
      <c r="H2770" t="s">
        <v>62</v>
      </c>
      <c r="I2770">
        <f>IF(E2770="Dollar",VLOOKUP(F2770,Currency!$G$2:$H$14,2,0),1)</f>
        <v>1</v>
      </c>
      <c r="J2770" s="3">
        <f t="shared" si="43"/>
        <v>1955</v>
      </c>
    </row>
    <row r="2771" spans="1:10" x14ac:dyDescent="0.25">
      <c r="A2771">
        <v>1027</v>
      </c>
      <c r="B2771" t="s">
        <v>46</v>
      </c>
      <c r="C2771">
        <v>340</v>
      </c>
      <c r="D2771">
        <v>17</v>
      </c>
      <c r="E2771" t="s">
        <v>37</v>
      </c>
      <c r="F2771">
        <v>3</v>
      </c>
      <c r="G2771">
        <v>2018</v>
      </c>
      <c r="H2771" t="s">
        <v>53</v>
      </c>
      <c r="I2771">
        <f>IF(E2771="Dollar",VLOOKUP(F2771,Currency!$G$2:$H$14,2,0),1)</f>
        <v>0.81064183952380953</v>
      </c>
      <c r="J2771" s="3">
        <f t="shared" si="43"/>
        <v>4685.5098324476194</v>
      </c>
    </row>
    <row r="2772" spans="1:10" x14ac:dyDescent="0.25">
      <c r="A2772">
        <v>1028</v>
      </c>
      <c r="B2772" t="s">
        <v>45</v>
      </c>
      <c r="C2772">
        <v>86</v>
      </c>
      <c r="D2772">
        <v>27</v>
      </c>
      <c r="E2772" t="s">
        <v>0</v>
      </c>
      <c r="F2772">
        <v>4</v>
      </c>
      <c r="G2772">
        <v>2018</v>
      </c>
      <c r="H2772" t="s">
        <v>65</v>
      </c>
      <c r="I2772">
        <f>IF(E2772="Dollar",VLOOKUP(F2772,Currency!$G$2:$H$14,2,0),1)</f>
        <v>1</v>
      </c>
      <c r="J2772" s="3">
        <f t="shared" si="43"/>
        <v>2322</v>
      </c>
    </row>
    <row r="2773" spans="1:10" x14ac:dyDescent="0.25">
      <c r="A2773">
        <v>1028</v>
      </c>
      <c r="B2773" t="s">
        <v>46</v>
      </c>
      <c r="C2773">
        <v>258</v>
      </c>
      <c r="D2773">
        <v>18</v>
      </c>
      <c r="E2773" t="s">
        <v>0</v>
      </c>
      <c r="F2773">
        <v>4</v>
      </c>
      <c r="G2773">
        <v>2018</v>
      </c>
      <c r="H2773" t="s">
        <v>63</v>
      </c>
      <c r="I2773">
        <f>IF(E2773="Dollar",VLOOKUP(F2773,Currency!$G$2:$H$14,2,0),1)</f>
        <v>1</v>
      </c>
      <c r="J2773" s="3">
        <f t="shared" si="43"/>
        <v>4644</v>
      </c>
    </row>
    <row r="2774" spans="1:10" x14ac:dyDescent="0.25">
      <c r="A2774">
        <v>1028</v>
      </c>
      <c r="B2774" t="s">
        <v>47</v>
      </c>
      <c r="C2774">
        <v>86</v>
      </c>
      <c r="D2774">
        <v>6</v>
      </c>
      <c r="E2774" t="s">
        <v>0</v>
      </c>
      <c r="F2774">
        <v>4</v>
      </c>
      <c r="G2774">
        <v>2018</v>
      </c>
      <c r="H2774" t="s">
        <v>55</v>
      </c>
      <c r="I2774">
        <f>IF(E2774="Dollar",VLOOKUP(F2774,Currency!$G$2:$H$14,2,0),1)</f>
        <v>1</v>
      </c>
      <c r="J2774" s="3">
        <f t="shared" si="43"/>
        <v>516</v>
      </c>
    </row>
    <row r="2775" spans="1:10" x14ac:dyDescent="0.25">
      <c r="A2775">
        <v>1029</v>
      </c>
      <c r="B2775" t="s">
        <v>45</v>
      </c>
      <c r="C2775">
        <v>146</v>
      </c>
      <c r="D2775">
        <v>22</v>
      </c>
      <c r="E2775" t="s">
        <v>37</v>
      </c>
      <c r="F2775">
        <v>5</v>
      </c>
      <c r="G2775">
        <v>2018</v>
      </c>
      <c r="H2775" t="s">
        <v>53</v>
      </c>
      <c r="I2775">
        <f>IF(E2775="Dollar",VLOOKUP(F2775,Currency!$G$2:$H$14,2,0),1)</f>
        <v>0.84667593318181822</v>
      </c>
      <c r="J2775" s="3">
        <f t="shared" si="43"/>
        <v>2719.5230973800003</v>
      </c>
    </row>
    <row r="2776" spans="1:10" x14ac:dyDescent="0.25">
      <c r="A2776">
        <v>1029</v>
      </c>
      <c r="B2776" t="s">
        <v>46</v>
      </c>
      <c r="C2776">
        <v>292</v>
      </c>
      <c r="D2776">
        <v>17</v>
      </c>
      <c r="E2776" t="s">
        <v>0</v>
      </c>
      <c r="F2776">
        <v>5</v>
      </c>
      <c r="G2776">
        <v>2018</v>
      </c>
      <c r="H2776" t="s">
        <v>52</v>
      </c>
      <c r="I2776">
        <f>IF(E2776="Dollar",VLOOKUP(F2776,Currency!$G$2:$H$14,2,0),1)</f>
        <v>1</v>
      </c>
      <c r="J2776" s="3">
        <f t="shared" si="43"/>
        <v>4964</v>
      </c>
    </row>
    <row r="2777" spans="1:10" x14ac:dyDescent="0.25">
      <c r="A2777">
        <v>1029</v>
      </c>
      <c r="B2777" t="s">
        <v>47</v>
      </c>
      <c r="C2777">
        <v>584</v>
      </c>
      <c r="D2777">
        <v>6</v>
      </c>
      <c r="E2777" t="s">
        <v>0</v>
      </c>
      <c r="F2777">
        <v>5</v>
      </c>
      <c r="G2777">
        <v>2018</v>
      </c>
      <c r="H2777" t="s">
        <v>55</v>
      </c>
      <c r="I2777">
        <f>IF(E2777="Dollar",VLOOKUP(F2777,Currency!$G$2:$H$14,2,0),1)</f>
        <v>1</v>
      </c>
      <c r="J2777" s="3">
        <f t="shared" si="43"/>
        <v>3504</v>
      </c>
    </row>
    <row r="2778" spans="1:10" x14ac:dyDescent="0.25">
      <c r="A2778">
        <v>1030</v>
      </c>
      <c r="B2778" t="s">
        <v>45</v>
      </c>
      <c r="C2778">
        <v>3</v>
      </c>
      <c r="D2778">
        <v>22</v>
      </c>
      <c r="E2778" t="s">
        <v>0</v>
      </c>
      <c r="F2778">
        <v>8</v>
      </c>
      <c r="G2778">
        <v>2018</v>
      </c>
      <c r="H2778" t="s">
        <v>63</v>
      </c>
      <c r="I2778">
        <f>IF(E2778="Dollar",VLOOKUP(F2778,Currency!$G$2:$H$14,2,0),1)</f>
        <v>1</v>
      </c>
      <c r="J2778" s="3">
        <f t="shared" si="43"/>
        <v>66</v>
      </c>
    </row>
    <row r="2779" spans="1:10" x14ac:dyDescent="0.25">
      <c r="A2779">
        <v>1030</v>
      </c>
      <c r="B2779" t="s">
        <v>46</v>
      </c>
      <c r="C2779">
        <v>12</v>
      </c>
      <c r="D2779">
        <v>17</v>
      </c>
      <c r="E2779" t="s">
        <v>0</v>
      </c>
      <c r="F2779">
        <v>8</v>
      </c>
      <c r="G2779">
        <v>2018</v>
      </c>
      <c r="H2779" t="s">
        <v>52</v>
      </c>
      <c r="I2779">
        <f>IF(E2779="Dollar",VLOOKUP(F2779,Currency!$G$2:$H$14,2,0),1)</f>
        <v>1</v>
      </c>
      <c r="J2779" s="3">
        <f t="shared" si="43"/>
        <v>204</v>
      </c>
    </row>
    <row r="2780" spans="1:10" x14ac:dyDescent="0.25">
      <c r="A2780">
        <v>1031</v>
      </c>
      <c r="B2780" t="s">
        <v>45</v>
      </c>
      <c r="C2780">
        <v>82</v>
      </c>
      <c r="D2780">
        <v>20</v>
      </c>
      <c r="E2780" t="s">
        <v>0</v>
      </c>
      <c r="F2780">
        <v>10</v>
      </c>
      <c r="G2780">
        <v>2018</v>
      </c>
      <c r="H2780" t="s">
        <v>57</v>
      </c>
      <c r="I2780">
        <f>IF(E2780="Dollar",VLOOKUP(F2780,Currency!$G$2:$H$14,2,0),1)</f>
        <v>1</v>
      </c>
      <c r="J2780" s="3">
        <f t="shared" si="43"/>
        <v>1640</v>
      </c>
    </row>
    <row r="2781" spans="1:10" x14ac:dyDescent="0.25">
      <c r="A2781">
        <v>1031</v>
      </c>
      <c r="B2781" t="s">
        <v>46</v>
      </c>
      <c r="C2781">
        <v>410</v>
      </c>
      <c r="D2781">
        <v>15</v>
      </c>
      <c r="E2781" t="s">
        <v>37</v>
      </c>
      <c r="F2781">
        <v>10</v>
      </c>
      <c r="G2781">
        <v>2018</v>
      </c>
      <c r="H2781" t="s">
        <v>53</v>
      </c>
      <c r="I2781">
        <f>IF(E2781="Dollar",VLOOKUP(F2781,Currency!$G$2:$H$14,2,0),1)</f>
        <v>0.87081632260869579</v>
      </c>
      <c r="J2781" s="3">
        <f t="shared" si="43"/>
        <v>5355.5203840434788</v>
      </c>
    </row>
    <row r="2782" spans="1:10" x14ac:dyDescent="0.25">
      <c r="A2782">
        <v>1031</v>
      </c>
      <c r="B2782" t="s">
        <v>47</v>
      </c>
      <c r="C2782">
        <v>1640</v>
      </c>
      <c r="D2782">
        <v>6</v>
      </c>
      <c r="E2782" t="s">
        <v>0</v>
      </c>
      <c r="F2782">
        <v>10</v>
      </c>
      <c r="G2782">
        <v>2018</v>
      </c>
      <c r="H2782" t="s">
        <v>55</v>
      </c>
      <c r="I2782">
        <f>IF(E2782="Dollar",VLOOKUP(F2782,Currency!$G$2:$H$14,2,0),1)</f>
        <v>1</v>
      </c>
      <c r="J2782" s="3">
        <f t="shared" si="43"/>
        <v>9840</v>
      </c>
    </row>
    <row r="2783" spans="1:10" x14ac:dyDescent="0.25">
      <c r="A2783">
        <v>1032</v>
      </c>
      <c r="B2783" t="s">
        <v>45</v>
      </c>
      <c r="C2783">
        <v>130</v>
      </c>
      <c r="D2783">
        <v>21</v>
      </c>
      <c r="E2783" t="s">
        <v>37</v>
      </c>
      <c r="F2783">
        <v>5</v>
      </c>
      <c r="G2783">
        <v>2018</v>
      </c>
      <c r="H2783" t="s">
        <v>53</v>
      </c>
      <c r="I2783">
        <f>IF(E2783="Dollar",VLOOKUP(F2783,Currency!$G$2:$H$14,2,0),1)</f>
        <v>0.84667593318181822</v>
      </c>
      <c r="J2783" s="3">
        <f t="shared" si="43"/>
        <v>2311.4252975863637</v>
      </c>
    </row>
    <row r="2784" spans="1:10" x14ac:dyDescent="0.25">
      <c r="A2784">
        <v>1032</v>
      </c>
      <c r="B2784" t="s">
        <v>46</v>
      </c>
      <c r="C2784">
        <v>390</v>
      </c>
      <c r="D2784">
        <v>17</v>
      </c>
      <c r="E2784" t="s">
        <v>37</v>
      </c>
      <c r="F2784">
        <v>5</v>
      </c>
      <c r="G2784">
        <v>2018</v>
      </c>
      <c r="H2784" t="s">
        <v>53</v>
      </c>
      <c r="I2784">
        <f>IF(E2784="Dollar",VLOOKUP(F2784,Currency!$G$2:$H$14,2,0),1)</f>
        <v>0.84667593318181822</v>
      </c>
      <c r="J2784" s="3">
        <f t="shared" si="43"/>
        <v>5613.4614369954552</v>
      </c>
    </row>
    <row r="2785" spans="1:10" x14ac:dyDescent="0.25">
      <c r="A2785">
        <v>1032</v>
      </c>
      <c r="B2785" t="s">
        <v>47</v>
      </c>
      <c r="C2785">
        <v>130</v>
      </c>
      <c r="D2785">
        <v>7</v>
      </c>
      <c r="E2785" t="s">
        <v>37</v>
      </c>
      <c r="F2785">
        <v>5</v>
      </c>
      <c r="G2785">
        <v>2018</v>
      </c>
      <c r="H2785" t="s">
        <v>53</v>
      </c>
      <c r="I2785">
        <f>IF(E2785="Dollar",VLOOKUP(F2785,Currency!$G$2:$H$14,2,0),1)</f>
        <v>0.84667593318181822</v>
      </c>
      <c r="J2785" s="3">
        <f t="shared" si="43"/>
        <v>770.47509919545462</v>
      </c>
    </row>
    <row r="2786" spans="1:10" x14ac:dyDescent="0.25">
      <c r="A2786">
        <v>1033</v>
      </c>
      <c r="B2786" t="s">
        <v>45</v>
      </c>
      <c r="C2786">
        <v>88</v>
      </c>
      <c r="D2786">
        <v>24</v>
      </c>
      <c r="E2786" t="s">
        <v>0</v>
      </c>
      <c r="F2786">
        <v>8</v>
      </c>
      <c r="G2786">
        <v>2018</v>
      </c>
      <c r="H2786" t="s">
        <v>61</v>
      </c>
      <c r="I2786">
        <f>IF(E2786="Dollar",VLOOKUP(F2786,Currency!$G$2:$H$14,2,0),1)</f>
        <v>1</v>
      </c>
      <c r="J2786" s="3">
        <f t="shared" si="43"/>
        <v>2112</v>
      </c>
    </row>
    <row r="2787" spans="1:10" x14ac:dyDescent="0.25">
      <c r="A2787">
        <v>1033</v>
      </c>
      <c r="B2787" t="s">
        <v>46</v>
      </c>
      <c r="C2787">
        <v>264</v>
      </c>
      <c r="D2787">
        <v>17</v>
      </c>
      <c r="E2787" t="s">
        <v>37</v>
      </c>
      <c r="F2787">
        <v>8</v>
      </c>
      <c r="G2787">
        <v>2018</v>
      </c>
      <c r="H2787" t="s">
        <v>53</v>
      </c>
      <c r="I2787">
        <f>IF(E2787="Dollar",VLOOKUP(F2787,Currency!$G$2:$H$14,2,0),1)</f>
        <v>0.86596289695652162</v>
      </c>
      <c r="J2787" s="3">
        <f t="shared" si="43"/>
        <v>3886.4414815408691</v>
      </c>
    </row>
    <row r="2788" spans="1:10" x14ac:dyDescent="0.25">
      <c r="A2788">
        <v>1033</v>
      </c>
      <c r="B2788" t="s">
        <v>47</v>
      </c>
      <c r="C2788">
        <v>88</v>
      </c>
      <c r="D2788">
        <v>7</v>
      </c>
      <c r="E2788" t="s">
        <v>37</v>
      </c>
      <c r="F2788">
        <v>8</v>
      </c>
      <c r="G2788">
        <v>2018</v>
      </c>
      <c r="H2788" t="s">
        <v>53</v>
      </c>
      <c r="I2788">
        <f>IF(E2788="Dollar",VLOOKUP(F2788,Currency!$G$2:$H$14,2,0),1)</f>
        <v>0.86596289695652162</v>
      </c>
      <c r="J2788" s="3">
        <f t="shared" si="43"/>
        <v>533.43314452521736</v>
      </c>
    </row>
    <row r="2789" spans="1:10" x14ac:dyDescent="0.25">
      <c r="A2789">
        <v>1034</v>
      </c>
      <c r="B2789" t="s">
        <v>45</v>
      </c>
      <c r="C2789">
        <v>141</v>
      </c>
      <c r="D2789">
        <v>25</v>
      </c>
      <c r="E2789" t="s">
        <v>0</v>
      </c>
      <c r="F2789">
        <v>9</v>
      </c>
      <c r="G2789">
        <v>2018</v>
      </c>
      <c r="H2789" t="s">
        <v>60</v>
      </c>
      <c r="I2789">
        <f>IF(E2789="Dollar",VLOOKUP(F2789,Currency!$G$2:$H$14,2,0),1)</f>
        <v>1</v>
      </c>
      <c r="J2789" s="3">
        <f t="shared" si="43"/>
        <v>3525</v>
      </c>
    </row>
    <row r="2790" spans="1:10" x14ac:dyDescent="0.25">
      <c r="A2790">
        <v>1034</v>
      </c>
      <c r="B2790" t="s">
        <v>46</v>
      </c>
      <c r="C2790">
        <v>564</v>
      </c>
      <c r="D2790">
        <v>20</v>
      </c>
      <c r="E2790" t="s">
        <v>0</v>
      </c>
      <c r="F2790">
        <v>9</v>
      </c>
      <c r="G2790">
        <v>2018</v>
      </c>
      <c r="H2790" t="s">
        <v>60</v>
      </c>
      <c r="I2790">
        <f>IF(E2790="Dollar",VLOOKUP(F2790,Currency!$G$2:$H$14,2,0),1)</f>
        <v>1</v>
      </c>
      <c r="J2790" s="3">
        <f t="shared" si="43"/>
        <v>11280</v>
      </c>
    </row>
    <row r="2791" spans="1:10" x14ac:dyDescent="0.25">
      <c r="A2791">
        <v>1035</v>
      </c>
      <c r="B2791" t="s">
        <v>45</v>
      </c>
      <c r="C2791">
        <v>82</v>
      </c>
      <c r="D2791">
        <v>21</v>
      </c>
      <c r="E2791" t="s">
        <v>0</v>
      </c>
      <c r="F2791">
        <v>5</v>
      </c>
      <c r="G2791">
        <v>2018</v>
      </c>
      <c r="H2791" t="s">
        <v>52</v>
      </c>
      <c r="I2791">
        <f>IF(E2791="Dollar",VLOOKUP(F2791,Currency!$G$2:$H$14,2,0),1)</f>
        <v>1</v>
      </c>
      <c r="J2791" s="3">
        <f t="shared" si="43"/>
        <v>1722</v>
      </c>
    </row>
    <row r="2792" spans="1:10" x14ac:dyDescent="0.25">
      <c r="A2792">
        <v>1035</v>
      </c>
      <c r="B2792" t="s">
        <v>46</v>
      </c>
      <c r="C2792">
        <v>328</v>
      </c>
      <c r="D2792">
        <v>17</v>
      </c>
      <c r="E2792" t="s">
        <v>37</v>
      </c>
      <c r="F2792">
        <v>5</v>
      </c>
      <c r="G2792">
        <v>2018</v>
      </c>
      <c r="H2792" t="s">
        <v>53</v>
      </c>
      <c r="I2792">
        <f>IF(E2792="Dollar",VLOOKUP(F2792,Currency!$G$2:$H$14,2,0),1)</f>
        <v>0.84667593318181822</v>
      </c>
      <c r="J2792" s="3">
        <f t="shared" si="43"/>
        <v>4721.0650034218188</v>
      </c>
    </row>
    <row r="2793" spans="1:10" x14ac:dyDescent="0.25">
      <c r="A2793">
        <v>1036</v>
      </c>
      <c r="B2793" t="s">
        <v>45</v>
      </c>
      <c r="C2793">
        <v>26</v>
      </c>
      <c r="D2793">
        <v>24</v>
      </c>
      <c r="E2793" t="s">
        <v>0</v>
      </c>
      <c r="F2793">
        <v>5</v>
      </c>
      <c r="G2793">
        <v>2018</v>
      </c>
      <c r="H2793" t="s">
        <v>60</v>
      </c>
      <c r="I2793">
        <f>IF(E2793="Dollar",VLOOKUP(F2793,Currency!$G$2:$H$14,2,0),1)</f>
        <v>1</v>
      </c>
      <c r="J2793" s="3">
        <f t="shared" si="43"/>
        <v>624</v>
      </c>
    </row>
    <row r="2794" spans="1:10" x14ac:dyDescent="0.25">
      <c r="A2794">
        <v>1036</v>
      </c>
      <c r="B2794" t="s">
        <v>46</v>
      </c>
      <c r="C2794">
        <v>52</v>
      </c>
      <c r="D2794">
        <v>15</v>
      </c>
      <c r="E2794" t="s">
        <v>0</v>
      </c>
      <c r="F2794">
        <v>5</v>
      </c>
      <c r="G2794">
        <v>2018</v>
      </c>
      <c r="H2794" t="s">
        <v>55</v>
      </c>
      <c r="I2794">
        <f>IF(E2794="Dollar",VLOOKUP(F2794,Currency!$G$2:$H$14,2,0),1)</f>
        <v>1</v>
      </c>
      <c r="J2794" s="3">
        <f t="shared" si="43"/>
        <v>780</v>
      </c>
    </row>
    <row r="2795" spans="1:10" x14ac:dyDescent="0.25">
      <c r="A2795">
        <v>1036</v>
      </c>
      <c r="B2795" t="s">
        <v>47</v>
      </c>
      <c r="C2795">
        <v>104</v>
      </c>
      <c r="D2795">
        <v>6</v>
      </c>
      <c r="E2795" t="s">
        <v>0</v>
      </c>
      <c r="F2795">
        <v>5</v>
      </c>
      <c r="G2795">
        <v>2018</v>
      </c>
      <c r="H2795" t="s">
        <v>55</v>
      </c>
      <c r="I2795">
        <f>IF(E2795="Dollar",VLOOKUP(F2795,Currency!$G$2:$H$14,2,0),1)</f>
        <v>1</v>
      </c>
      <c r="J2795" s="3">
        <f t="shared" si="43"/>
        <v>624</v>
      </c>
    </row>
    <row r="2796" spans="1:10" x14ac:dyDescent="0.25">
      <c r="A2796">
        <v>1037</v>
      </c>
      <c r="B2796" t="s">
        <v>45</v>
      </c>
      <c r="C2796">
        <v>82</v>
      </c>
      <c r="D2796">
        <v>24</v>
      </c>
      <c r="E2796" t="s">
        <v>0</v>
      </c>
      <c r="F2796">
        <v>12</v>
      </c>
      <c r="G2796">
        <v>2018</v>
      </c>
      <c r="H2796" t="s">
        <v>61</v>
      </c>
      <c r="I2796">
        <f>IF(E2796="Dollar",VLOOKUP(F2796,Currency!$G$2:$H$14,2,0),1)</f>
        <v>1</v>
      </c>
      <c r="J2796" s="3">
        <f t="shared" si="43"/>
        <v>1968</v>
      </c>
    </row>
    <row r="2797" spans="1:10" x14ac:dyDescent="0.25">
      <c r="A2797">
        <v>1037</v>
      </c>
      <c r="B2797" t="s">
        <v>46</v>
      </c>
      <c r="C2797">
        <v>410</v>
      </c>
      <c r="D2797">
        <v>16</v>
      </c>
      <c r="E2797" t="s">
        <v>37</v>
      </c>
      <c r="F2797">
        <v>12</v>
      </c>
      <c r="G2797">
        <v>2018</v>
      </c>
      <c r="H2797" t="s">
        <v>53</v>
      </c>
      <c r="I2797">
        <f>IF(E2797="Dollar",VLOOKUP(F2797,Currency!$G$2:$H$14,2,0),1)</f>
        <v>0.87842254526315788</v>
      </c>
      <c r="J2797" s="3">
        <f t="shared" si="43"/>
        <v>5762.4518969263154</v>
      </c>
    </row>
    <row r="2798" spans="1:10" x14ac:dyDescent="0.25">
      <c r="A2798">
        <v>1037</v>
      </c>
      <c r="B2798" t="s">
        <v>47</v>
      </c>
      <c r="C2798">
        <v>574</v>
      </c>
      <c r="D2798">
        <v>6</v>
      </c>
      <c r="E2798" t="s">
        <v>0</v>
      </c>
      <c r="F2798">
        <v>12</v>
      </c>
      <c r="G2798">
        <v>2018</v>
      </c>
      <c r="H2798" t="s">
        <v>57</v>
      </c>
      <c r="I2798">
        <f>IF(E2798="Dollar",VLOOKUP(F2798,Currency!$G$2:$H$14,2,0),1)</f>
        <v>1</v>
      </c>
      <c r="J2798" s="3">
        <f t="shared" si="43"/>
        <v>3444</v>
      </c>
    </row>
    <row r="2799" spans="1:10" x14ac:dyDescent="0.25">
      <c r="A2799">
        <v>1038</v>
      </c>
      <c r="B2799" t="s">
        <v>45</v>
      </c>
      <c r="C2799">
        <v>61</v>
      </c>
      <c r="D2799">
        <v>31</v>
      </c>
      <c r="E2799" t="s">
        <v>37</v>
      </c>
      <c r="F2799">
        <v>11</v>
      </c>
      <c r="G2799">
        <v>2018</v>
      </c>
      <c r="H2799" t="s">
        <v>58</v>
      </c>
      <c r="I2799">
        <f>IF(E2799="Dollar",VLOOKUP(F2799,Currency!$G$2:$H$14,2,0),1)</f>
        <v>0.87977327500000013</v>
      </c>
      <c r="J2799" s="3">
        <f t="shared" si="43"/>
        <v>1663.6512630250002</v>
      </c>
    </row>
    <row r="2800" spans="1:10" x14ac:dyDescent="0.25">
      <c r="A2800">
        <v>1038</v>
      </c>
      <c r="B2800" t="s">
        <v>46</v>
      </c>
      <c r="C2800">
        <v>244</v>
      </c>
      <c r="D2800">
        <v>14</v>
      </c>
      <c r="E2800" t="s">
        <v>37</v>
      </c>
      <c r="F2800">
        <v>11</v>
      </c>
      <c r="G2800">
        <v>2018</v>
      </c>
      <c r="H2800" t="s">
        <v>53</v>
      </c>
      <c r="I2800">
        <f>IF(E2800="Dollar",VLOOKUP(F2800,Currency!$G$2:$H$14,2,0),1)</f>
        <v>0.87977327500000013</v>
      </c>
      <c r="J2800" s="3">
        <f t="shared" si="43"/>
        <v>3005.3055074000004</v>
      </c>
    </row>
    <row r="2801" spans="1:10" x14ac:dyDescent="0.25">
      <c r="A2801">
        <v>1039</v>
      </c>
      <c r="B2801" t="s">
        <v>45</v>
      </c>
      <c r="C2801">
        <v>1</v>
      </c>
      <c r="D2801">
        <v>22</v>
      </c>
      <c r="E2801" t="s">
        <v>0</v>
      </c>
      <c r="F2801">
        <v>10</v>
      </c>
      <c r="G2801">
        <v>2018</v>
      </c>
      <c r="H2801" t="s">
        <v>63</v>
      </c>
      <c r="I2801">
        <f>IF(E2801="Dollar",VLOOKUP(F2801,Currency!$G$2:$H$14,2,0),1)</f>
        <v>1</v>
      </c>
      <c r="J2801" s="3">
        <f t="shared" si="43"/>
        <v>22</v>
      </c>
    </row>
    <row r="2802" spans="1:10" x14ac:dyDescent="0.25">
      <c r="A2802">
        <v>1039</v>
      </c>
      <c r="B2802" t="s">
        <v>46</v>
      </c>
      <c r="C2802">
        <v>5</v>
      </c>
      <c r="D2802">
        <v>17</v>
      </c>
      <c r="E2802" t="s">
        <v>37</v>
      </c>
      <c r="F2802">
        <v>10</v>
      </c>
      <c r="G2802">
        <v>2018</v>
      </c>
      <c r="H2802" t="s">
        <v>53</v>
      </c>
      <c r="I2802">
        <f>IF(E2802="Dollar",VLOOKUP(F2802,Currency!$G$2:$H$14,2,0),1)</f>
        <v>0.87081632260869579</v>
      </c>
      <c r="J2802" s="3">
        <f t="shared" si="43"/>
        <v>74.01938742173914</v>
      </c>
    </row>
    <row r="2803" spans="1:10" x14ac:dyDescent="0.25">
      <c r="A2803">
        <v>1039</v>
      </c>
      <c r="B2803" t="s">
        <v>47</v>
      </c>
      <c r="C2803">
        <v>20</v>
      </c>
      <c r="D2803">
        <v>6</v>
      </c>
      <c r="E2803" t="s">
        <v>0</v>
      </c>
      <c r="F2803">
        <v>10</v>
      </c>
      <c r="G2803">
        <v>2018</v>
      </c>
      <c r="H2803" t="s">
        <v>57</v>
      </c>
      <c r="I2803">
        <f>IF(E2803="Dollar",VLOOKUP(F2803,Currency!$G$2:$H$14,2,0),1)</f>
        <v>1</v>
      </c>
      <c r="J2803" s="3">
        <f t="shared" si="43"/>
        <v>120</v>
      </c>
    </row>
    <row r="2804" spans="1:10" x14ac:dyDescent="0.25">
      <c r="A2804">
        <v>1040</v>
      </c>
      <c r="B2804" t="s">
        <v>45</v>
      </c>
      <c r="C2804">
        <v>57</v>
      </c>
      <c r="D2804">
        <v>24</v>
      </c>
      <c r="E2804" t="s">
        <v>0</v>
      </c>
      <c r="F2804">
        <v>11</v>
      </c>
      <c r="G2804">
        <v>2018</v>
      </c>
      <c r="H2804" t="s">
        <v>56</v>
      </c>
      <c r="I2804">
        <f>IF(E2804="Dollar",VLOOKUP(F2804,Currency!$G$2:$H$14,2,0),1)</f>
        <v>1</v>
      </c>
      <c r="J2804" s="3">
        <f t="shared" si="43"/>
        <v>1368</v>
      </c>
    </row>
    <row r="2805" spans="1:10" x14ac:dyDescent="0.25">
      <c r="A2805">
        <v>1040</v>
      </c>
      <c r="B2805" t="s">
        <v>46</v>
      </c>
      <c r="C2805">
        <v>285</v>
      </c>
      <c r="D2805">
        <v>18</v>
      </c>
      <c r="E2805" t="s">
        <v>0</v>
      </c>
      <c r="F2805">
        <v>11</v>
      </c>
      <c r="G2805">
        <v>2018</v>
      </c>
      <c r="H2805" t="s">
        <v>63</v>
      </c>
      <c r="I2805">
        <f>IF(E2805="Dollar",VLOOKUP(F2805,Currency!$G$2:$H$14,2,0),1)</f>
        <v>1</v>
      </c>
      <c r="J2805" s="3">
        <f t="shared" si="43"/>
        <v>5130</v>
      </c>
    </row>
    <row r="2806" spans="1:10" x14ac:dyDescent="0.25">
      <c r="A2806">
        <v>1040</v>
      </c>
      <c r="B2806" t="s">
        <v>47</v>
      </c>
      <c r="C2806">
        <v>399</v>
      </c>
      <c r="D2806">
        <v>6</v>
      </c>
      <c r="E2806" t="s">
        <v>0</v>
      </c>
      <c r="F2806">
        <v>11</v>
      </c>
      <c r="G2806">
        <v>2018</v>
      </c>
      <c r="H2806" t="s">
        <v>55</v>
      </c>
      <c r="I2806">
        <f>IF(E2806="Dollar",VLOOKUP(F2806,Currency!$G$2:$H$14,2,0),1)</f>
        <v>1</v>
      </c>
      <c r="J2806" s="3">
        <f t="shared" si="43"/>
        <v>2394</v>
      </c>
    </row>
    <row r="2807" spans="1:10" x14ac:dyDescent="0.25">
      <c r="A2807">
        <v>1041</v>
      </c>
      <c r="B2807" t="s">
        <v>45</v>
      </c>
      <c r="C2807">
        <v>117</v>
      </c>
      <c r="D2807">
        <v>20</v>
      </c>
      <c r="E2807" t="s">
        <v>0</v>
      </c>
      <c r="F2807">
        <v>3</v>
      </c>
      <c r="G2807">
        <v>2018</v>
      </c>
      <c r="H2807" t="s">
        <v>57</v>
      </c>
      <c r="I2807">
        <f>IF(E2807="Dollar",VLOOKUP(F2807,Currency!$G$2:$H$14,2,0),1)</f>
        <v>1</v>
      </c>
      <c r="J2807" s="3">
        <f t="shared" si="43"/>
        <v>2340</v>
      </c>
    </row>
    <row r="2808" spans="1:10" x14ac:dyDescent="0.25">
      <c r="A2808">
        <v>1041</v>
      </c>
      <c r="B2808" t="s">
        <v>46</v>
      </c>
      <c r="C2808">
        <v>351</v>
      </c>
      <c r="D2808">
        <v>15</v>
      </c>
      <c r="E2808" t="s">
        <v>0</v>
      </c>
      <c r="F2808">
        <v>3</v>
      </c>
      <c r="G2808">
        <v>2018</v>
      </c>
      <c r="H2808" t="s">
        <v>55</v>
      </c>
      <c r="I2808">
        <f>IF(E2808="Dollar",VLOOKUP(F2808,Currency!$G$2:$H$14,2,0),1)</f>
        <v>1</v>
      </c>
      <c r="J2808" s="3">
        <f t="shared" si="43"/>
        <v>5265</v>
      </c>
    </row>
    <row r="2809" spans="1:10" x14ac:dyDescent="0.25">
      <c r="A2809">
        <v>1041</v>
      </c>
      <c r="B2809" t="s">
        <v>47</v>
      </c>
      <c r="C2809">
        <v>117</v>
      </c>
      <c r="D2809">
        <v>6</v>
      </c>
      <c r="E2809" t="s">
        <v>0</v>
      </c>
      <c r="F2809">
        <v>3</v>
      </c>
      <c r="G2809">
        <v>2018</v>
      </c>
      <c r="H2809" t="s">
        <v>55</v>
      </c>
      <c r="I2809">
        <f>IF(E2809="Dollar",VLOOKUP(F2809,Currency!$G$2:$H$14,2,0),1)</f>
        <v>1</v>
      </c>
      <c r="J2809" s="3">
        <f t="shared" si="43"/>
        <v>702</v>
      </c>
    </row>
    <row r="2810" spans="1:10" x14ac:dyDescent="0.25">
      <c r="A2810">
        <v>1042</v>
      </c>
      <c r="B2810" t="s">
        <v>45</v>
      </c>
      <c r="C2810">
        <v>59</v>
      </c>
      <c r="D2810">
        <v>26</v>
      </c>
      <c r="E2810" t="s">
        <v>0</v>
      </c>
      <c r="F2810">
        <v>12</v>
      </c>
      <c r="G2810">
        <v>2018</v>
      </c>
      <c r="H2810" t="s">
        <v>51</v>
      </c>
      <c r="I2810">
        <f>IF(E2810="Dollar",VLOOKUP(F2810,Currency!$G$2:$H$14,2,0),1)</f>
        <v>1</v>
      </c>
      <c r="J2810" s="3">
        <f t="shared" si="43"/>
        <v>1534</v>
      </c>
    </row>
    <row r="2811" spans="1:10" x14ac:dyDescent="0.25">
      <c r="A2811">
        <v>1042</v>
      </c>
      <c r="B2811" t="s">
        <v>46</v>
      </c>
      <c r="C2811">
        <v>295</v>
      </c>
      <c r="D2811">
        <v>17</v>
      </c>
      <c r="E2811" t="s">
        <v>37</v>
      </c>
      <c r="F2811">
        <v>12</v>
      </c>
      <c r="G2811">
        <v>2018</v>
      </c>
      <c r="H2811" t="s">
        <v>53</v>
      </c>
      <c r="I2811">
        <f>IF(E2811="Dollar",VLOOKUP(F2811,Currency!$G$2:$H$14,2,0),1)</f>
        <v>0.87842254526315788</v>
      </c>
      <c r="J2811" s="3">
        <f t="shared" si="43"/>
        <v>4405.2890644947365</v>
      </c>
    </row>
    <row r="2812" spans="1:10" x14ac:dyDescent="0.25">
      <c r="A2812">
        <v>1042</v>
      </c>
      <c r="B2812" t="s">
        <v>47</v>
      </c>
      <c r="C2812">
        <v>413</v>
      </c>
      <c r="D2812">
        <v>6</v>
      </c>
      <c r="E2812" t="s">
        <v>0</v>
      </c>
      <c r="F2812">
        <v>12</v>
      </c>
      <c r="G2812">
        <v>2018</v>
      </c>
      <c r="H2812" t="s">
        <v>55</v>
      </c>
      <c r="I2812">
        <f>IF(E2812="Dollar",VLOOKUP(F2812,Currency!$G$2:$H$14,2,0),1)</f>
        <v>1</v>
      </c>
      <c r="J2812" s="3">
        <f t="shared" si="43"/>
        <v>2478</v>
      </c>
    </row>
    <row r="2813" spans="1:10" x14ac:dyDescent="0.25">
      <c r="A2813">
        <v>1043</v>
      </c>
      <c r="B2813" t="s">
        <v>45</v>
      </c>
      <c r="C2813">
        <v>1</v>
      </c>
      <c r="D2813">
        <v>28</v>
      </c>
      <c r="E2813" t="s">
        <v>0</v>
      </c>
      <c r="F2813">
        <v>10</v>
      </c>
      <c r="G2813">
        <v>2018</v>
      </c>
      <c r="H2813" t="s">
        <v>54</v>
      </c>
      <c r="I2813">
        <f>IF(E2813="Dollar",VLOOKUP(F2813,Currency!$G$2:$H$14,2,0),1)</f>
        <v>1</v>
      </c>
      <c r="J2813" s="3">
        <f t="shared" si="43"/>
        <v>28</v>
      </c>
    </row>
    <row r="2814" spans="1:10" x14ac:dyDescent="0.25">
      <c r="A2814">
        <v>1043</v>
      </c>
      <c r="B2814" t="s">
        <v>46</v>
      </c>
      <c r="C2814">
        <v>5</v>
      </c>
      <c r="D2814">
        <v>17</v>
      </c>
      <c r="E2814" t="s">
        <v>37</v>
      </c>
      <c r="F2814">
        <v>10</v>
      </c>
      <c r="G2814">
        <v>2018</v>
      </c>
      <c r="H2814" t="s">
        <v>53</v>
      </c>
      <c r="I2814">
        <f>IF(E2814="Dollar",VLOOKUP(F2814,Currency!$G$2:$H$14,2,0),1)</f>
        <v>0.87081632260869579</v>
      </c>
      <c r="J2814" s="3">
        <f t="shared" si="43"/>
        <v>74.01938742173914</v>
      </c>
    </row>
    <row r="2815" spans="1:10" x14ac:dyDescent="0.25">
      <c r="A2815">
        <v>1043</v>
      </c>
      <c r="B2815" t="s">
        <v>47</v>
      </c>
      <c r="C2815">
        <v>20</v>
      </c>
      <c r="D2815">
        <v>6</v>
      </c>
      <c r="E2815" t="s">
        <v>0</v>
      </c>
      <c r="F2815">
        <v>10</v>
      </c>
      <c r="G2815">
        <v>2018</v>
      </c>
      <c r="H2815" t="s">
        <v>55</v>
      </c>
      <c r="I2815">
        <f>IF(E2815="Dollar",VLOOKUP(F2815,Currency!$G$2:$H$14,2,0),1)</f>
        <v>1</v>
      </c>
      <c r="J2815" s="3">
        <f t="shared" si="43"/>
        <v>120</v>
      </c>
    </row>
    <row r="2816" spans="1:10" x14ac:dyDescent="0.25">
      <c r="A2816">
        <v>1044</v>
      </c>
      <c r="B2816" t="s">
        <v>45</v>
      </c>
      <c r="C2816">
        <v>11</v>
      </c>
      <c r="D2816">
        <v>25</v>
      </c>
      <c r="E2816" t="s">
        <v>0</v>
      </c>
      <c r="F2816">
        <v>1</v>
      </c>
      <c r="G2816">
        <v>2018</v>
      </c>
      <c r="H2816" t="s">
        <v>60</v>
      </c>
      <c r="I2816">
        <f>IF(E2816="Dollar",VLOOKUP(F2816,Currency!$G$2:$H$14,2,0),1)</f>
        <v>1</v>
      </c>
      <c r="J2816" s="3">
        <f t="shared" si="43"/>
        <v>275</v>
      </c>
    </row>
    <row r="2817" spans="1:10" x14ac:dyDescent="0.25">
      <c r="A2817">
        <v>1044</v>
      </c>
      <c r="B2817" t="s">
        <v>46</v>
      </c>
      <c r="C2817">
        <v>44</v>
      </c>
      <c r="D2817">
        <v>15</v>
      </c>
      <c r="E2817" t="s">
        <v>0</v>
      </c>
      <c r="F2817">
        <v>1</v>
      </c>
      <c r="G2817">
        <v>2018</v>
      </c>
      <c r="H2817" t="s">
        <v>55</v>
      </c>
      <c r="I2817">
        <f>IF(E2817="Dollar",VLOOKUP(F2817,Currency!$G$2:$H$14,2,0),1)</f>
        <v>1</v>
      </c>
      <c r="J2817" s="3">
        <f t="shared" si="43"/>
        <v>660</v>
      </c>
    </row>
    <row r="2818" spans="1:10" x14ac:dyDescent="0.25">
      <c r="A2818">
        <v>1045</v>
      </c>
      <c r="B2818" t="s">
        <v>45</v>
      </c>
      <c r="C2818">
        <v>79</v>
      </c>
      <c r="D2818">
        <v>31</v>
      </c>
      <c r="E2818" t="s">
        <v>37</v>
      </c>
      <c r="F2818">
        <v>3</v>
      </c>
      <c r="G2818">
        <v>2018</v>
      </c>
      <c r="H2818" t="s">
        <v>58</v>
      </c>
      <c r="I2818">
        <f>IF(E2818="Dollar",VLOOKUP(F2818,Currency!$G$2:$H$14,2,0),1)</f>
        <v>0.81064183952380953</v>
      </c>
      <c r="J2818" s="3">
        <f t="shared" si="43"/>
        <v>1985.2618649938095</v>
      </c>
    </row>
    <row r="2819" spans="1:10" x14ac:dyDescent="0.25">
      <c r="A2819">
        <v>1045</v>
      </c>
      <c r="B2819" t="s">
        <v>46</v>
      </c>
      <c r="C2819">
        <v>316</v>
      </c>
      <c r="D2819">
        <v>17</v>
      </c>
      <c r="E2819" t="s">
        <v>37</v>
      </c>
      <c r="F2819">
        <v>3</v>
      </c>
      <c r="G2819">
        <v>2018</v>
      </c>
      <c r="H2819" t="s">
        <v>53</v>
      </c>
      <c r="I2819">
        <f>IF(E2819="Dollar",VLOOKUP(F2819,Currency!$G$2:$H$14,2,0),1)</f>
        <v>0.81064183952380953</v>
      </c>
      <c r="J2819" s="3">
        <f t="shared" ref="J2819:J2882" si="44">C2819*D2819*I2819</f>
        <v>4354.7679619219052</v>
      </c>
    </row>
    <row r="2820" spans="1:10" x14ac:dyDescent="0.25">
      <c r="A2820">
        <v>1046</v>
      </c>
      <c r="B2820" t="s">
        <v>45</v>
      </c>
      <c r="C2820">
        <v>95</v>
      </c>
      <c r="D2820">
        <v>31</v>
      </c>
      <c r="E2820" t="s">
        <v>37</v>
      </c>
      <c r="F2820">
        <v>6</v>
      </c>
      <c r="G2820">
        <v>2018</v>
      </c>
      <c r="H2820" t="s">
        <v>58</v>
      </c>
      <c r="I2820">
        <f>IF(E2820="Dollar",VLOOKUP(F2820,Currency!$G$2:$H$14,2,0),1)</f>
        <v>0.85633569142857147</v>
      </c>
      <c r="J2820" s="3">
        <f t="shared" si="44"/>
        <v>2521.9086112571431</v>
      </c>
    </row>
    <row r="2821" spans="1:10" x14ac:dyDescent="0.25">
      <c r="A2821">
        <v>1046</v>
      </c>
      <c r="B2821" t="s">
        <v>46</v>
      </c>
      <c r="C2821">
        <v>190</v>
      </c>
      <c r="D2821">
        <v>17</v>
      </c>
      <c r="E2821" t="s">
        <v>0</v>
      </c>
      <c r="F2821">
        <v>6</v>
      </c>
      <c r="G2821">
        <v>2018</v>
      </c>
      <c r="H2821" t="s">
        <v>57</v>
      </c>
      <c r="I2821">
        <f>IF(E2821="Dollar",VLOOKUP(F2821,Currency!$G$2:$H$14,2,0),1)</f>
        <v>1</v>
      </c>
      <c r="J2821" s="3">
        <f t="shared" si="44"/>
        <v>3230</v>
      </c>
    </row>
    <row r="2822" spans="1:10" x14ac:dyDescent="0.25">
      <c r="A2822">
        <v>1046</v>
      </c>
      <c r="B2822" t="s">
        <v>47</v>
      </c>
      <c r="C2822">
        <v>380</v>
      </c>
      <c r="D2822">
        <v>6</v>
      </c>
      <c r="E2822" t="s">
        <v>0</v>
      </c>
      <c r="F2822">
        <v>6</v>
      </c>
      <c r="G2822">
        <v>2018</v>
      </c>
      <c r="H2822" t="s">
        <v>55</v>
      </c>
      <c r="I2822">
        <f>IF(E2822="Dollar",VLOOKUP(F2822,Currency!$G$2:$H$14,2,0),1)</f>
        <v>1</v>
      </c>
      <c r="J2822" s="3">
        <f t="shared" si="44"/>
        <v>2280</v>
      </c>
    </row>
    <row r="2823" spans="1:10" x14ac:dyDescent="0.25">
      <c r="A2823">
        <v>1047</v>
      </c>
      <c r="B2823" t="s">
        <v>45</v>
      </c>
      <c r="C2823">
        <v>81</v>
      </c>
      <c r="D2823">
        <v>20</v>
      </c>
      <c r="E2823" t="s">
        <v>0</v>
      </c>
      <c r="F2823">
        <v>3</v>
      </c>
      <c r="G2823">
        <v>2018</v>
      </c>
      <c r="H2823" t="s">
        <v>57</v>
      </c>
      <c r="I2823">
        <f>IF(E2823="Dollar",VLOOKUP(F2823,Currency!$G$2:$H$14,2,0),1)</f>
        <v>1</v>
      </c>
      <c r="J2823" s="3">
        <f t="shared" si="44"/>
        <v>1620</v>
      </c>
    </row>
    <row r="2824" spans="1:10" x14ac:dyDescent="0.25">
      <c r="A2824">
        <v>1047</v>
      </c>
      <c r="B2824" t="s">
        <v>46</v>
      </c>
      <c r="C2824">
        <v>243</v>
      </c>
      <c r="D2824">
        <v>14</v>
      </c>
      <c r="E2824" t="s">
        <v>37</v>
      </c>
      <c r="F2824">
        <v>3</v>
      </c>
      <c r="G2824">
        <v>2018</v>
      </c>
      <c r="H2824" t="s">
        <v>53</v>
      </c>
      <c r="I2824">
        <f>IF(E2824="Dollar",VLOOKUP(F2824,Currency!$G$2:$H$14,2,0),1)</f>
        <v>0.81064183952380953</v>
      </c>
      <c r="J2824" s="3">
        <f t="shared" si="44"/>
        <v>2757.8035380599999</v>
      </c>
    </row>
    <row r="2825" spans="1:10" x14ac:dyDescent="0.25">
      <c r="A2825">
        <v>1047</v>
      </c>
      <c r="B2825" t="s">
        <v>47</v>
      </c>
      <c r="C2825">
        <v>81</v>
      </c>
      <c r="D2825">
        <v>7</v>
      </c>
      <c r="E2825" t="s">
        <v>37</v>
      </c>
      <c r="F2825">
        <v>3</v>
      </c>
      <c r="G2825">
        <v>2018</v>
      </c>
      <c r="H2825" t="s">
        <v>53</v>
      </c>
      <c r="I2825">
        <f>IF(E2825="Dollar",VLOOKUP(F2825,Currency!$G$2:$H$14,2,0),1)</f>
        <v>0.81064183952380953</v>
      </c>
      <c r="J2825" s="3">
        <f t="shared" si="44"/>
        <v>459.63392300999999</v>
      </c>
    </row>
    <row r="2826" spans="1:10" x14ac:dyDescent="0.25">
      <c r="A2826">
        <v>1048</v>
      </c>
      <c r="B2826" t="s">
        <v>45</v>
      </c>
      <c r="C2826">
        <v>104</v>
      </c>
      <c r="D2826">
        <v>20</v>
      </c>
      <c r="E2826" t="s">
        <v>37</v>
      </c>
      <c r="F2826">
        <v>1</v>
      </c>
      <c r="G2826">
        <v>2018</v>
      </c>
      <c r="H2826" t="s">
        <v>53</v>
      </c>
      <c r="I2826">
        <f>IF(E2826="Dollar",VLOOKUP(F2826,Currency!$G$2:$H$14,2,0),1)</f>
        <v>0.8198508345454546</v>
      </c>
      <c r="J2826" s="3">
        <f t="shared" si="44"/>
        <v>1705.2897358545456</v>
      </c>
    </row>
    <row r="2827" spans="1:10" x14ac:dyDescent="0.25">
      <c r="A2827">
        <v>1048</v>
      </c>
      <c r="B2827" t="s">
        <v>46</v>
      </c>
      <c r="C2827">
        <v>416</v>
      </c>
      <c r="D2827">
        <v>17</v>
      </c>
      <c r="E2827" t="s">
        <v>0</v>
      </c>
      <c r="F2827">
        <v>1</v>
      </c>
      <c r="G2827">
        <v>2018</v>
      </c>
      <c r="H2827" t="s">
        <v>57</v>
      </c>
      <c r="I2827">
        <f>IF(E2827="Dollar",VLOOKUP(F2827,Currency!$G$2:$H$14,2,0),1)</f>
        <v>1</v>
      </c>
      <c r="J2827" s="3">
        <f t="shared" si="44"/>
        <v>7072</v>
      </c>
    </row>
    <row r="2828" spans="1:10" x14ac:dyDescent="0.25">
      <c r="A2828">
        <v>1049</v>
      </c>
      <c r="B2828" t="s">
        <v>45</v>
      </c>
      <c r="C2828">
        <v>122</v>
      </c>
      <c r="D2828">
        <v>27</v>
      </c>
      <c r="E2828" t="s">
        <v>0</v>
      </c>
      <c r="F2828">
        <v>7</v>
      </c>
      <c r="G2828">
        <v>2018</v>
      </c>
      <c r="H2828" t="s">
        <v>65</v>
      </c>
      <c r="I2828">
        <f>IF(E2828="Dollar",VLOOKUP(F2828,Currency!$G$2:$H$14,2,0),1)</f>
        <v>1</v>
      </c>
      <c r="J2828" s="3">
        <f t="shared" si="44"/>
        <v>3294</v>
      </c>
    </row>
    <row r="2829" spans="1:10" x14ac:dyDescent="0.25">
      <c r="A2829">
        <v>1049</v>
      </c>
      <c r="B2829" t="s">
        <v>46</v>
      </c>
      <c r="C2829">
        <v>488</v>
      </c>
      <c r="D2829">
        <v>17</v>
      </c>
      <c r="E2829" t="s">
        <v>37</v>
      </c>
      <c r="F2829">
        <v>7</v>
      </c>
      <c r="G2829">
        <v>2018</v>
      </c>
      <c r="H2829" t="s">
        <v>53</v>
      </c>
      <c r="I2829">
        <f>IF(E2829="Dollar",VLOOKUP(F2829,Currency!$G$2:$H$14,2,0),1)</f>
        <v>0.85575857954545465</v>
      </c>
      <c r="J2829" s="3">
        <f t="shared" si="44"/>
        <v>7099.3731759090915</v>
      </c>
    </row>
    <row r="2830" spans="1:10" x14ac:dyDescent="0.25">
      <c r="A2830">
        <v>1050</v>
      </c>
      <c r="B2830" t="s">
        <v>45</v>
      </c>
      <c r="C2830">
        <v>52</v>
      </c>
      <c r="D2830">
        <v>22</v>
      </c>
      <c r="E2830" t="s">
        <v>37</v>
      </c>
      <c r="F2830">
        <v>11</v>
      </c>
      <c r="G2830">
        <v>2018</v>
      </c>
      <c r="H2830" t="s">
        <v>53</v>
      </c>
      <c r="I2830">
        <f>IF(E2830="Dollar",VLOOKUP(F2830,Currency!$G$2:$H$14,2,0),1)</f>
        <v>0.87977327500000013</v>
      </c>
      <c r="J2830" s="3">
        <f t="shared" si="44"/>
        <v>1006.4606266000002</v>
      </c>
    </row>
    <row r="2831" spans="1:10" x14ac:dyDescent="0.25">
      <c r="A2831">
        <v>1050</v>
      </c>
      <c r="B2831" t="s">
        <v>46</v>
      </c>
      <c r="C2831">
        <v>208</v>
      </c>
      <c r="D2831">
        <v>14</v>
      </c>
      <c r="E2831" t="s">
        <v>37</v>
      </c>
      <c r="F2831">
        <v>11</v>
      </c>
      <c r="G2831">
        <v>2018</v>
      </c>
      <c r="H2831" t="s">
        <v>53</v>
      </c>
      <c r="I2831">
        <f>IF(E2831="Dollar",VLOOKUP(F2831,Currency!$G$2:$H$14,2,0),1)</f>
        <v>0.87977327500000013</v>
      </c>
      <c r="J2831" s="3">
        <f t="shared" si="44"/>
        <v>2561.8997768000004</v>
      </c>
    </row>
    <row r="2832" spans="1:10" x14ac:dyDescent="0.25">
      <c r="A2832">
        <v>1051</v>
      </c>
      <c r="B2832" t="s">
        <v>45</v>
      </c>
      <c r="C2832">
        <v>142</v>
      </c>
      <c r="D2832">
        <v>21</v>
      </c>
      <c r="E2832" t="s">
        <v>0</v>
      </c>
      <c r="F2832">
        <v>5</v>
      </c>
      <c r="G2832">
        <v>2018</v>
      </c>
      <c r="H2832" t="s">
        <v>52</v>
      </c>
      <c r="I2832">
        <f>IF(E2832="Dollar",VLOOKUP(F2832,Currency!$G$2:$H$14,2,0),1)</f>
        <v>1</v>
      </c>
      <c r="J2832" s="3">
        <f t="shared" si="44"/>
        <v>2982</v>
      </c>
    </row>
    <row r="2833" spans="1:10" x14ac:dyDescent="0.25">
      <c r="A2833">
        <v>1051</v>
      </c>
      <c r="B2833" t="s">
        <v>46</v>
      </c>
      <c r="C2833">
        <v>284</v>
      </c>
      <c r="D2833">
        <v>18</v>
      </c>
      <c r="E2833" t="s">
        <v>0</v>
      </c>
      <c r="F2833">
        <v>5</v>
      </c>
      <c r="G2833">
        <v>2018</v>
      </c>
      <c r="H2833" t="s">
        <v>63</v>
      </c>
      <c r="I2833">
        <f>IF(E2833="Dollar",VLOOKUP(F2833,Currency!$G$2:$H$14,2,0),1)</f>
        <v>1</v>
      </c>
      <c r="J2833" s="3">
        <f t="shared" si="44"/>
        <v>5112</v>
      </c>
    </row>
    <row r="2834" spans="1:10" x14ac:dyDescent="0.25">
      <c r="A2834">
        <v>1051</v>
      </c>
      <c r="B2834" t="s">
        <v>47</v>
      </c>
      <c r="C2834">
        <v>568</v>
      </c>
      <c r="D2834">
        <v>7</v>
      </c>
      <c r="E2834" t="s">
        <v>37</v>
      </c>
      <c r="F2834">
        <v>5</v>
      </c>
      <c r="G2834">
        <v>2018</v>
      </c>
      <c r="H2834" t="s">
        <v>53</v>
      </c>
      <c r="I2834">
        <f>IF(E2834="Dollar",VLOOKUP(F2834,Currency!$G$2:$H$14,2,0),1)</f>
        <v>0.84667593318181822</v>
      </c>
      <c r="J2834" s="3">
        <f t="shared" si="44"/>
        <v>3366.3835103309093</v>
      </c>
    </row>
    <row r="2835" spans="1:10" x14ac:dyDescent="0.25">
      <c r="A2835">
        <v>1052</v>
      </c>
      <c r="B2835" t="s">
        <v>45</v>
      </c>
      <c r="C2835">
        <v>167</v>
      </c>
      <c r="D2835">
        <v>21</v>
      </c>
      <c r="E2835" t="s">
        <v>0</v>
      </c>
      <c r="F2835">
        <v>7</v>
      </c>
      <c r="G2835">
        <v>2018</v>
      </c>
      <c r="H2835" t="s">
        <v>52</v>
      </c>
      <c r="I2835">
        <f>IF(E2835="Dollar",VLOOKUP(F2835,Currency!$G$2:$H$14,2,0),1)</f>
        <v>1</v>
      </c>
      <c r="J2835" s="3">
        <f t="shared" si="44"/>
        <v>3507</v>
      </c>
    </row>
    <row r="2836" spans="1:10" x14ac:dyDescent="0.25">
      <c r="A2836">
        <v>1052</v>
      </c>
      <c r="B2836" t="s">
        <v>46</v>
      </c>
      <c r="C2836">
        <v>668</v>
      </c>
      <c r="D2836">
        <v>16</v>
      </c>
      <c r="E2836" t="s">
        <v>37</v>
      </c>
      <c r="F2836">
        <v>7</v>
      </c>
      <c r="G2836">
        <v>2018</v>
      </c>
      <c r="H2836" t="s">
        <v>53</v>
      </c>
      <c r="I2836">
        <f>IF(E2836="Dollar",VLOOKUP(F2836,Currency!$G$2:$H$14,2,0),1)</f>
        <v>0.85575857954545465</v>
      </c>
      <c r="J2836" s="3">
        <f t="shared" si="44"/>
        <v>9146.3476981818185</v>
      </c>
    </row>
    <row r="2837" spans="1:10" x14ac:dyDescent="0.25">
      <c r="A2837">
        <v>1053</v>
      </c>
      <c r="B2837" t="s">
        <v>45</v>
      </c>
      <c r="C2837">
        <v>80</v>
      </c>
      <c r="D2837">
        <v>21</v>
      </c>
      <c r="E2837" t="s">
        <v>37</v>
      </c>
      <c r="F2837">
        <v>5</v>
      </c>
      <c r="G2837">
        <v>2018</v>
      </c>
      <c r="H2837" t="s">
        <v>53</v>
      </c>
      <c r="I2837">
        <f>IF(E2837="Dollar",VLOOKUP(F2837,Currency!$G$2:$H$14,2,0),1)</f>
        <v>0.84667593318181822</v>
      </c>
      <c r="J2837" s="3">
        <f t="shared" si="44"/>
        <v>1422.4155677454546</v>
      </c>
    </row>
    <row r="2838" spans="1:10" x14ac:dyDescent="0.25">
      <c r="A2838">
        <v>1053</v>
      </c>
      <c r="B2838" t="s">
        <v>46</v>
      </c>
      <c r="C2838">
        <v>240</v>
      </c>
      <c r="D2838">
        <v>16</v>
      </c>
      <c r="E2838" t="s">
        <v>37</v>
      </c>
      <c r="F2838">
        <v>5</v>
      </c>
      <c r="G2838">
        <v>2018</v>
      </c>
      <c r="H2838" t="s">
        <v>53</v>
      </c>
      <c r="I2838">
        <f>IF(E2838="Dollar",VLOOKUP(F2838,Currency!$G$2:$H$14,2,0),1)</f>
        <v>0.84667593318181822</v>
      </c>
      <c r="J2838" s="3">
        <f t="shared" si="44"/>
        <v>3251.2355834181822</v>
      </c>
    </row>
    <row r="2839" spans="1:10" x14ac:dyDescent="0.25">
      <c r="A2839">
        <v>1053</v>
      </c>
      <c r="B2839" t="s">
        <v>47</v>
      </c>
      <c r="C2839">
        <v>80</v>
      </c>
      <c r="D2839">
        <v>7</v>
      </c>
      <c r="E2839" t="s">
        <v>37</v>
      </c>
      <c r="F2839">
        <v>5</v>
      </c>
      <c r="G2839">
        <v>2018</v>
      </c>
      <c r="H2839" t="s">
        <v>53</v>
      </c>
      <c r="I2839">
        <f>IF(E2839="Dollar",VLOOKUP(F2839,Currency!$G$2:$H$14,2,0),1)</f>
        <v>0.84667593318181822</v>
      </c>
      <c r="J2839" s="3">
        <f t="shared" si="44"/>
        <v>474.13852258181822</v>
      </c>
    </row>
    <row r="2840" spans="1:10" x14ac:dyDescent="0.25">
      <c r="A2840">
        <v>1054</v>
      </c>
      <c r="B2840" t="s">
        <v>45</v>
      </c>
      <c r="C2840">
        <v>85</v>
      </c>
      <c r="D2840">
        <v>21</v>
      </c>
      <c r="E2840" t="s">
        <v>0</v>
      </c>
      <c r="F2840">
        <v>5</v>
      </c>
      <c r="G2840">
        <v>2018</v>
      </c>
      <c r="H2840" t="s">
        <v>52</v>
      </c>
      <c r="I2840">
        <f>IF(E2840="Dollar",VLOOKUP(F2840,Currency!$G$2:$H$14,2,0),1)</f>
        <v>1</v>
      </c>
      <c r="J2840" s="3">
        <f t="shared" si="44"/>
        <v>1785</v>
      </c>
    </row>
    <row r="2841" spans="1:10" x14ac:dyDescent="0.25">
      <c r="A2841">
        <v>1054</v>
      </c>
      <c r="B2841" t="s">
        <v>46</v>
      </c>
      <c r="C2841">
        <v>255</v>
      </c>
      <c r="D2841">
        <v>17</v>
      </c>
      <c r="E2841" t="s">
        <v>0</v>
      </c>
      <c r="F2841">
        <v>5</v>
      </c>
      <c r="G2841">
        <v>2018</v>
      </c>
      <c r="H2841" t="s">
        <v>57</v>
      </c>
      <c r="I2841">
        <f>IF(E2841="Dollar",VLOOKUP(F2841,Currency!$G$2:$H$14,2,0),1)</f>
        <v>1</v>
      </c>
      <c r="J2841" s="3">
        <f t="shared" si="44"/>
        <v>4335</v>
      </c>
    </row>
    <row r="2842" spans="1:10" x14ac:dyDescent="0.25">
      <c r="A2842">
        <v>1054</v>
      </c>
      <c r="B2842" t="s">
        <v>47</v>
      </c>
      <c r="C2842">
        <v>85</v>
      </c>
      <c r="D2842">
        <v>7</v>
      </c>
      <c r="E2842" t="s">
        <v>37</v>
      </c>
      <c r="F2842">
        <v>5</v>
      </c>
      <c r="G2842">
        <v>2018</v>
      </c>
      <c r="H2842" t="s">
        <v>53</v>
      </c>
      <c r="I2842">
        <f>IF(E2842="Dollar",VLOOKUP(F2842,Currency!$G$2:$H$14,2,0),1)</f>
        <v>0.84667593318181822</v>
      </c>
      <c r="J2842" s="3">
        <f t="shared" si="44"/>
        <v>503.77218024318182</v>
      </c>
    </row>
    <row r="2843" spans="1:10" x14ac:dyDescent="0.25">
      <c r="A2843">
        <v>1055</v>
      </c>
      <c r="B2843" t="s">
        <v>45</v>
      </c>
      <c r="C2843">
        <v>96</v>
      </c>
      <c r="D2843">
        <v>27</v>
      </c>
      <c r="E2843" t="s">
        <v>0</v>
      </c>
      <c r="F2843">
        <v>12</v>
      </c>
      <c r="G2843">
        <v>2018</v>
      </c>
      <c r="H2843" t="s">
        <v>64</v>
      </c>
      <c r="I2843">
        <f>IF(E2843="Dollar",VLOOKUP(F2843,Currency!$G$2:$H$14,2,0),1)</f>
        <v>1</v>
      </c>
      <c r="J2843" s="3">
        <f t="shared" si="44"/>
        <v>2592</v>
      </c>
    </row>
    <row r="2844" spans="1:10" x14ac:dyDescent="0.25">
      <c r="A2844">
        <v>1055</v>
      </c>
      <c r="B2844" t="s">
        <v>46</v>
      </c>
      <c r="C2844">
        <v>480</v>
      </c>
      <c r="D2844">
        <v>17</v>
      </c>
      <c r="E2844" t="s">
        <v>37</v>
      </c>
      <c r="F2844">
        <v>12</v>
      </c>
      <c r="G2844">
        <v>2018</v>
      </c>
      <c r="H2844" t="s">
        <v>53</v>
      </c>
      <c r="I2844">
        <f>IF(E2844="Dollar",VLOOKUP(F2844,Currency!$G$2:$H$14,2,0),1)</f>
        <v>0.87842254526315788</v>
      </c>
      <c r="J2844" s="3">
        <f t="shared" si="44"/>
        <v>7167.9279693473682</v>
      </c>
    </row>
    <row r="2845" spans="1:10" x14ac:dyDescent="0.25">
      <c r="A2845">
        <v>1055</v>
      </c>
      <c r="B2845" t="s">
        <v>47</v>
      </c>
      <c r="C2845">
        <v>672</v>
      </c>
      <c r="D2845">
        <v>7</v>
      </c>
      <c r="E2845" t="s">
        <v>37</v>
      </c>
      <c r="F2845">
        <v>12</v>
      </c>
      <c r="G2845">
        <v>2018</v>
      </c>
      <c r="H2845" t="s">
        <v>53</v>
      </c>
      <c r="I2845">
        <f>IF(E2845="Dollar",VLOOKUP(F2845,Currency!$G$2:$H$14,2,0),1)</f>
        <v>0.87842254526315788</v>
      </c>
      <c r="J2845" s="3">
        <f t="shared" si="44"/>
        <v>4132.0996529178947</v>
      </c>
    </row>
    <row r="2846" spans="1:10" x14ac:dyDescent="0.25">
      <c r="A2846">
        <v>1056</v>
      </c>
      <c r="B2846" t="s">
        <v>45</v>
      </c>
      <c r="C2846">
        <v>71</v>
      </c>
      <c r="D2846">
        <v>23</v>
      </c>
      <c r="E2846" t="s">
        <v>0</v>
      </c>
      <c r="F2846">
        <v>6</v>
      </c>
      <c r="G2846">
        <v>2018</v>
      </c>
      <c r="H2846" t="s">
        <v>56</v>
      </c>
      <c r="I2846">
        <f>IF(E2846="Dollar",VLOOKUP(F2846,Currency!$G$2:$H$14,2,0),1)</f>
        <v>1</v>
      </c>
      <c r="J2846" s="3">
        <f t="shared" si="44"/>
        <v>1633</v>
      </c>
    </row>
    <row r="2847" spans="1:10" x14ac:dyDescent="0.25">
      <c r="A2847">
        <v>1056</v>
      </c>
      <c r="B2847" t="s">
        <v>46</v>
      </c>
      <c r="C2847">
        <v>142</v>
      </c>
      <c r="D2847">
        <v>16</v>
      </c>
      <c r="E2847" t="s">
        <v>37</v>
      </c>
      <c r="F2847">
        <v>6</v>
      </c>
      <c r="G2847">
        <v>2018</v>
      </c>
      <c r="H2847" t="s">
        <v>53</v>
      </c>
      <c r="I2847">
        <f>IF(E2847="Dollar",VLOOKUP(F2847,Currency!$G$2:$H$14,2,0),1)</f>
        <v>0.85633569142857147</v>
      </c>
      <c r="J2847" s="3">
        <f t="shared" si="44"/>
        <v>1945.5946909257143</v>
      </c>
    </row>
    <row r="2848" spans="1:10" x14ac:dyDescent="0.25">
      <c r="A2848">
        <v>1056</v>
      </c>
      <c r="B2848" t="s">
        <v>47</v>
      </c>
      <c r="C2848">
        <v>284</v>
      </c>
      <c r="D2848">
        <v>7</v>
      </c>
      <c r="E2848" t="s">
        <v>0</v>
      </c>
      <c r="F2848">
        <v>6</v>
      </c>
      <c r="G2848">
        <v>2018</v>
      </c>
      <c r="H2848" t="s">
        <v>62</v>
      </c>
      <c r="I2848">
        <f>IF(E2848="Dollar",VLOOKUP(F2848,Currency!$G$2:$H$14,2,0),1)</f>
        <v>1</v>
      </c>
      <c r="J2848" s="3">
        <f t="shared" si="44"/>
        <v>1988</v>
      </c>
    </row>
    <row r="2849" spans="1:10" x14ac:dyDescent="0.25">
      <c r="A2849">
        <v>1057</v>
      </c>
      <c r="B2849" t="s">
        <v>45</v>
      </c>
      <c r="C2849">
        <v>139</v>
      </c>
      <c r="D2849">
        <v>20</v>
      </c>
      <c r="E2849" t="s">
        <v>0</v>
      </c>
      <c r="F2849">
        <v>1</v>
      </c>
      <c r="G2849">
        <v>2018</v>
      </c>
      <c r="H2849" t="s">
        <v>55</v>
      </c>
      <c r="I2849">
        <f>IF(E2849="Dollar",VLOOKUP(F2849,Currency!$G$2:$H$14,2,0),1)</f>
        <v>1</v>
      </c>
      <c r="J2849" s="3">
        <f t="shared" si="44"/>
        <v>2780</v>
      </c>
    </row>
    <row r="2850" spans="1:10" x14ac:dyDescent="0.25">
      <c r="A2850">
        <v>1057</v>
      </c>
      <c r="B2850" t="s">
        <v>46</v>
      </c>
      <c r="C2850">
        <v>556</v>
      </c>
      <c r="D2850">
        <v>16</v>
      </c>
      <c r="E2850" t="s">
        <v>37</v>
      </c>
      <c r="F2850">
        <v>1</v>
      </c>
      <c r="G2850">
        <v>2018</v>
      </c>
      <c r="H2850" t="s">
        <v>53</v>
      </c>
      <c r="I2850">
        <f>IF(E2850="Dollar",VLOOKUP(F2850,Currency!$G$2:$H$14,2,0),1)</f>
        <v>0.8198508345454546</v>
      </c>
      <c r="J2850" s="3">
        <f t="shared" si="44"/>
        <v>7293.3930241163644</v>
      </c>
    </row>
    <row r="2851" spans="1:10" x14ac:dyDescent="0.25">
      <c r="A2851">
        <v>1058</v>
      </c>
      <c r="B2851" t="s">
        <v>45</v>
      </c>
      <c r="C2851">
        <v>23</v>
      </c>
      <c r="D2851">
        <v>23</v>
      </c>
      <c r="E2851" t="s">
        <v>37</v>
      </c>
      <c r="F2851">
        <v>3</v>
      </c>
      <c r="G2851">
        <v>2018</v>
      </c>
      <c r="H2851" t="s">
        <v>53</v>
      </c>
      <c r="I2851">
        <f>IF(E2851="Dollar",VLOOKUP(F2851,Currency!$G$2:$H$14,2,0),1)</f>
        <v>0.81064183952380953</v>
      </c>
      <c r="J2851" s="3">
        <f t="shared" si="44"/>
        <v>428.82953310809523</v>
      </c>
    </row>
    <row r="2852" spans="1:10" x14ac:dyDescent="0.25">
      <c r="A2852">
        <v>1058</v>
      </c>
      <c r="B2852" t="s">
        <v>46</v>
      </c>
      <c r="C2852">
        <v>92</v>
      </c>
      <c r="D2852">
        <v>14</v>
      </c>
      <c r="E2852" t="s">
        <v>37</v>
      </c>
      <c r="F2852">
        <v>3</v>
      </c>
      <c r="G2852">
        <v>2018</v>
      </c>
      <c r="H2852" t="s">
        <v>53</v>
      </c>
      <c r="I2852">
        <f>IF(E2852="Dollar",VLOOKUP(F2852,Currency!$G$2:$H$14,2,0),1)</f>
        <v>0.81064183952380953</v>
      </c>
      <c r="J2852" s="3">
        <f t="shared" si="44"/>
        <v>1044.1066893066666</v>
      </c>
    </row>
    <row r="2853" spans="1:10" x14ac:dyDescent="0.25">
      <c r="A2853">
        <v>1059</v>
      </c>
      <c r="B2853" t="s">
        <v>45</v>
      </c>
      <c r="C2853">
        <v>117</v>
      </c>
      <c r="D2853">
        <v>27</v>
      </c>
      <c r="E2853" t="s">
        <v>0</v>
      </c>
      <c r="F2853">
        <v>5</v>
      </c>
      <c r="G2853">
        <v>2018</v>
      </c>
      <c r="H2853" t="s">
        <v>65</v>
      </c>
      <c r="I2853">
        <f>IF(E2853="Dollar",VLOOKUP(F2853,Currency!$G$2:$H$14,2,0),1)</f>
        <v>1</v>
      </c>
      <c r="J2853" s="3">
        <f t="shared" si="44"/>
        <v>3159</v>
      </c>
    </row>
    <row r="2854" spans="1:10" x14ac:dyDescent="0.25">
      <c r="A2854">
        <v>1059</v>
      </c>
      <c r="B2854" t="s">
        <v>46</v>
      </c>
      <c r="C2854">
        <v>351</v>
      </c>
      <c r="D2854">
        <v>17</v>
      </c>
      <c r="E2854" t="s">
        <v>0</v>
      </c>
      <c r="F2854">
        <v>5</v>
      </c>
      <c r="G2854">
        <v>2018</v>
      </c>
      <c r="H2854" t="s">
        <v>62</v>
      </c>
      <c r="I2854">
        <f>IF(E2854="Dollar",VLOOKUP(F2854,Currency!$G$2:$H$14,2,0),1)</f>
        <v>1</v>
      </c>
      <c r="J2854" s="3">
        <f t="shared" si="44"/>
        <v>5967</v>
      </c>
    </row>
    <row r="2855" spans="1:10" x14ac:dyDescent="0.25">
      <c r="A2855">
        <v>1059</v>
      </c>
      <c r="B2855" t="s">
        <v>47</v>
      </c>
      <c r="C2855">
        <v>117</v>
      </c>
      <c r="D2855">
        <v>6</v>
      </c>
      <c r="E2855" t="s">
        <v>0</v>
      </c>
      <c r="F2855">
        <v>5</v>
      </c>
      <c r="G2855">
        <v>2018</v>
      </c>
      <c r="H2855" t="s">
        <v>55</v>
      </c>
      <c r="I2855">
        <f>IF(E2855="Dollar",VLOOKUP(F2855,Currency!$G$2:$H$14,2,0),1)</f>
        <v>1</v>
      </c>
      <c r="J2855" s="3">
        <f t="shared" si="44"/>
        <v>702</v>
      </c>
    </row>
    <row r="2856" spans="1:10" x14ac:dyDescent="0.25">
      <c r="A2856">
        <v>1060</v>
      </c>
      <c r="B2856" t="s">
        <v>45</v>
      </c>
      <c r="C2856">
        <v>1</v>
      </c>
      <c r="D2856">
        <v>20</v>
      </c>
      <c r="E2856" t="s">
        <v>0</v>
      </c>
      <c r="F2856">
        <v>10</v>
      </c>
      <c r="G2856">
        <v>2018</v>
      </c>
      <c r="H2856" t="s">
        <v>55</v>
      </c>
      <c r="I2856">
        <f>IF(E2856="Dollar",VLOOKUP(F2856,Currency!$G$2:$H$14,2,0),1)</f>
        <v>1</v>
      </c>
      <c r="J2856" s="3">
        <f t="shared" si="44"/>
        <v>20</v>
      </c>
    </row>
    <row r="2857" spans="1:10" x14ac:dyDescent="0.25">
      <c r="A2857">
        <v>1060</v>
      </c>
      <c r="B2857" t="s">
        <v>46</v>
      </c>
      <c r="C2857">
        <v>5</v>
      </c>
      <c r="D2857">
        <v>15</v>
      </c>
      <c r="E2857" t="s">
        <v>0</v>
      </c>
      <c r="F2857">
        <v>10</v>
      </c>
      <c r="G2857">
        <v>2018</v>
      </c>
      <c r="H2857" t="s">
        <v>55</v>
      </c>
      <c r="I2857">
        <f>IF(E2857="Dollar",VLOOKUP(F2857,Currency!$G$2:$H$14,2,0),1)</f>
        <v>1</v>
      </c>
      <c r="J2857" s="3">
        <f t="shared" si="44"/>
        <v>75</v>
      </c>
    </row>
    <row r="2858" spans="1:10" x14ac:dyDescent="0.25">
      <c r="A2858">
        <v>1060</v>
      </c>
      <c r="B2858" t="s">
        <v>47</v>
      </c>
      <c r="C2858">
        <v>20</v>
      </c>
      <c r="D2858">
        <v>6</v>
      </c>
      <c r="E2858" t="s">
        <v>0</v>
      </c>
      <c r="F2858">
        <v>10</v>
      </c>
      <c r="G2858">
        <v>2018</v>
      </c>
      <c r="H2858" t="s">
        <v>61</v>
      </c>
      <c r="I2858">
        <f>IF(E2858="Dollar",VLOOKUP(F2858,Currency!$G$2:$H$14,2,0),1)</f>
        <v>1</v>
      </c>
      <c r="J2858" s="3">
        <f t="shared" si="44"/>
        <v>120</v>
      </c>
    </row>
    <row r="2859" spans="1:10" x14ac:dyDescent="0.25">
      <c r="A2859">
        <v>1061</v>
      </c>
      <c r="B2859" t="s">
        <v>45</v>
      </c>
      <c r="C2859">
        <v>21</v>
      </c>
      <c r="D2859">
        <v>25</v>
      </c>
      <c r="E2859" t="s">
        <v>0</v>
      </c>
      <c r="F2859">
        <v>12</v>
      </c>
      <c r="G2859">
        <v>2018</v>
      </c>
      <c r="H2859" t="s">
        <v>60</v>
      </c>
      <c r="I2859">
        <f>IF(E2859="Dollar",VLOOKUP(F2859,Currency!$G$2:$H$14,2,0),1)</f>
        <v>1</v>
      </c>
      <c r="J2859" s="3">
        <f t="shared" si="44"/>
        <v>525</v>
      </c>
    </row>
    <row r="2860" spans="1:10" x14ac:dyDescent="0.25">
      <c r="A2860">
        <v>1061</v>
      </c>
      <c r="B2860" t="s">
        <v>46</v>
      </c>
      <c r="C2860">
        <v>105</v>
      </c>
      <c r="D2860">
        <v>16</v>
      </c>
      <c r="E2860" t="s">
        <v>37</v>
      </c>
      <c r="F2860">
        <v>12</v>
      </c>
      <c r="G2860">
        <v>2018</v>
      </c>
      <c r="H2860" t="s">
        <v>53</v>
      </c>
      <c r="I2860">
        <f>IF(E2860="Dollar",VLOOKUP(F2860,Currency!$G$2:$H$14,2,0),1)</f>
        <v>0.87842254526315788</v>
      </c>
      <c r="J2860" s="3">
        <f t="shared" si="44"/>
        <v>1475.7498760421051</v>
      </c>
    </row>
    <row r="2861" spans="1:10" x14ac:dyDescent="0.25">
      <c r="A2861">
        <v>1061</v>
      </c>
      <c r="B2861" t="s">
        <v>47</v>
      </c>
      <c r="C2861">
        <v>147</v>
      </c>
      <c r="D2861">
        <v>7</v>
      </c>
      <c r="E2861" t="s">
        <v>37</v>
      </c>
      <c r="F2861">
        <v>12</v>
      </c>
      <c r="G2861">
        <v>2018</v>
      </c>
      <c r="H2861" t="s">
        <v>53</v>
      </c>
      <c r="I2861">
        <f>IF(E2861="Dollar",VLOOKUP(F2861,Currency!$G$2:$H$14,2,0),1)</f>
        <v>0.87842254526315788</v>
      </c>
      <c r="J2861" s="3">
        <f t="shared" si="44"/>
        <v>903.89679907578943</v>
      </c>
    </row>
    <row r="2862" spans="1:10" x14ac:dyDescent="0.25">
      <c r="A2862">
        <v>1062</v>
      </c>
      <c r="B2862" t="s">
        <v>45</v>
      </c>
      <c r="C2862">
        <v>63</v>
      </c>
      <c r="D2862">
        <v>21</v>
      </c>
      <c r="E2862" t="s">
        <v>0</v>
      </c>
      <c r="F2862">
        <v>4</v>
      </c>
      <c r="G2862">
        <v>2018</v>
      </c>
      <c r="H2862" t="s">
        <v>52</v>
      </c>
      <c r="I2862">
        <f>IF(E2862="Dollar",VLOOKUP(F2862,Currency!$G$2:$H$14,2,0),1)</f>
        <v>1</v>
      </c>
      <c r="J2862" s="3">
        <f t="shared" si="44"/>
        <v>1323</v>
      </c>
    </row>
    <row r="2863" spans="1:10" x14ac:dyDescent="0.25">
      <c r="A2863">
        <v>1062</v>
      </c>
      <c r="B2863" t="s">
        <v>46</v>
      </c>
      <c r="C2863">
        <v>252</v>
      </c>
      <c r="D2863">
        <v>16</v>
      </c>
      <c r="E2863" t="s">
        <v>37</v>
      </c>
      <c r="F2863">
        <v>4</v>
      </c>
      <c r="G2863">
        <v>2018</v>
      </c>
      <c r="H2863" t="s">
        <v>53</v>
      </c>
      <c r="I2863">
        <f>IF(E2863="Dollar",VLOOKUP(F2863,Currency!$G$2:$H$14,2,0),1)</f>
        <v>0.81462485449999988</v>
      </c>
      <c r="J2863" s="3">
        <f t="shared" si="44"/>
        <v>3284.5674133439998</v>
      </c>
    </row>
    <row r="2864" spans="1:10" x14ac:dyDescent="0.25">
      <c r="A2864">
        <v>1063</v>
      </c>
      <c r="B2864" t="s">
        <v>45</v>
      </c>
      <c r="C2864">
        <v>117</v>
      </c>
      <c r="D2864">
        <v>27</v>
      </c>
      <c r="E2864" t="s">
        <v>0</v>
      </c>
      <c r="F2864">
        <v>3</v>
      </c>
      <c r="G2864">
        <v>2018</v>
      </c>
      <c r="H2864" t="s">
        <v>64</v>
      </c>
      <c r="I2864">
        <f>IF(E2864="Dollar",VLOOKUP(F2864,Currency!$G$2:$H$14,2,0),1)</f>
        <v>1</v>
      </c>
      <c r="J2864" s="3">
        <f t="shared" si="44"/>
        <v>3159</v>
      </c>
    </row>
    <row r="2865" spans="1:10" x14ac:dyDescent="0.25">
      <c r="A2865">
        <v>1063</v>
      </c>
      <c r="B2865" t="s">
        <v>46</v>
      </c>
      <c r="C2865">
        <v>351</v>
      </c>
      <c r="D2865">
        <v>18</v>
      </c>
      <c r="E2865" t="s">
        <v>0</v>
      </c>
      <c r="F2865">
        <v>3</v>
      </c>
      <c r="G2865">
        <v>2018</v>
      </c>
      <c r="H2865" t="s">
        <v>56</v>
      </c>
      <c r="I2865">
        <f>IF(E2865="Dollar",VLOOKUP(F2865,Currency!$G$2:$H$14,2,0),1)</f>
        <v>1</v>
      </c>
      <c r="J2865" s="3">
        <f t="shared" si="44"/>
        <v>6318</v>
      </c>
    </row>
    <row r="2866" spans="1:10" x14ac:dyDescent="0.25">
      <c r="A2866">
        <v>1063</v>
      </c>
      <c r="B2866" t="s">
        <v>47</v>
      </c>
      <c r="C2866">
        <v>117</v>
      </c>
      <c r="D2866">
        <v>7</v>
      </c>
      <c r="E2866" t="s">
        <v>0</v>
      </c>
      <c r="F2866">
        <v>3</v>
      </c>
      <c r="G2866">
        <v>2018</v>
      </c>
      <c r="H2866" t="s">
        <v>62</v>
      </c>
      <c r="I2866">
        <f>IF(E2866="Dollar",VLOOKUP(F2866,Currency!$G$2:$H$14,2,0),1)</f>
        <v>1</v>
      </c>
      <c r="J2866" s="3">
        <f t="shared" si="44"/>
        <v>819</v>
      </c>
    </row>
    <row r="2867" spans="1:10" x14ac:dyDescent="0.25">
      <c r="A2867">
        <v>1064</v>
      </c>
      <c r="B2867" t="s">
        <v>45</v>
      </c>
      <c r="C2867">
        <v>89</v>
      </c>
      <c r="D2867">
        <v>27</v>
      </c>
      <c r="E2867" t="s">
        <v>0</v>
      </c>
      <c r="F2867">
        <v>5</v>
      </c>
      <c r="G2867">
        <v>2018</v>
      </c>
      <c r="H2867" t="s">
        <v>64</v>
      </c>
      <c r="I2867">
        <f>IF(E2867="Dollar",VLOOKUP(F2867,Currency!$G$2:$H$14,2,0),1)</f>
        <v>1</v>
      </c>
      <c r="J2867" s="3">
        <f t="shared" si="44"/>
        <v>2403</v>
      </c>
    </row>
    <row r="2868" spans="1:10" x14ac:dyDescent="0.25">
      <c r="A2868">
        <v>1064</v>
      </c>
      <c r="B2868" t="s">
        <v>46</v>
      </c>
      <c r="C2868">
        <v>267</v>
      </c>
      <c r="D2868">
        <v>17</v>
      </c>
      <c r="E2868" t="s">
        <v>37</v>
      </c>
      <c r="F2868">
        <v>5</v>
      </c>
      <c r="G2868">
        <v>2018</v>
      </c>
      <c r="H2868" t="s">
        <v>53</v>
      </c>
      <c r="I2868">
        <f>IF(E2868="Dollar",VLOOKUP(F2868,Currency!$G$2:$H$14,2,0),1)</f>
        <v>0.84667593318181822</v>
      </c>
      <c r="J2868" s="3">
        <f t="shared" si="44"/>
        <v>3843.0620607122728</v>
      </c>
    </row>
    <row r="2869" spans="1:10" x14ac:dyDescent="0.25">
      <c r="A2869">
        <v>1064</v>
      </c>
      <c r="B2869" t="s">
        <v>47</v>
      </c>
      <c r="C2869">
        <v>89</v>
      </c>
      <c r="D2869">
        <v>6</v>
      </c>
      <c r="E2869" t="s">
        <v>0</v>
      </c>
      <c r="F2869">
        <v>5</v>
      </c>
      <c r="G2869">
        <v>2018</v>
      </c>
      <c r="H2869" t="s">
        <v>55</v>
      </c>
      <c r="I2869">
        <f>IF(E2869="Dollar",VLOOKUP(F2869,Currency!$G$2:$H$14,2,0),1)</f>
        <v>1</v>
      </c>
      <c r="J2869" s="3">
        <f t="shared" si="44"/>
        <v>534</v>
      </c>
    </row>
    <row r="2870" spans="1:10" x14ac:dyDescent="0.25">
      <c r="A2870">
        <v>1065</v>
      </c>
      <c r="B2870" t="s">
        <v>45</v>
      </c>
      <c r="C2870">
        <v>111</v>
      </c>
      <c r="D2870">
        <v>21</v>
      </c>
      <c r="E2870" t="s">
        <v>0</v>
      </c>
      <c r="F2870">
        <v>8</v>
      </c>
      <c r="G2870">
        <v>2018</v>
      </c>
      <c r="H2870" t="s">
        <v>55</v>
      </c>
      <c r="I2870">
        <f>IF(E2870="Dollar",VLOOKUP(F2870,Currency!$G$2:$H$14,2,0),1)</f>
        <v>1</v>
      </c>
      <c r="J2870" s="3">
        <f t="shared" si="44"/>
        <v>2331</v>
      </c>
    </row>
    <row r="2871" spans="1:10" x14ac:dyDescent="0.25">
      <c r="A2871">
        <v>1065</v>
      </c>
      <c r="B2871" t="s">
        <v>46</v>
      </c>
      <c r="C2871">
        <v>333</v>
      </c>
      <c r="D2871">
        <v>17</v>
      </c>
      <c r="E2871" t="s">
        <v>0</v>
      </c>
      <c r="F2871">
        <v>8</v>
      </c>
      <c r="G2871">
        <v>2018</v>
      </c>
      <c r="H2871" t="s">
        <v>52</v>
      </c>
      <c r="I2871">
        <f>IF(E2871="Dollar",VLOOKUP(F2871,Currency!$G$2:$H$14,2,0),1)</f>
        <v>1</v>
      </c>
      <c r="J2871" s="3">
        <f t="shared" si="44"/>
        <v>5661</v>
      </c>
    </row>
    <row r="2872" spans="1:10" x14ac:dyDescent="0.25">
      <c r="A2872">
        <v>1065</v>
      </c>
      <c r="B2872" t="s">
        <v>47</v>
      </c>
      <c r="C2872">
        <v>111</v>
      </c>
      <c r="D2872">
        <v>7</v>
      </c>
      <c r="E2872" t="s">
        <v>0</v>
      </c>
      <c r="F2872">
        <v>8</v>
      </c>
      <c r="G2872">
        <v>2018</v>
      </c>
      <c r="H2872" t="s">
        <v>62</v>
      </c>
      <c r="I2872">
        <f>IF(E2872="Dollar",VLOOKUP(F2872,Currency!$G$2:$H$14,2,0),1)</f>
        <v>1</v>
      </c>
      <c r="J2872" s="3">
        <f t="shared" si="44"/>
        <v>777</v>
      </c>
    </row>
    <row r="2873" spans="1:10" x14ac:dyDescent="0.25">
      <c r="A2873">
        <v>1066</v>
      </c>
      <c r="B2873" t="s">
        <v>45</v>
      </c>
      <c r="C2873">
        <v>46</v>
      </c>
      <c r="D2873">
        <v>20</v>
      </c>
      <c r="E2873" t="s">
        <v>0</v>
      </c>
      <c r="F2873">
        <v>10</v>
      </c>
      <c r="G2873">
        <v>2018</v>
      </c>
      <c r="H2873" t="s">
        <v>57</v>
      </c>
      <c r="I2873">
        <f>IF(E2873="Dollar",VLOOKUP(F2873,Currency!$G$2:$H$14,2,0),1)</f>
        <v>1</v>
      </c>
      <c r="J2873" s="3">
        <f t="shared" si="44"/>
        <v>920</v>
      </c>
    </row>
    <row r="2874" spans="1:10" x14ac:dyDescent="0.25">
      <c r="A2874">
        <v>1066</v>
      </c>
      <c r="B2874" t="s">
        <v>46</v>
      </c>
      <c r="C2874">
        <v>184</v>
      </c>
      <c r="D2874">
        <v>19</v>
      </c>
      <c r="E2874" t="s">
        <v>0</v>
      </c>
      <c r="F2874">
        <v>10</v>
      </c>
      <c r="G2874">
        <v>2018</v>
      </c>
      <c r="H2874" t="s">
        <v>61</v>
      </c>
      <c r="I2874">
        <f>IF(E2874="Dollar",VLOOKUP(F2874,Currency!$G$2:$H$14,2,0),1)</f>
        <v>1</v>
      </c>
      <c r="J2874" s="3">
        <f t="shared" si="44"/>
        <v>3496</v>
      </c>
    </row>
    <row r="2875" spans="1:10" x14ac:dyDescent="0.25">
      <c r="A2875">
        <v>1067</v>
      </c>
      <c r="B2875" t="s">
        <v>45</v>
      </c>
      <c r="C2875">
        <v>157</v>
      </c>
      <c r="D2875">
        <v>26</v>
      </c>
      <c r="E2875" t="s">
        <v>0</v>
      </c>
      <c r="F2875">
        <v>8</v>
      </c>
      <c r="G2875">
        <v>2018</v>
      </c>
      <c r="H2875" t="s">
        <v>51</v>
      </c>
      <c r="I2875">
        <f>IF(E2875="Dollar",VLOOKUP(F2875,Currency!$G$2:$H$14,2,0),1)</f>
        <v>1</v>
      </c>
      <c r="J2875" s="3">
        <f t="shared" si="44"/>
        <v>4082</v>
      </c>
    </row>
    <row r="2876" spans="1:10" x14ac:dyDescent="0.25">
      <c r="A2876">
        <v>1067</v>
      </c>
      <c r="B2876" t="s">
        <v>46</v>
      </c>
      <c r="C2876">
        <v>628</v>
      </c>
      <c r="D2876">
        <v>17</v>
      </c>
      <c r="E2876" t="s">
        <v>0</v>
      </c>
      <c r="F2876">
        <v>8</v>
      </c>
      <c r="G2876">
        <v>2018</v>
      </c>
      <c r="H2876" t="s">
        <v>57</v>
      </c>
      <c r="I2876">
        <f>IF(E2876="Dollar",VLOOKUP(F2876,Currency!$G$2:$H$14,2,0),1)</f>
        <v>1</v>
      </c>
      <c r="J2876" s="3">
        <f t="shared" si="44"/>
        <v>10676</v>
      </c>
    </row>
    <row r="2877" spans="1:10" x14ac:dyDescent="0.25">
      <c r="A2877">
        <v>1068</v>
      </c>
      <c r="B2877" t="s">
        <v>45</v>
      </c>
      <c r="C2877">
        <v>134</v>
      </c>
      <c r="D2877">
        <v>28</v>
      </c>
      <c r="E2877" t="s">
        <v>0</v>
      </c>
      <c r="F2877">
        <v>3</v>
      </c>
      <c r="G2877">
        <v>2018</v>
      </c>
      <c r="H2877" t="s">
        <v>64</v>
      </c>
      <c r="I2877">
        <f>IF(E2877="Dollar",VLOOKUP(F2877,Currency!$G$2:$H$14,2,0),1)</f>
        <v>1</v>
      </c>
      <c r="J2877" s="3">
        <f t="shared" si="44"/>
        <v>3752</v>
      </c>
    </row>
    <row r="2878" spans="1:10" x14ac:dyDescent="0.25">
      <c r="A2878">
        <v>1068</v>
      </c>
      <c r="B2878" t="s">
        <v>46</v>
      </c>
      <c r="C2878">
        <v>536</v>
      </c>
      <c r="D2878">
        <v>18</v>
      </c>
      <c r="E2878" t="s">
        <v>0</v>
      </c>
      <c r="F2878">
        <v>3</v>
      </c>
      <c r="G2878">
        <v>2018</v>
      </c>
      <c r="H2878" t="s">
        <v>62</v>
      </c>
      <c r="I2878">
        <f>IF(E2878="Dollar",VLOOKUP(F2878,Currency!$G$2:$H$14,2,0),1)</f>
        <v>1</v>
      </c>
      <c r="J2878" s="3">
        <f t="shared" si="44"/>
        <v>9648</v>
      </c>
    </row>
    <row r="2879" spans="1:10" x14ac:dyDescent="0.25">
      <c r="A2879">
        <v>1069</v>
      </c>
      <c r="B2879" t="s">
        <v>45</v>
      </c>
      <c r="C2879">
        <v>90</v>
      </c>
      <c r="D2879">
        <v>26</v>
      </c>
      <c r="E2879" t="s">
        <v>0</v>
      </c>
      <c r="F2879">
        <v>8</v>
      </c>
      <c r="G2879">
        <v>2018</v>
      </c>
      <c r="H2879" t="s">
        <v>51</v>
      </c>
      <c r="I2879">
        <f>IF(E2879="Dollar",VLOOKUP(F2879,Currency!$G$2:$H$14,2,0),1)</f>
        <v>1</v>
      </c>
      <c r="J2879" s="3">
        <f t="shared" si="44"/>
        <v>2340</v>
      </c>
    </row>
    <row r="2880" spans="1:10" x14ac:dyDescent="0.25">
      <c r="A2880">
        <v>1069</v>
      </c>
      <c r="B2880" t="s">
        <v>46</v>
      </c>
      <c r="C2880">
        <v>360</v>
      </c>
      <c r="D2880">
        <v>14</v>
      </c>
      <c r="E2880" t="s">
        <v>0</v>
      </c>
      <c r="F2880">
        <v>8</v>
      </c>
      <c r="G2880">
        <v>2018</v>
      </c>
      <c r="H2880" t="s">
        <v>55</v>
      </c>
      <c r="I2880">
        <f>IF(E2880="Dollar",VLOOKUP(F2880,Currency!$G$2:$H$14,2,0),1)</f>
        <v>1</v>
      </c>
      <c r="J2880" s="3">
        <f t="shared" si="44"/>
        <v>5040</v>
      </c>
    </row>
    <row r="2881" spans="1:10" x14ac:dyDescent="0.25">
      <c r="A2881">
        <v>1070</v>
      </c>
      <c r="B2881" t="s">
        <v>45</v>
      </c>
      <c r="C2881">
        <v>41</v>
      </c>
      <c r="D2881">
        <v>26</v>
      </c>
      <c r="E2881" t="s">
        <v>0</v>
      </c>
      <c r="F2881">
        <v>10</v>
      </c>
      <c r="G2881">
        <v>2018</v>
      </c>
      <c r="H2881" t="s">
        <v>51</v>
      </c>
      <c r="I2881">
        <f>IF(E2881="Dollar",VLOOKUP(F2881,Currency!$G$2:$H$14,2,0),1)</f>
        <v>1</v>
      </c>
      <c r="J2881" s="3">
        <f t="shared" si="44"/>
        <v>1066</v>
      </c>
    </row>
    <row r="2882" spans="1:10" x14ac:dyDescent="0.25">
      <c r="A2882">
        <v>1070</v>
      </c>
      <c r="B2882" t="s">
        <v>46</v>
      </c>
      <c r="C2882">
        <v>205</v>
      </c>
      <c r="D2882">
        <v>17</v>
      </c>
      <c r="E2882" t="s">
        <v>37</v>
      </c>
      <c r="F2882">
        <v>10</v>
      </c>
      <c r="G2882">
        <v>2018</v>
      </c>
      <c r="H2882" t="s">
        <v>53</v>
      </c>
      <c r="I2882">
        <f>IF(E2882="Dollar",VLOOKUP(F2882,Currency!$G$2:$H$14,2,0),1)</f>
        <v>0.87081632260869579</v>
      </c>
      <c r="J2882" s="3">
        <f t="shared" si="44"/>
        <v>3034.7948842913047</v>
      </c>
    </row>
    <row r="2883" spans="1:10" x14ac:dyDescent="0.25">
      <c r="A2883">
        <v>1070</v>
      </c>
      <c r="B2883" t="s">
        <v>47</v>
      </c>
      <c r="C2883">
        <v>820</v>
      </c>
      <c r="D2883">
        <v>6</v>
      </c>
      <c r="E2883" t="s">
        <v>0</v>
      </c>
      <c r="F2883">
        <v>10</v>
      </c>
      <c r="G2883">
        <v>2018</v>
      </c>
      <c r="H2883" t="s">
        <v>57</v>
      </c>
      <c r="I2883">
        <f>IF(E2883="Dollar",VLOOKUP(F2883,Currency!$G$2:$H$14,2,0),1)</f>
        <v>1</v>
      </c>
      <c r="J2883" s="3">
        <f t="shared" ref="J2883:J2946" si="45">C2883*D2883*I2883</f>
        <v>4920</v>
      </c>
    </row>
    <row r="2884" spans="1:10" x14ac:dyDescent="0.25">
      <c r="A2884">
        <v>1071</v>
      </c>
      <c r="B2884" t="s">
        <v>45</v>
      </c>
      <c r="C2884">
        <v>86</v>
      </c>
      <c r="D2884">
        <v>23</v>
      </c>
      <c r="E2884" t="s">
        <v>0</v>
      </c>
      <c r="F2884">
        <v>4</v>
      </c>
      <c r="G2884">
        <v>2018</v>
      </c>
      <c r="H2884" t="s">
        <v>62</v>
      </c>
      <c r="I2884">
        <f>IF(E2884="Dollar",VLOOKUP(F2884,Currency!$G$2:$H$14,2,0),1)</f>
        <v>1</v>
      </c>
      <c r="J2884" s="3">
        <f t="shared" si="45"/>
        <v>1978</v>
      </c>
    </row>
    <row r="2885" spans="1:10" x14ac:dyDescent="0.25">
      <c r="A2885">
        <v>1071</v>
      </c>
      <c r="B2885" t="s">
        <v>46</v>
      </c>
      <c r="C2885">
        <v>258</v>
      </c>
      <c r="D2885">
        <v>19</v>
      </c>
      <c r="E2885" t="s">
        <v>0</v>
      </c>
      <c r="F2885">
        <v>4</v>
      </c>
      <c r="G2885">
        <v>2018</v>
      </c>
      <c r="H2885" t="s">
        <v>60</v>
      </c>
      <c r="I2885">
        <f>IF(E2885="Dollar",VLOOKUP(F2885,Currency!$G$2:$H$14,2,0),1)</f>
        <v>1</v>
      </c>
      <c r="J2885" s="3">
        <f t="shared" si="45"/>
        <v>4902</v>
      </c>
    </row>
    <row r="2886" spans="1:10" x14ac:dyDescent="0.25">
      <c r="A2886">
        <v>1071</v>
      </c>
      <c r="B2886" t="s">
        <v>47</v>
      </c>
      <c r="C2886">
        <v>86</v>
      </c>
      <c r="D2886">
        <v>6</v>
      </c>
      <c r="E2886" t="s">
        <v>0</v>
      </c>
      <c r="F2886">
        <v>4</v>
      </c>
      <c r="G2886">
        <v>2018</v>
      </c>
      <c r="H2886" t="s">
        <v>57</v>
      </c>
      <c r="I2886">
        <f>IF(E2886="Dollar",VLOOKUP(F2886,Currency!$G$2:$H$14,2,0),1)</f>
        <v>1</v>
      </c>
      <c r="J2886" s="3">
        <f t="shared" si="45"/>
        <v>516</v>
      </c>
    </row>
    <row r="2887" spans="1:10" x14ac:dyDescent="0.25">
      <c r="A2887">
        <v>1072</v>
      </c>
      <c r="B2887" t="s">
        <v>45</v>
      </c>
      <c r="C2887">
        <v>1</v>
      </c>
      <c r="D2887">
        <v>20</v>
      </c>
      <c r="E2887" t="s">
        <v>0</v>
      </c>
      <c r="F2887">
        <v>2</v>
      </c>
      <c r="G2887">
        <v>2018</v>
      </c>
      <c r="H2887" t="s">
        <v>57</v>
      </c>
      <c r="I2887">
        <f>IF(E2887="Dollar",VLOOKUP(F2887,Currency!$G$2:$H$14,2,0),1)</f>
        <v>1</v>
      </c>
      <c r="J2887" s="3">
        <f t="shared" si="45"/>
        <v>20</v>
      </c>
    </row>
    <row r="2888" spans="1:10" x14ac:dyDescent="0.25">
      <c r="A2888">
        <v>1072</v>
      </c>
      <c r="B2888" t="s">
        <v>46</v>
      </c>
      <c r="C2888">
        <v>4</v>
      </c>
      <c r="D2888">
        <v>17</v>
      </c>
      <c r="E2888" t="s">
        <v>0</v>
      </c>
      <c r="F2888">
        <v>2</v>
      </c>
      <c r="G2888">
        <v>2018</v>
      </c>
      <c r="H2888" t="s">
        <v>52</v>
      </c>
      <c r="I2888">
        <f>IF(E2888="Dollar",VLOOKUP(F2888,Currency!$G$2:$H$14,2,0),1)</f>
        <v>1</v>
      </c>
      <c r="J2888" s="3">
        <f t="shared" si="45"/>
        <v>68</v>
      </c>
    </row>
    <row r="2889" spans="1:10" x14ac:dyDescent="0.25">
      <c r="A2889">
        <v>1073</v>
      </c>
      <c r="B2889" t="s">
        <v>45</v>
      </c>
      <c r="C2889">
        <v>87</v>
      </c>
      <c r="D2889">
        <v>20</v>
      </c>
      <c r="E2889" t="s">
        <v>0</v>
      </c>
      <c r="F2889">
        <v>7</v>
      </c>
      <c r="G2889">
        <v>2018</v>
      </c>
      <c r="H2889" t="s">
        <v>55</v>
      </c>
      <c r="I2889">
        <f>IF(E2889="Dollar",VLOOKUP(F2889,Currency!$G$2:$H$14,2,0),1)</f>
        <v>1</v>
      </c>
      <c r="J2889" s="3">
        <f t="shared" si="45"/>
        <v>1740</v>
      </c>
    </row>
    <row r="2890" spans="1:10" x14ac:dyDescent="0.25">
      <c r="A2890">
        <v>1073</v>
      </c>
      <c r="B2890" t="s">
        <v>46</v>
      </c>
      <c r="C2890">
        <v>261</v>
      </c>
      <c r="D2890">
        <v>17</v>
      </c>
      <c r="E2890" t="s">
        <v>0</v>
      </c>
      <c r="F2890">
        <v>7</v>
      </c>
      <c r="G2890">
        <v>2018</v>
      </c>
      <c r="H2890" t="s">
        <v>57</v>
      </c>
      <c r="I2890">
        <f>IF(E2890="Dollar",VLOOKUP(F2890,Currency!$G$2:$H$14,2,0),1)</f>
        <v>1</v>
      </c>
      <c r="J2890" s="3">
        <f t="shared" si="45"/>
        <v>4437</v>
      </c>
    </row>
    <row r="2891" spans="1:10" x14ac:dyDescent="0.25">
      <c r="A2891">
        <v>1073</v>
      </c>
      <c r="B2891" t="s">
        <v>47</v>
      </c>
      <c r="C2891">
        <v>87</v>
      </c>
      <c r="D2891">
        <v>7</v>
      </c>
      <c r="E2891" t="s">
        <v>37</v>
      </c>
      <c r="F2891">
        <v>7</v>
      </c>
      <c r="G2891">
        <v>2018</v>
      </c>
      <c r="H2891" t="s">
        <v>53</v>
      </c>
      <c r="I2891">
        <f>IF(E2891="Dollar",VLOOKUP(F2891,Currency!$G$2:$H$14,2,0),1)</f>
        <v>0.85575857954545465</v>
      </c>
      <c r="J2891" s="3">
        <f t="shared" si="45"/>
        <v>521.15697494318192</v>
      </c>
    </row>
    <row r="2892" spans="1:10" x14ac:dyDescent="0.25">
      <c r="A2892">
        <v>1074</v>
      </c>
      <c r="B2892" t="s">
        <v>45</v>
      </c>
      <c r="C2892">
        <v>73</v>
      </c>
      <c r="D2892">
        <v>20</v>
      </c>
      <c r="E2892" t="s">
        <v>0</v>
      </c>
      <c r="F2892">
        <v>6</v>
      </c>
      <c r="G2892">
        <v>2018</v>
      </c>
      <c r="H2892" t="s">
        <v>55</v>
      </c>
      <c r="I2892">
        <f>IF(E2892="Dollar",VLOOKUP(F2892,Currency!$G$2:$H$14,2,0),1)</f>
        <v>1</v>
      </c>
      <c r="J2892" s="3">
        <f t="shared" si="45"/>
        <v>1460</v>
      </c>
    </row>
    <row r="2893" spans="1:10" x14ac:dyDescent="0.25">
      <c r="A2893">
        <v>1074</v>
      </c>
      <c r="B2893" t="s">
        <v>46</v>
      </c>
      <c r="C2893">
        <v>146</v>
      </c>
      <c r="D2893">
        <v>17</v>
      </c>
      <c r="E2893" t="s">
        <v>0</v>
      </c>
      <c r="F2893">
        <v>6</v>
      </c>
      <c r="G2893">
        <v>2018</v>
      </c>
      <c r="H2893" t="s">
        <v>62</v>
      </c>
      <c r="I2893">
        <f>IF(E2893="Dollar",VLOOKUP(F2893,Currency!$G$2:$H$14,2,0),1)</f>
        <v>1</v>
      </c>
      <c r="J2893" s="3">
        <f t="shared" si="45"/>
        <v>2482</v>
      </c>
    </row>
    <row r="2894" spans="1:10" x14ac:dyDescent="0.25">
      <c r="A2894">
        <v>1074</v>
      </c>
      <c r="B2894" t="s">
        <v>47</v>
      </c>
      <c r="C2894">
        <v>292</v>
      </c>
      <c r="D2894">
        <v>7</v>
      </c>
      <c r="E2894" t="s">
        <v>37</v>
      </c>
      <c r="F2894">
        <v>6</v>
      </c>
      <c r="G2894">
        <v>2018</v>
      </c>
      <c r="H2894" t="s">
        <v>53</v>
      </c>
      <c r="I2894">
        <f>IF(E2894="Dollar",VLOOKUP(F2894,Currency!$G$2:$H$14,2,0),1)</f>
        <v>0.85633569142857147</v>
      </c>
      <c r="J2894" s="3">
        <f t="shared" si="45"/>
        <v>1750.3501532800001</v>
      </c>
    </row>
    <row r="2895" spans="1:10" x14ac:dyDescent="0.25">
      <c r="A2895">
        <v>1075</v>
      </c>
      <c r="B2895" t="s">
        <v>45</v>
      </c>
      <c r="C2895">
        <v>113</v>
      </c>
      <c r="D2895">
        <v>25</v>
      </c>
      <c r="E2895" t="s">
        <v>0</v>
      </c>
      <c r="F2895">
        <v>5</v>
      </c>
      <c r="G2895">
        <v>2018</v>
      </c>
      <c r="H2895" t="s">
        <v>51</v>
      </c>
      <c r="I2895">
        <f>IF(E2895="Dollar",VLOOKUP(F2895,Currency!$G$2:$H$14,2,0),1)</f>
        <v>1</v>
      </c>
      <c r="J2895" s="3">
        <f t="shared" si="45"/>
        <v>2825</v>
      </c>
    </row>
    <row r="2896" spans="1:10" x14ac:dyDescent="0.25">
      <c r="A2896">
        <v>1075</v>
      </c>
      <c r="B2896" t="s">
        <v>46</v>
      </c>
      <c r="C2896">
        <v>452</v>
      </c>
      <c r="D2896">
        <v>17</v>
      </c>
      <c r="E2896" t="s">
        <v>0</v>
      </c>
      <c r="F2896">
        <v>5</v>
      </c>
      <c r="G2896">
        <v>2018</v>
      </c>
      <c r="H2896" t="s">
        <v>52</v>
      </c>
      <c r="I2896">
        <f>IF(E2896="Dollar",VLOOKUP(F2896,Currency!$G$2:$H$14,2,0),1)</f>
        <v>1</v>
      </c>
      <c r="J2896" s="3">
        <f t="shared" si="45"/>
        <v>7684</v>
      </c>
    </row>
    <row r="2897" spans="1:10" x14ac:dyDescent="0.25">
      <c r="A2897">
        <v>1076</v>
      </c>
      <c r="B2897" t="s">
        <v>45</v>
      </c>
      <c r="C2897">
        <v>52</v>
      </c>
      <c r="D2897">
        <v>27</v>
      </c>
      <c r="E2897" t="s">
        <v>0</v>
      </c>
      <c r="F2897">
        <v>5</v>
      </c>
      <c r="G2897">
        <v>2018</v>
      </c>
      <c r="H2897" t="s">
        <v>65</v>
      </c>
      <c r="I2897">
        <f>IF(E2897="Dollar",VLOOKUP(F2897,Currency!$G$2:$H$14,2,0),1)</f>
        <v>1</v>
      </c>
      <c r="J2897" s="3">
        <f t="shared" si="45"/>
        <v>1404</v>
      </c>
    </row>
    <row r="2898" spans="1:10" x14ac:dyDescent="0.25">
      <c r="A2898">
        <v>1076</v>
      </c>
      <c r="B2898" t="s">
        <v>46</v>
      </c>
      <c r="C2898">
        <v>208</v>
      </c>
      <c r="D2898">
        <v>17</v>
      </c>
      <c r="E2898" t="s">
        <v>0</v>
      </c>
      <c r="F2898">
        <v>5</v>
      </c>
      <c r="G2898">
        <v>2018</v>
      </c>
      <c r="H2898" t="s">
        <v>52</v>
      </c>
      <c r="I2898">
        <f>IF(E2898="Dollar",VLOOKUP(F2898,Currency!$G$2:$H$14,2,0),1)</f>
        <v>1</v>
      </c>
      <c r="J2898" s="3">
        <f t="shared" si="45"/>
        <v>3536</v>
      </c>
    </row>
    <row r="2899" spans="1:10" x14ac:dyDescent="0.25">
      <c r="A2899">
        <v>1077</v>
      </c>
      <c r="B2899" t="s">
        <v>45</v>
      </c>
      <c r="C2899">
        <v>61</v>
      </c>
      <c r="D2899">
        <v>23</v>
      </c>
      <c r="E2899" t="s">
        <v>0</v>
      </c>
      <c r="F2899">
        <v>10</v>
      </c>
      <c r="G2899">
        <v>2018</v>
      </c>
      <c r="H2899" t="s">
        <v>62</v>
      </c>
      <c r="I2899">
        <f>IF(E2899="Dollar",VLOOKUP(F2899,Currency!$G$2:$H$14,2,0),1)</f>
        <v>1</v>
      </c>
      <c r="J2899" s="3">
        <f t="shared" si="45"/>
        <v>1403</v>
      </c>
    </row>
    <row r="2900" spans="1:10" x14ac:dyDescent="0.25">
      <c r="A2900">
        <v>1077</v>
      </c>
      <c r="B2900" t="s">
        <v>46</v>
      </c>
      <c r="C2900">
        <v>305</v>
      </c>
      <c r="D2900">
        <v>16</v>
      </c>
      <c r="E2900" t="s">
        <v>37</v>
      </c>
      <c r="F2900">
        <v>10</v>
      </c>
      <c r="G2900">
        <v>2018</v>
      </c>
      <c r="H2900" t="s">
        <v>53</v>
      </c>
      <c r="I2900">
        <f>IF(E2900="Dollar",VLOOKUP(F2900,Currency!$G$2:$H$14,2,0),1)</f>
        <v>0.87081632260869579</v>
      </c>
      <c r="J2900" s="3">
        <f t="shared" si="45"/>
        <v>4249.5836543304358</v>
      </c>
    </row>
    <row r="2901" spans="1:10" x14ac:dyDescent="0.25">
      <c r="A2901">
        <v>1077</v>
      </c>
      <c r="B2901" t="s">
        <v>47</v>
      </c>
      <c r="C2901">
        <v>1220</v>
      </c>
      <c r="D2901">
        <v>7</v>
      </c>
      <c r="E2901" t="s">
        <v>37</v>
      </c>
      <c r="F2901">
        <v>10</v>
      </c>
      <c r="G2901">
        <v>2018</v>
      </c>
      <c r="H2901" t="s">
        <v>53</v>
      </c>
      <c r="I2901">
        <f>IF(E2901="Dollar",VLOOKUP(F2901,Currency!$G$2:$H$14,2,0),1)</f>
        <v>0.87081632260869579</v>
      </c>
      <c r="J2901" s="3">
        <f t="shared" si="45"/>
        <v>7436.7713950782618</v>
      </c>
    </row>
    <row r="2902" spans="1:10" x14ac:dyDescent="0.25">
      <c r="A2902">
        <v>1078</v>
      </c>
      <c r="B2902" t="s">
        <v>45</v>
      </c>
      <c r="C2902">
        <v>111</v>
      </c>
      <c r="D2902">
        <v>20</v>
      </c>
      <c r="E2902" t="s">
        <v>0</v>
      </c>
      <c r="F2902">
        <v>4</v>
      </c>
      <c r="G2902">
        <v>2018</v>
      </c>
      <c r="H2902" t="s">
        <v>57</v>
      </c>
      <c r="I2902">
        <f>IF(E2902="Dollar",VLOOKUP(F2902,Currency!$G$2:$H$14,2,0),1)</f>
        <v>1</v>
      </c>
      <c r="J2902" s="3">
        <f t="shared" si="45"/>
        <v>2220</v>
      </c>
    </row>
    <row r="2903" spans="1:10" x14ac:dyDescent="0.25">
      <c r="A2903">
        <v>1078</v>
      </c>
      <c r="B2903" t="s">
        <v>46</v>
      </c>
      <c r="C2903">
        <v>333</v>
      </c>
      <c r="D2903">
        <v>16</v>
      </c>
      <c r="E2903" t="s">
        <v>37</v>
      </c>
      <c r="F2903">
        <v>4</v>
      </c>
      <c r="G2903">
        <v>2018</v>
      </c>
      <c r="H2903" t="s">
        <v>53</v>
      </c>
      <c r="I2903">
        <f>IF(E2903="Dollar",VLOOKUP(F2903,Currency!$G$2:$H$14,2,0),1)</f>
        <v>0.81462485449999988</v>
      </c>
      <c r="J2903" s="3">
        <f t="shared" si="45"/>
        <v>4340.3212247759993</v>
      </c>
    </row>
    <row r="2904" spans="1:10" x14ac:dyDescent="0.25">
      <c r="A2904">
        <v>1078</v>
      </c>
      <c r="B2904" t="s">
        <v>47</v>
      </c>
      <c r="C2904">
        <v>111</v>
      </c>
      <c r="D2904">
        <v>6</v>
      </c>
      <c r="E2904" t="s">
        <v>0</v>
      </c>
      <c r="F2904">
        <v>4</v>
      </c>
      <c r="G2904">
        <v>2018</v>
      </c>
      <c r="H2904" t="s">
        <v>57</v>
      </c>
      <c r="I2904">
        <f>IF(E2904="Dollar",VLOOKUP(F2904,Currency!$G$2:$H$14,2,0),1)</f>
        <v>1</v>
      </c>
      <c r="J2904" s="3">
        <f t="shared" si="45"/>
        <v>666</v>
      </c>
    </row>
    <row r="2905" spans="1:10" x14ac:dyDescent="0.25">
      <c r="A2905">
        <v>1079</v>
      </c>
      <c r="B2905" t="s">
        <v>45</v>
      </c>
      <c r="C2905">
        <v>108</v>
      </c>
      <c r="D2905">
        <v>24</v>
      </c>
      <c r="E2905" t="s">
        <v>0</v>
      </c>
      <c r="F2905">
        <v>7</v>
      </c>
      <c r="G2905">
        <v>2018</v>
      </c>
      <c r="H2905" t="s">
        <v>56</v>
      </c>
      <c r="I2905">
        <f>IF(E2905="Dollar",VLOOKUP(F2905,Currency!$G$2:$H$14,2,0),1)</f>
        <v>1</v>
      </c>
      <c r="J2905" s="3">
        <f t="shared" si="45"/>
        <v>2592</v>
      </c>
    </row>
    <row r="2906" spans="1:10" x14ac:dyDescent="0.25">
      <c r="A2906">
        <v>1079</v>
      </c>
      <c r="B2906" t="s">
        <v>46</v>
      </c>
      <c r="C2906">
        <v>324</v>
      </c>
      <c r="D2906">
        <v>16</v>
      </c>
      <c r="E2906" t="s">
        <v>37</v>
      </c>
      <c r="F2906">
        <v>7</v>
      </c>
      <c r="G2906">
        <v>2018</v>
      </c>
      <c r="H2906" t="s">
        <v>53</v>
      </c>
      <c r="I2906">
        <f>IF(E2906="Dollar",VLOOKUP(F2906,Currency!$G$2:$H$14,2,0),1)</f>
        <v>0.85575857954545465</v>
      </c>
      <c r="J2906" s="3">
        <f t="shared" si="45"/>
        <v>4436.2524763636366</v>
      </c>
    </row>
    <row r="2907" spans="1:10" x14ac:dyDescent="0.25">
      <c r="A2907">
        <v>1079</v>
      </c>
      <c r="B2907" t="s">
        <v>47</v>
      </c>
      <c r="C2907">
        <v>108</v>
      </c>
      <c r="D2907">
        <v>7</v>
      </c>
      <c r="E2907" t="s">
        <v>0</v>
      </c>
      <c r="F2907">
        <v>7</v>
      </c>
      <c r="G2907">
        <v>2018</v>
      </c>
      <c r="H2907" t="s">
        <v>56</v>
      </c>
      <c r="I2907">
        <f>IF(E2907="Dollar",VLOOKUP(F2907,Currency!$G$2:$H$14,2,0),1)</f>
        <v>1</v>
      </c>
      <c r="J2907" s="3">
        <f t="shared" si="45"/>
        <v>756</v>
      </c>
    </row>
    <row r="2908" spans="1:10" x14ac:dyDescent="0.25">
      <c r="A2908">
        <v>1080</v>
      </c>
      <c r="B2908" t="s">
        <v>45</v>
      </c>
      <c r="C2908">
        <v>105</v>
      </c>
      <c r="D2908">
        <v>22</v>
      </c>
      <c r="E2908" t="s">
        <v>0</v>
      </c>
      <c r="F2908">
        <v>12</v>
      </c>
      <c r="G2908">
        <v>2018</v>
      </c>
      <c r="H2908" t="s">
        <v>63</v>
      </c>
      <c r="I2908">
        <f>IF(E2908="Dollar",VLOOKUP(F2908,Currency!$G$2:$H$14,2,0),1)</f>
        <v>1</v>
      </c>
      <c r="J2908" s="3">
        <f t="shared" si="45"/>
        <v>2310</v>
      </c>
    </row>
    <row r="2909" spans="1:10" x14ac:dyDescent="0.25">
      <c r="A2909">
        <v>1080</v>
      </c>
      <c r="B2909" t="s">
        <v>46</v>
      </c>
      <c r="C2909">
        <v>525</v>
      </c>
      <c r="D2909">
        <v>16</v>
      </c>
      <c r="E2909" t="s">
        <v>37</v>
      </c>
      <c r="F2909">
        <v>12</v>
      </c>
      <c r="G2909">
        <v>2018</v>
      </c>
      <c r="H2909" t="s">
        <v>53</v>
      </c>
      <c r="I2909">
        <f>IF(E2909="Dollar",VLOOKUP(F2909,Currency!$G$2:$H$14,2,0),1)</f>
        <v>0.87842254526315788</v>
      </c>
      <c r="J2909" s="3">
        <f t="shared" si="45"/>
        <v>7378.7493802105264</v>
      </c>
    </row>
    <row r="2910" spans="1:10" x14ac:dyDescent="0.25">
      <c r="A2910">
        <v>1080</v>
      </c>
      <c r="B2910" t="s">
        <v>47</v>
      </c>
      <c r="C2910">
        <v>735</v>
      </c>
      <c r="D2910">
        <v>6</v>
      </c>
      <c r="E2910" t="s">
        <v>0</v>
      </c>
      <c r="F2910">
        <v>12</v>
      </c>
      <c r="G2910">
        <v>2018</v>
      </c>
      <c r="H2910" t="s">
        <v>61</v>
      </c>
      <c r="I2910">
        <f>IF(E2910="Dollar",VLOOKUP(F2910,Currency!$G$2:$H$14,2,0),1)</f>
        <v>1</v>
      </c>
      <c r="J2910" s="3">
        <f t="shared" si="45"/>
        <v>4410</v>
      </c>
    </row>
    <row r="2911" spans="1:10" x14ac:dyDescent="0.25">
      <c r="A2911">
        <v>1081</v>
      </c>
      <c r="B2911" t="s">
        <v>45</v>
      </c>
      <c r="C2911">
        <v>147</v>
      </c>
      <c r="D2911">
        <v>30</v>
      </c>
      <c r="E2911" t="s">
        <v>0</v>
      </c>
      <c r="F2911">
        <v>2</v>
      </c>
      <c r="G2911">
        <v>2018</v>
      </c>
      <c r="H2911" t="s">
        <v>64</v>
      </c>
      <c r="I2911">
        <f>IF(E2911="Dollar",VLOOKUP(F2911,Currency!$G$2:$H$14,2,0),1)</f>
        <v>1</v>
      </c>
      <c r="J2911" s="3">
        <f t="shared" si="45"/>
        <v>4410</v>
      </c>
    </row>
    <row r="2912" spans="1:10" x14ac:dyDescent="0.25">
      <c r="A2912">
        <v>1081</v>
      </c>
      <c r="B2912" t="s">
        <v>46</v>
      </c>
      <c r="C2912">
        <v>588</v>
      </c>
      <c r="D2912">
        <v>17</v>
      </c>
      <c r="E2912" t="s">
        <v>0</v>
      </c>
      <c r="F2912">
        <v>2</v>
      </c>
      <c r="G2912">
        <v>2018</v>
      </c>
      <c r="H2912" t="s">
        <v>52</v>
      </c>
      <c r="I2912">
        <f>IF(E2912="Dollar",VLOOKUP(F2912,Currency!$G$2:$H$14,2,0),1)</f>
        <v>1</v>
      </c>
      <c r="J2912" s="3">
        <f t="shared" si="45"/>
        <v>9996</v>
      </c>
    </row>
    <row r="2913" spans="1:10" x14ac:dyDescent="0.25">
      <c r="A2913">
        <v>1082</v>
      </c>
      <c r="B2913" t="s">
        <v>45</v>
      </c>
      <c r="C2913">
        <v>36</v>
      </c>
      <c r="D2913">
        <v>31</v>
      </c>
      <c r="E2913" t="s">
        <v>37</v>
      </c>
      <c r="F2913">
        <v>5</v>
      </c>
      <c r="G2913">
        <v>2018</v>
      </c>
      <c r="H2913" t="s">
        <v>58</v>
      </c>
      <c r="I2913">
        <f>IF(E2913="Dollar",VLOOKUP(F2913,Currency!$G$2:$H$14,2,0),1)</f>
        <v>0.84667593318181822</v>
      </c>
      <c r="J2913" s="3">
        <f t="shared" si="45"/>
        <v>944.89034143090919</v>
      </c>
    </row>
    <row r="2914" spans="1:10" x14ac:dyDescent="0.25">
      <c r="A2914">
        <v>1082</v>
      </c>
      <c r="B2914" t="s">
        <v>46</v>
      </c>
      <c r="C2914">
        <v>72</v>
      </c>
      <c r="D2914">
        <v>17</v>
      </c>
      <c r="E2914" t="s">
        <v>37</v>
      </c>
      <c r="F2914">
        <v>5</v>
      </c>
      <c r="G2914">
        <v>2018</v>
      </c>
      <c r="H2914" t="s">
        <v>53</v>
      </c>
      <c r="I2914">
        <f>IF(E2914="Dollar",VLOOKUP(F2914,Currency!$G$2:$H$14,2,0),1)</f>
        <v>0.84667593318181822</v>
      </c>
      <c r="J2914" s="3">
        <f t="shared" si="45"/>
        <v>1036.3313422145454</v>
      </c>
    </row>
    <row r="2915" spans="1:10" x14ac:dyDescent="0.25">
      <c r="A2915">
        <v>1082</v>
      </c>
      <c r="B2915" t="s">
        <v>47</v>
      </c>
      <c r="C2915">
        <v>144</v>
      </c>
      <c r="D2915">
        <v>6</v>
      </c>
      <c r="E2915" t="s">
        <v>0</v>
      </c>
      <c r="F2915">
        <v>5</v>
      </c>
      <c r="G2915">
        <v>2018</v>
      </c>
      <c r="H2915" t="s">
        <v>55</v>
      </c>
      <c r="I2915">
        <f>IF(E2915="Dollar",VLOOKUP(F2915,Currency!$G$2:$H$14,2,0),1)</f>
        <v>1</v>
      </c>
      <c r="J2915" s="3">
        <f t="shared" si="45"/>
        <v>864</v>
      </c>
    </row>
    <row r="2916" spans="1:10" x14ac:dyDescent="0.25">
      <c r="A2916">
        <v>1083</v>
      </c>
      <c r="B2916" t="s">
        <v>45</v>
      </c>
      <c r="C2916">
        <v>132</v>
      </c>
      <c r="D2916">
        <v>28</v>
      </c>
      <c r="E2916" t="s">
        <v>0</v>
      </c>
      <c r="F2916">
        <v>4</v>
      </c>
      <c r="G2916">
        <v>2018</v>
      </c>
      <c r="H2916" t="s">
        <v>64</v>
      </c>
      <c r="I2916">
        <f>IF(E2916="Dollar",VLOOKUP(F2916,Currency!$G$2:$H$14,2,0),1)</f>
        <v>1</v>
      </c>
      <c r="J2916" s="3">
        <f t="shared" si="45"/>
        <v>3696</v>
      </c>
    </row>
    <row r="2917" spans="1:10" x14ac:dyDescent="0.25">
      <c r="A2917">
        <v>1083</v>
      </c>
      <c r="B2917" t="s">
        <v>46</v>
      </c>
      <c r="C2917">
        <v>396</v>
      </c>
      <c r="D2917">
        <v>17</v>
      </c>
      <c r="E2917" t="s">
        <v>37</v>
      </c>
      <c r="F2917">
        <v>4</v>
      </c>
      <c r="G2917">
        <v>2018</v>
      </c>
      <c r="H2917" t="s">
        <v>53</v>
      </c>
      <c r="I2917">
        <f>IF(E2917="Dollar",VLOOKUP(F2917,Currency!$G$2:$H$14,2,0),1)</f>
        <v>0.81462485449999988</v>
      </c>
      <c r="J2917" s="3">
        <f t="shared" si="45"/>
        <v>5484.054520493999</v>
      </c>
    </row>
    <row r="2918" spans="1:10" x14ac:dyDescent="0.25">
      <c r="A2918">
        <v>1083</v>
      </c>
      <c r="B2918" t="s">
        <v>47</v>
      </c>
      <c r="C2918">
        <v>132</v>
      </c>
      <c r="D2918">
        <v>6</v>
      </c>
      <c r="E2918" t="s">
        <v>0</v>
      </c>
      <c r="F2918">
        <v>4</v>
      </c>
      <c r="G2918">
        <v>2018</v>
      </c>
      <c r="H2918" t="s">
        <v>55</v>
      </c>
      <c r="I2918">
        <f>IF(E2918="Dollar",VLOOKUP(F2918,Currency!$G$2:$H$14,2,0),1)</f>
        <v>1</v>
      </c>
      <c r="J2918" s="3">
        <f t="shared" si="45"/>
        <v>792</v>
      </c>
    </row>
    <row r="2919" spans="1:10" x14ac:dyDescent="0.25">
      <c r="A2919">
        <v>1084</v>
      </c>
      <c r="B2919" t="s">
        <v>45</v>
      </c>
      <c r="C2919">
        <v>99</v>
      </c>
      <c r="D2919">
        <v>28</v>
      </c>
      <c r="E2919" t="s">
        <v>0</v>
      </c>
      <c r="F2919">
        <v>4</v>
      </c>
      <c r="G2919">
        <v>2018</v>
      </c>
      <c r="H2919" t="s">
        <v>54</v>
      </c>
      <c r="I2919">
        <f>IF(E2919="Dollar",VLOOKUP(F2919,Currency!$G$2:$H$14,2,0),1)</f>
        <v>1</v>
      </c>
      <c r="J2919" s="3">
        <f t="shared" si="45"/>
        <v>2772</v>
      </c>
    </row>
    <row r="2920" spans="1:10" x14ac:dyDescent="0.25">
      <c r="A2920">
        <v>1084</v>
      </c>
      <c r="B2920" t="s">
        <v>46</v>
      </c>
      <c r="C2920">
        <v>297</v>
      </c>
      <c r="D2920">
        <v>16</v>
      </c>
      <c r="E2920" t="s">
        <v>37</v>
      </c>
      <c r="F2920">
        <v>4</v>
      </c>
      <c r="G2920">
        <v>2018</v>
      </c>
      <c r="H2920" t="s">
        <v>53</v>
      </c>
      <c r="I2920">
        <f>IF(E2920="Dollar",VLOOKUP(F2920,Currency!$G$2:$H$14,2,0),1)</f>
        <v>0.81462485449999988</v>
      </c>
      <c r="J2920" s="3">
        <f t="shared" si="45"/>
        <v>3871.0973085839996</v>
      </c>
    </row>
    <row r="2921" spans="1:10" x14ac:dyDescent="0.25">
      <c r="A2921">
        <v>1084</v>
      </c>
      <c r="B2921" t="s">
        <v>47</v>
      </c>
      <c r="C2921">
        <v>99</v>
      </c>
      <c r="D2921">
        <v>6</v>
      </c>
      <c r="E2921" t="s">
        <v>0</v>
      </c>
      <c r="F2921">
        <v>4</v>
      </c>
      <c r="G2921">
        <v>2018</v>
      </c>
      <c r="H2921" t="s">
        <v>57</v>
      </c>
      <c r="I2921">
        <f>IF(E2921="Dollar",VLOOKUP(F2921,Currency!$G$2:$H$14,2,0),1)</f>
        <v>1</v>
      </c>
      <c r="J2921" s="3">
        <f t="shared" si="45"/>
        <v>594</v>
      </c>
    </row>
    <row r="2922" spans="1:10" x14ac:dyDescent="0.25">
      <c r="A2922">
        <v>1085</v>
      </c>
      <c r="B2922" t="s">
        <v>45</v>
      </c>
      <c r="C2922">
        <v>117</v>
      </c>
      <c r="D2922">
        <v>31</v>
      </c>
      <c r="E2922" t="s">
        <v>37</v>
      </c>
      <c r="F2922">
        <v>11</v>
      </c>
      <c r="G2922">
        <v>2018</v>
      </c>
      <c r="H2922" t="s">
        <v>58</v>
      </c>
      <c r="I2922">
        <f>IF(E2922="Dollar",VLOOKUP(F2922,Currency!$G$2:$H$14,2,0),1)</f>
        <v>0.87977327500000013</v>
      </c>
      <c r="J2922" s="3">
        <f t="shared" si="45"/>
        <v>3190.9376684250005</v>
      </c>
    </row>
    <row r="2923" spans="1:10" x14ac:dyDescent="0.25">
      <c r="A2923">
        <v>1085</v>
      </c>
      <c r="B2923" t="s">
        <v>46</v>
      </c>
      <c r="C2923">
        <v>585</v>
      </c>
      <c r="D2923">
        <v>17</v>
      </c>
      <c r="E2923" t="s">
        <v>0</v>
      </c>
      <c r="F2923">
        <v>11</v>
      </c>
      <c r="G2923">
        <v>2018</v>
      </c>
      <c r="H2923" t="s">
        <v>57</v>
      </c>
      <c r="I2923">
        <f>IF(E2923="Dollar",VLOOKUP(F2923,Currency!$G$2:$H$14,2,0),1)</f>
        <v>1</v>
      </c>
      <c r="J2923" s="3">
        <f t="shared" si="45"/>
        <v>9945</v>
      </c>
    </row>
    <row r="2924" spans="1:10" x14ac:dyDescent="0.25">
      <c r="A2924">
        <v>1085</v>
      </c>
      <c r="B2924" t="s">
        <v>47</v>
      </c>
      <c r="C2924">
        <v>819</v>
      </c>
      <c r="D2924">
        <v>6</v>
      </c>
      <c r="E2924" t="s">
        <v>0</v>
      </c>
      <c r="F2924">
        <v>11</v>
      </c>
      <c r="G2924">
        <v>2018</v>
      </c>
      <c r="H2924" t="s">
        <v>55</v>
      </c>
      <c r="I2924">
        <f>IF(E2924="Dollar",VLOOKUP(F2924,Currency!$G$2:$H$14,2,0),1)</f>
        <v>1</v>
      </c>
      <c r="J2924" s="3">
        <f t="shared" si="45"/>
        <v>4914</v>
      </c>
    </row>
    <row r="2925" spans="1:10" x14ac:dyDescent="0.25">
      <c r="A2925">
        <v>1086</v>
      </c>
      <c r="B2925" t="s">
        <v>45</v>
      </c>
      <c r="C2925">
        <v>55</v>
      </c>
      <c r="D2925">
        <v>28</v>
      </c>
      <c r="E2925" t="s">
        <v>0</v>
      </c>
      <c r="F2925">
        <v>12</v>
      </c>
      <c r="G2925">
        <v>2018</v>
      </c>
      <c r="H2925" t="s">
        <v>54</v>
      </c>
      <c r="I2925">
        <f>IF(E2925="Dollar",VLOOKUP(F2925,Currency!$G$2:$H$14,2,0),1)</f>
        <v>1</v>
      </c>
      <c r="J2925" s="3">
        <f t="shared" si="45"/>
        <v>1540</v>
      </c>
    </row>
    <row r="2926" spans="1:10" x14ac:dyDescent="0.25">
      <c r="A2926">
        <v>1086</v>
      </c>
      <c r="B2926" t="s">
        <v>46</v>
      </c>
      <c r="C2926">
        <v>275</v>
      </c>
      <c r="D2926">
        <v>15</v>
      </c>
      <c r="E2926" t="s">
        <v>0</v>
      </c>
      <c r="F2926">
        <v>12</v>
      </c>
      <c r="G2926">
        <v>2018</v>
      </c>
      <c r="H2926" t="s">
        <v>55</v>
      </c>
      <c r="I2926">
        <f>IF(E2926="Dollar",VLOOKUP(F2926,Currency!$G$2:$H$14,2,0),1)</f>
        <v>1</v>
      </c>
      <c r="J2926" s="3">
        <f t="shared" si="45"/>
        <v>4125</v>
      </c>
    </row>
    <row r="2927" spans="1:10" x14ac:dyDescent="0.25">
      <c r="A2927">
        <v>1086</v>
      </c>
      <c r="B2927" t="s">
        <v>47</v>
      </c>
      <c r="C2927">
        <v>385</v>
      </c>
      <c r="D2927">
        <v>6</v>
      </c>
      <c r="E2927" t="s">
        <v>0</v>
      </c>
      <c r="F2927">
        <v>12</v>
      </c>
      <c r="G2927">
        <v>2018</v>
      </c>
      <c r="H2927" t="s">
        <v>55</v>
      </c>
      <c r="I2927">
        <f>IF(E2927="Dollar",VLOOKUP(F2927,Currency!$G$2:$H$14,2,0),1)</f>
        <v>1</v>
      </c>
      <c r="J2927" s="3">
        <f t="shared" si="45"/>
        <v>2310</v>
      </c>
    </row>
    <row r="2928" spans="1:10" x14ac:dyDescent="0.25">
      <c r="A2928">
        <v>1087</v>
      </c>
      <c r="B2928" t="s">
        <v>45</v>
      </c>
      <c r="C2928">
        <v>86</v>
      </c>
      <c r="D2928">
        <v>26</v>
      </c>
      <c r="E2928" t="s">
        <v>0</v>
      </c>
      <c r="F2928">
        <v>8</v>
      </c>
      <c r="G2928">
        <v>2018</v>
      </c>
      <c r="H2928" t="s">
        <v>51</v>
      </c>
      <c r="I2928">
        <f>IF(E2928="Dollar",VLOOKUP(F2928,Currency!$G$2:$H$14,2,0),1)</f>
        <v>1</v>
      </c>
      <c r="J2928" s="3">
        <f t="shared" si="45"/>
        <v>2236</v>
      </c>
    </row>
    <row r="2929" spans="1:10" x14ac:dyDescent="0.25">
      <c r="A2929">
        <v>1087</v>
      </c>
      <c r="B2929" t="s">
        <v>46</v>
      </c>
      <c r="C2929">
        <v>258</v>
      </c>
      <c r="D2929">
        <v>17</v>
      </c>
      <c r="E2929" t="s">
        <v>0</v>
      </c>
      <c r="F2929">
        <v>8</v>
      </c>
      <c r="G2929">
        <v>2018</v>
      </c>
      <c r="H2929" t="s">
        <v>57</v>
      </c>
      <c r="I2929">
        <f>IF(E2929="Dollar",VLOOKUP(F2929,Currency!$G$2:$H$14,2,0),1)</f>
        <v>1</v>
      </c>
      <c r="J2929" s="3">
        <f t="shared" si="45"/>
        <v>4386</v>
      </c>
    </row>
    <row r="2930" spans="1:10" x14ac:dyDescent="0.25">
      <c r="A2930">
        <v>1087</v>
      </c>
      <c r="B2930" t="s">
        <v>47</v>
      </c>
      <c r="C2930">
        <v>86</v>
      </c>
      <c r="D2930">
        <v>6</v>
      </c>
      <c r="E2930" t="s">
        <v>37</v>
      </c>
      <c r="F2930">
        <v>8</v>
      </c>
      <c r="G2930">
        <v>2018</v>
      </c>
      <c r="H2930" t="s">
        <v>53</v>
      </c>
      <c r="I2930">
        <f>IF(E2930="Dollar",VLOOKUP(F2930,Currency!$G$2:$H$14,2,0),1)</f>
        <v>0.86596289695652162</v>
      </c>
      <c r="J2930" s="3">
        <f t="shared" si="45"/>
        <v>446.83685482956514</v>
      </c>
    </row>
    <row r="2931" spans="1:10" x14ac:dyDescent="0.25">
      <c r="A2931">
        <v>1088</v>
      </c>
      <c r="B2931" t="s">
        <v>45</v>
      </c>
      <c r="C2931">
        <v>86</v>
      </c>
      <c r="D2931">
        <v>27</v>
      </c>
      <c r="E2931" t="s">
        <v>0</v>
      </c>
      <c r="F2931">
        <v>4</v>
      </c>
      <c r="G2931">
        <v>2018</v>
      </c>
      <c r="H2931" t="s">
        <v>54</v>
      </c>
      <c r="I2931">
        <f>IF(E2931="Dollar",VLOOKUP(F2931,Currency!$G$2:$H$14,2,0),1)</f>
        <v>1</v>
      </c>
      <c r="J2931" s="3">
        <f t="shared" si="45"/>
        <v>2322</v>
      </c>
    </row>
    <row r="2932" spans="1:10" x14ac:dyDescent="0.25">
      <c r="A2932">
        <v>1088</v>
      </c>
      <c r="B2932" t="s">
        <v>46</v>
      </c>
      <c r="C2932">
        <v>258</v>
      </c>
      <c r="D2932">
        <v>18</v>
      </c>
      <c r="E2932" t="s">
        <v>0</v>
      </c>
      <c r="F2932">
        <v>4</v>
      </c>
      <c r="G2932">
        <v>2018</v>
      </c>
      <c r="H2932" t="s">
        <v>62</v>
      </c>
      <c r="I2932">
        <f>IF(E2932="Dollar",VLOOKUP(F2932,Currency!$G$2:$H$14,2,0),1)</f>
        <v>1</v>
      </c>
      <c r="J2932" s="3">
        <f t="shared" si="45"/>
        <v>4644</v>
      </c>
    </row>
    <row r="2933" spans="1:10" x14ac:dyDescent="0.25">
      <c r="A2933">
        <v>1088</v>
      </c>
      <c r="B2933" t="s">
        <v>47</v>
      </c>
      <c r="C2933">
        <v>86</v>
      </c>
      <c r="D2933">
        <v>6</v>
      </c>
      <c r="E2933" t="s">
        <v>0</v>
      </c>
      <c r="F2933">
        <v>4</v>
      </c>
      <c r="G2933">
        <v>2018</v>
      </c>
      <c r="H2933" t="s">
        <v>55</v>
      </c>
      <c r="I2933">
        <f>IF(E2933="Dollar",VLOOKUP(F2933,Currency!$G$2:$H$14,2,0),1)</f>
        <v>1</v>
      </c>
      <c r="J2933" s="3">
        <f t="shared" si="45"/>
        <v>516</v>
      </c>
    </row>
    <row r="2934" spans="1:10" x14ac:dyDescent="0.25">
      <c r="A2934">
        <v>1089</v>
      </c>
      <c r="B2934" t="s">
        <v>45</v>
      </c>
      <c r="C2934">
        <v>226</v>
      </c>
      <c r="D2934">
        <v>20</v>
      </c>
      <c r="E2934" t="s">
        <v>0</v>
      </c>
      <c r="F2934">
        <v>10</v>
      </c>
      <c r="G2934">
        <v>2018</v>
      </c>
      <c r="H2934" t="s">
        <v>55</v>
      </c>
      <c r="I2934">
        <f>IF(E2934="Dollar",VLOOKUP(F2934,Currency!$G$2:$H$14,2,0),1)</f>
        <v>1</v>
      </c>
      <c r="J2934" s="3">
        <f t="shared" si="45"/>
        <v>4520</v>
      </c>
    </row>
    <row r="2935" spans="1:10" x14ac:dyDescent="0.25">
      <c r="A2935">
        <v>1089</v>
      </c>
      <c r="B2935" t="s">
        <v>46</v>
      </c>
      <c r="C2935">
        <v>1130</v>
      </c>
      <c r="D2935">
        <v>16</v>
      </c>
      <c r="E2935" t="s">
        <v>37</v>
      </c>
      <c r="F2935">
        <v>10</v>
      </c>
      <c r="G2935">
        <v>2018</v>
      </c>
      <c r="H2935" t="s">
        <v>53</v>
      </c>
      <c r="I2935">
        <f>IF(E2935="Dollar",VLOOKUP(F2935,Currency!$G$2:$H$14,2,0),1)</f>
        <v>0.87081632260869579</v>
      </c>
      <c r="J2935" s="3">
        <f t="shared" si="45"/>
        <v>15744.35911276522</v>
      </c>
    </row>
    <row r="2936" spans="1:10" x14ac:dyDescent="0.25">
      <c r="A2936">
        <v>1089</v>
      </c>
      <c r="B2936" t="s">
        <v>47</v>
      </c>
      <c r="C2936">
        <v>4520</v>
      </c>
      <c r="D2936">
        <v>7</v>
      </c>
      <c r="E2936" t="s">
        <v>37</v>
      </c>
      <c r="F2936">
        <v>10</v>
      </c>
      <c r="G2936">
        <v>2018</v>
      </c>
      <c r="H2936" t="s">
        <v>53</v>
      </c>
      <c r="I2936">
        <f>IF(E2936="Dollar",VLOOKUP(F2936,Currency!$G$2:$H$14,2,0),1)</f>
        <v>0.87081632260869579</v>
      </c>
      <c r="J2936" s="3">
        <f t="shared" si="45"/>
        <v>27552.628447339135</v>
      </c>
    </row>
    <row r="2937" spans="1:10" x14ac:dyDescent="0.25">
      <c r="A2937">
        <v>1090</v>
      </c>
      <c r="B2937" t="s">
        <v>45</v>
      </c>
      <c r="C2937">
        <v>87</v>
      </c>
      <c r="D2937">
        <v>24</v>
      </c>
      <c r="E2937" t="s">
        <v>0</v>
      </c>
      <c r="F2937">
        <v>7</v>
      </c>
      <c r="G2937">
        <v>2018</v>
      </c>
      <c r="H2937" t="s">
        <v>56</v>
      </c>
      <c r="I2937">
        <f>IF(E2937="Dollar",VLOOKUP(F2937,Currency!$G$2:$H$14,2,0),1)</f>
        <v>1</v>
      </c>
      <c r="J2937" s="3">
        <f t="shared" si="45"/>
        <v>2088</v>
      </c>
    </row>
    <row r="2938" spans="1:10" x14ac:dyDescent="0.25">
      <c r="A2938">
        <v>1090</v>
      </c>
      <c r="B2938" t="s">
        <v>46</v>
      </c>
      <c r="C2938">
        <v>174</v>
      </c>
      <c r="D2938">
        <v>15</v>
      </c>
      <c r="E2938" t="s">
        <v>37</v>
      </c>
      <c r="F2938">
        <v>7</v>
      </c>
      <c r="G2938">
        <v>2018</v>
      </c>
      <c r="H2938" t="s">
        <v>53</v>
      </c>
      <c r="I2938">
        <f>IF(E2938="Dollar",VLOOKUP(F2938,Currency!$G$2:$H$14,2,0),1)</f>
        <v>0.85575857954545465</v>
      </c>
      <c r="J2938" s="3">
        <f t="shared" si="45"/>
        <v>2233.5298926136365</v>
      </c>
    </row>
    <row r="2939" spans="1:10" x14ac:dyDescent="0.25">
      <c r="A2939">
        <v>1090</v>
      </c>
      <c r="B2939" t="s">
        <v>47</v>
      </c>
      <c r="C2939">
        <v>348</v>
      </c>
      <c r="D2939">
        <v>6</v>
      </c>
      <c r="E2939" t="s">
        <v>0</v>
      </c>
      <c r="F2939">
        <v>7</v>
      </c>
      <c r="G2939">
        <v>2018</v>
      </c>
      <c r="H2939" t="s">
        <v>57</v>
      </c>
      <c r="I2939">
        <f>IF(E2939="Dollar",VLOOKUP(F2939,Currency!$G$2:$H$14,2,0),1)</f>
        <v>1</v>
      </c>
      <c r="J2939" s="3">
        <f t="shared" si="45"/>
        <v>2088</v>
      </c>
    </row>
    <row r="2940" spans="1:10" x14ac:dyDescent="0.25">
      <c r="A2940">
        <v>1091</v>
      </c>
      <c r="B2940" t="s">
        <v>45</v>
      </c>
      <c r="C2940">
        <v>102</v>
      </c>
      <c r="D2940">
        <v>27</v>
      </c>
      <c r="E2940" t="s">
        <v>0</v>
      </c>
      <c r="F2940">
        <v>4</v>
      </c>
      <c r="G2940">
        <v>2018</v>
      </c>
      <c r="H2940" t="s">
        <v>65</v>
      </c>
      <c r="I2940">
        <f>IF(E2940="Dollar",VLOOKUP(F2940,Currency!$G$2:$H$14,2,0),1)</f>
        <v>1</v>
      </c>
      <c r="J2940" s="3">
        <f t="shared" si="45"/>
        <v>2754</v>
      </c>
    </row>
    <row r="2941" spans="1:10" x14ac:dyDescent="0.25">
      <c r="A2941">
        <v>1091</v>
      </c>
      <c r="B2941" t="s">
        <v>46</v>
      </c>
      <c r="C2941">
        <v>306</v>
      </c>
      <c r="D2941">
        <v>17</v>
      </c>
      <c r="E2941" t="s">
        <v>37</v>
      </c>
      <c r="F2941">
        <v>4</v>
      </c>
      <c r="G2941">
        <v>2018</v>
      </c>
      <c r="H2941" t="s">
        <v>53</v>
      </c>
      <c r="I2941">
        <f>IF(E2941="Dollar",VLOOKUP(F2941,Currency!$G$2:$H$14,2,0),1)</f>
        <v>0.81462485449999988</v>
      </c>
      <c r="J2941" s="3">
        <f t="shared" si="45"/>
        <v>4237.6784931089996</v>
      </c>
    </row>
    <row r="2942" spans="1:10" x14ac:dyDescent="0.25">
      <c r="A2942">
        <v>1091</v>
      </c>
      <c r="B2942" t="s">
        <v>47</v>
      </c>
      <c r="C2942">
        <v>102</v>
      </c>
      <c r="D2942">
        <v>7</v>
      </c>
      <c r="E2942" t="s">
        <v>0</v>
      </c>
      <c r="F2942">
        <v>4</v>
      </c>
      <c r="G2942">
        <v>2018</v>
      </c>
      <c r="H2942" t="s">
        <v>61</v>
      </c>
      <c r="I2942">
        <f>IF(E2942="Dollar",VLOOKUP(F2942,Currency!$G$2:$H$14,2,0),1)</f>
        <v>1</v>
      </c>
      <c r="J2942" s="3">
        <f t="shared" si="45"/>
        <v>714</v>
      </c>
    </row>
    <row r="2943" spans="1:10" x14ac:dyDescent="0.25">
      <c r="A2943">
        <v>1092</v>
      </c>
      <c r="B2943" t="s">
        <v>45</v>
      </c>
      <c r="C2943">
        <v>78</v>
      </c>
      <c r="D2943">
        <v>23</v>
      </c>
      <c r="E2943" t="s">
        <v>0</v>
      </c>
      <c r="F2943">
        <v>5</v>
      </c>
      <c r="G2943">
        <v>2018</v>
      </c>
      <c r="H2943" t="s">
        <v>62</v>
      </c>
      <c r="I2943">
        <f>IF(E2943="Dollar",VLOOKUP(F2943,Currency!$G$2:$H$14,2,0),1)</f>
        <v>1</v>
      </c>
      <c r="J2943" s="3">
        <f t="shared" si="45"/>
        <v>1794</v>
      </c>
    </row>
    <row r="2944" spans="1:10" x14ac:dyDescent="0.25">
      <c r="A2944">
        <v>1092</v>
      </c>
      <c r="B2944" t="s">
        <v>46</v>
      </c>
      <c r="C2944">
        <v>234</v>
      </c>
      <c r="D2944">
        <v>17</v>
      </c>
      <c r="E2944" t="s">
        <v>0</v>
      </c>
      <c r="F2944">
        <v>5</v>
      </c>
      <c r="G2944">
        <v>2018</v>
      </c>
      <c r="H2944" t="s">
        <v>57</v>
      </c>
      <c r="I2944">
        <f>IF(E2944="Dollar",VLOOKUP(F2944,Currency!$G$2:$H$14,2,0),1)</f>
        <v>1</v>
      </c>
      <c r="J2944" s="3">
        <f t="shared" si="45"/>
        <v>3978</v>
      </c>
    </row>
    <row r="2945" spans="1:10" x14ac:dyDescent="0.25">
      <c r="A2945">
        <v>1092</v>
      </c>
      <c r="B2945" t="s">
        <v>47</v>
      </c>
      <c r="C2945">
        <v>78</v>
      </c>
      <c r="D2945">
        <v>6</v>
      </c>
      <c r="E2945" t="s">
        <v>0</v>
      </c>
      <c r="F2945">
        <v>5</v>
      </c>
      <c r="G2945">
        <v>2018</v>
      </c>
      <c r="H2945" t="s">
        <v>55</v>
      </c>
      <c r="I2945">
        <f>IF(E2945="Dollar",VLOOKUP(F2945,Currency!$G$2:$H$14,2,0),1)</f>
        <v>1</v>
      </c>
      <c r="J2945" s="3">
        <f t="shared" si="45"/>
        <v>468</v>
      </c>
    </row>
    <row r="2946" spans="1:10" x14ac:dyDescent="0.25">
      <c r="A2946">
        <v>1093</v>
      </c>
      <c r="B2946" t="s">
        <v>45</v>
      </c>
      <c r="C2946">
        <v>1</v>
      </c>
      <c r="D2946">
        <v>23</v>
      </c>
      <c r="E2946" t="s">
        <v>0</v>
      </c>
      <c r="F2946">
        <v>10</v>
      </c>
      <c r="G2946">
        <v>2018</v>
      </c>
      <c r="H2946" t="s">
        <v>62</v>
      </c>
      <c r="I2946">
        <f>IF(E2946="Dollar",VLOOKUP(F2946,Currency!$G$2:$H$14,2,0),1)</f>
        <v>1</v>
      </c>
      <c r="J2946" s="3">
        <f t="shared" si="45"/>
        <v>23</v>
      </c>
    </row>
    <row r="2947" spans="1:10" x14ac:dyDescent="0.25">
      <c r="A2947">
        <v>1093</v>
      </c>
      <c r="B2947" t="s">
        <v>46</v>
      </c>
      <c r="C2947">
        <v>5</v>
      </c>
      <c r="D2947">
        <v>15</v>
      </c>
      <c r="E2947" t="s">
        <v>37</v>
      </c>
      <c r="F2947">
        <v>10</v>
      </c>
      <c r="G2947">
        <v>2018</v>
      </c>
      <c r="H2947" t="s">
        <v>53</v>
      </c>
      <c r="I2947">
        <f>IF(E2947="Dollar",VLOOKUP(F2947,Currency!$G$2:$H$14,2,0),1)</f>
        <v>0.87081632260869579</v>
      </c>
      <c r="J2947" s="3">
        <f t="shared" ref="J2947:J3010" si="46">C2947*D2947*I2947</f>
        <v>65.311224195652187</v>
      </c>
    </row>
    <row r="2948" spans="1:10" x14ac:dyDescent="0.25">
      <c r="A2948">
        <v>1093</v>
      </c>
      <c r="B2948" t="s">
        <v>47</v>
      </c>
      <c r="C2948">
        <v>20</v>
      </c>
      <c r="D2948">
        <v>6</v>
      </c>
      <c r="E2948" t="s">
        <v>37</v>
      </c>
      <c r="F2948">
        <v>10</v>
      </c>
      <c r="G2948">
        <v>2018</v>
      </c>
      <c r="H2948" t="s">
        <v>53</v>
      </c>
      <c r="I2948">
        <f>IF(E2948="Dollar",VLOOKUP(F2948,Currency!$G$2:$H$14,2,0),1)</f>
        <v>0.87081632260869579</v>
      </c>
      <c r="J2948" s="3">
        <f t="shared" si="46"/>
        <v>104.49795871304349</v>
      </c>
    </row>
    <row r="2949" spans="1:10" x14ac:dyDescent="0.25">
      <c r="A2949">
        <v>1094</v>
      </c>
      <c r="B2949" t="s">
        <v>45</v>
      </c>
      <c r="C2949">
        <v>140</v>
      </c>
      <c r="D2949">
        <v>24</v>
      </c>
      <c r="E2949" t="s">
        <v>0</v>
      </c>
      <c r="F2949">
        <v>4</v>
      </c>
      <c r="G2949">
        <v>2018</v>
      </c>
      <c r="H2949" t="s">
        <v>56</v>
      </c>
      <c r="I2949">
        <f>IF(E2949="Dollar",VLOOKUP(F2949,Currency!$G$2:$H$14,2,0),1)</f>
        <v>1</v>
      </c>
      <c r="J2949" s="3">
        <f t="shared" si="46"/>
        <v>3360</v>
      </c>
    </row>
    <row r="2950" spans="1:10" x14ac:dyDescent="0.25">
      <c r="A2950">
        <v>1094</v>
      </c>
      <c r="B2950" t="s">
        <v>46</v>
      </c>
      <c r="C2950">
        <v>280</v>
      </c>
      <c r="D2950">
        <v>15</v>
      </c>
      <c r="E2950" t="s">
        <v>0</v>
      </c>
      <c r="F2950">
        <v>4</v>
      </c>
      <c r="G2950">
        <v>2018</v>
      </c>
      <c r="H2950" t="s">
        <v>55</v>
      </c>
      <c r="I2950">
        <f>IF(E2950="Dollar",VLOOKUP(F2950,Currency!$G$2:$H$14,2,0),1)</f>
        <v>1</v>
      </c>
      <c r="J2950" s="3">
        <f t="shared" si="46"/>
        <v>4200</v>
      </c>
    </row>
    <row r="2951" spans="1:10" x14ac:dyDescent="0.25">
      <c r="A2951">
        <v>1094</v>
      </c>
      <c r="B2951" t="s">
        <v>47</v>
      </c>
      <c r="C2951">
        <v>560</v>
      </c>
      <c r="D2951">
        <v>7</v>
      </c>
      <c r="E2951" t="s">
        <v>0</v>
      </c>
      <c r="F2951">
        <v>4</v>
      </c>
      <c r="G2951">
        <v>2018</v>
      </c>
      <c r="H2951" t="s">
        <v>56</v>
      </c>
      <c r="I2951">
        <f>IF(E2951="Dollar",VLOOKUP(F2951,Currency!$G$2:$H$14,2,0),1)</f>
        <v>1</v>
      </c>
      <c r="J2951" s="3">
        <f t="shared" si="46"/>
        <v>3920</v>
      </c>
    </row>
    <row r="2952" spans="1:10" x14ac:dyDescent="0.25">
      <c r="A2952">
        <v>1095</v>
      </c>
      <c r="B2952" t="s">
        <v>45</v>
      </c>
      <c r="C2952">
        <v>45</v>
      </c>
      <c r="D2952">
        <v>23</v>
      </c>
      <c r="E2952" t="s">
        <v>37</v>
      </c>
      <c r="F2952">
        <v>12</v>
      </c>
      <c r="G2952">
        <v>2018</v>
      </c>
      <c r="H2952" t="s">
        <v>53</v>
      </c>
      <c r="I2952">
        <f>IF(E2952="Dollar",VLOOKUP(F2952,Currency!$G$2:$H$14,2,0),1)</f>
        <v>0.87842254526315788</v>
      </c>
      <c r="J2952" s="3">
        <f t="shared" si="46"/>
        <v>909.16733434736841</v>
      </c>
    </row>
    <row r="2953" spans="1:10" x14ac:dyDescent="0.25">
      <c r="A2953">
        <v>1095</v>
      </c>
      <c r="B2953" t="s">
        <v>46</v>
      </c>
      <c r="C2953">
        <v>180</v>
      </c>
      <c r="D2953">
        <v>18</v>
      </c>
      <c r="E2953" t="s">
        <v>0</v>
      </c>
      <c r="F2953">
        <v>12</v>
      </c>
      <c r="G2953">
        <v>2018</v>
      </c>
      <c r="H2953" t="s">
        <v>56</v>
      </c>
      <c r="I2953">
        <f>IF(E2953="Dollar",VLOOKUP(F2953,Currency!$G$2:$H$14,2,0),1)</f>
        <v>1</v>
      </c>
      <c r="J2953" s="3">
        <f t="shared" si="46"/>
        <v>3240</v>
      </c>
    </row>
    <row r="2954" spans="1:10" x14ac:dyDescent="0.25">
      <c r="A2954">
        <v>1096</v>
      </c>
      <c r="B2954" t="s">
        <v>45</v>
      </c>
      <c r="C2954">
        <v>83</v>
      </c>
      <c r="D2954">
        <v>20</v>
      </c>
      <c r="E2954" t="s">
        <v>0</v>
      </c>
      <c r="F2954">
        <v>11</v>
      </c>
      <c r="G2954">
        <v>2018</v>
      </c>
      <c r="H2954" t="s">
        <v>55</v>
      </c>
      <c r="I2954">
        <f>IF(E2954="Dollar",VLOOKUP(F2954,Currency!$G$2:$H$14,2,0),1)</f>
        <v>1</v>
      </c>
      <c r="J2954" s="3">
        <f t="shared" si="46"/>
        <v>1660</v>
      </c>
    </row>
    <row r="2955" spans="1:10" x14ac:dyDescent="0.25">
      <c r="A2955">
        <v>1096</v>
      </c>
      <c r="B2955" t="s">
        <v>46</v>
      </c>
      <c r="C2955">
        <v>415</v>
      </c>
      <c r="D2955">
        <v>17</v>
      </c>
      <c r="E2955" t="s">
        <v>0</v>
      </c>
      <c r="F2955">
        <v>11</v>
      </c>
      <c r="G2955">
        <v>2018</v>
      </c>
      <c r="H2955" t="s">
        <v>63</v>
      </c>
      <c r="I2955">
        <f>IF(E2955="Dollar",VLOOKUP(F2955,Currency!$G$2:$H$14,2,0),1)</f>
        <v>1</v>
      </c>
      <c r="J2955" s="3">
        <f t="shared" si="46"/>
        <v>7055</v>
      </c>
    </row>
    <row r="2956" spans="1:10" x14ac:dyDescent="0.25">
      <c r="A2956">
        <v>1096</v>
      </c>
      <c r="B2956" t="s">
        <v>47</v>
      </c>
      <c r="C2956">
        <v>581</v>
      </c>
      <c r="D2956">
        <v>6</v>
      </c>
      <c r="E2956" t="s">
        <v>0</v>
      </c>
      <c r="F2956">
        <v>11</v>
      </c>
      <c r="G2956">
        <v>2018</v>
      </c>
      <c r="H2956" t="s">
        <v>55</v>
      </c>
      <c r="I2956">
        <f>IF(E2956="Dollar",VLOOKUP(F2956,Currency!$G$2:$H$14,2,0),1)</f>
        <v>1</v>
      </c>
      <c r="J2956" s="3">
        <f t="shared" si="46"/>
        <v>3486</v>
      </c>
    </row>
    <row r="2957" spans="1:10" x14ac:dyDescent="0.25">
      <c r="A2957">
        <v>1097</v>
      </c>
      <c r="B2957" t="s">
        <v>45</v>
      </c>
      <c r="C2957">
        <v>100</v>
      </c>
      <c r="D2957">
        <v>27</v>
      </c>
      <c r="E2957" t="s">
        <v>0</v>
      </c>
      <c r="F2957">
        <v>6</v>
      </c>
      <c r="G2957">
        <v>2018</v>
      </c>
      <c r="H2957" t="s">
        <v>65</v>
      </c>
      <c r="I2957">
        <f>IF(E2957="Dollar",VLOOKUP(F2957,Currency!$G$2:$H$14,2,0),1)</f>
        <v>1</v>
      </c>
      <c r="J2957" s="3">
        <f t="shared" si="46"/>
        <v>2700</v>
      </c>
    </row>
    <row r="2958" spans="1:10" x14ac:dyDescent="0.25">
      <c r="A2958">
        <v>1097</v>
      </c>
      <c r="B2958" t="s">
        <v>46</v>
      </c>
      <c r="C2958">
        <v>300</v>
      </c>
      <c r="D2958">
        <v>15</v>
      </c>
      <c r="E2958" t="s">
        <v>0</v>
      </c>
      <c r="F2958">
        <v>6</v>
      </c>
      <c r="G2958">
        <v>2018</v>
      </c>
      <c r="H2958" t="s">
        <v>55</v>
      </c>
      <c r="I2958">
        <f>IF(E2958="Dollar",VLOOKUP(F2958,Currency!$G$2:$H$14,2,0),1)</f>
        <v>1</v>
      </c>
      <c r="J2958" s="3">
        <f t="shared" si="46"/>
        <v>4500</v>
      </c>
    </row>
    <row r="2959" spans="1:10" x14ac:dyDescent="0.25">
      <c r="A2959">
        <v>1097</v>
      </c>
      <c r="B2959" t="s">
        <v>47</v>
      </c>
      <c r="C2959">
        <v>100</v>
      </c>
      <c r="D2959">
        <v>7</v>
      </c>
      <c r="E2959" t="s">
        <v>37</v>
      </c>
      <c r="F2959">
        <v>6</v>
      </c>
      <c r="G2959">
        <v>2018</v>
      </c>
      <c r="H2959" t="s">
        <v>53</v>
      </c>
      <c r="I2959">
        <f>IF(E2959="Dollar",VLOOKUP(F2959,Currency!$G$2:$H$14,2,0),1)</f>
        <v>0.85633569142857147</v>
      </c>
      <c r="J2959" s="3">
        <f t="shared" si="46"/>
        <v>599.43498399999999</v>
      </c>
    </row>
    <row r="2960" spans="1:10" x14ac:dyDescent="0.25">
      <c r="A2960">
        <v>1098</v>
      </c>
      <c r="B2960" t="s">
        <v>45</v>
      </c>
      <c r="C2960">
        <v>10</v>
      </c>
      <c r="D2960">
        <v>21</v>
      </c>
      <c r="E2960" t="s">
        <v>0</v>
      </c>
      <c r="F2960">
        <v>12</v>
      </c>
      <c r="G2960">
        <v>2018</v>
      </c>
      <c r="H2960" t="s">
        <v>63</v>
      </c>
      <c r="I2960">
        <f>IF(E2960="Dollar",VLOOKUP(F2960,Currency!$G$2:$H$14,2,0),1)</f>
        <v>1</v>
      </c>
      <c r="J2960" s="3">
        <f t="shared" si="46"/>
        <v>210</v>
      </c>
    </row>
    <row r="2961" spans="1:10" x14ac:dyDescent="0.25">
      <c r="A2961">
        <v>1098</v>
      </c>
      <c r="B2961" t="s">
        <v>46</v>
      </c>
      <c r="C2961">
        <v>50</v>
      </c>
      <c r="D2961">
        <v>15</v>
      </c>
      <c r="E2961" t="s">
        <v>37</v>
      </c>
      <c r="F2961">
        <v>12</v>
      </c>
      <c r="G2961">
        <v>2018</v>
      </c>
      <c r="H2961" t="s">
        <v>53</v>
      </c>
      <c r="I2961">
        <f>IF(E2961="Dollar",VLOOKUP(F2961,Currency!$G$2:$H$14,2,0),1)</f>
        <v>0.87842254526315788</v>
      </c>
      <c r="J2961" s="3">
        <f t="shared" si="46"/>
        <v>658.81690894736846</v>
      </c>
    </row>
    <row r="2962" spans="1:10" x14ac:dyDescent="0.25">
      <c r="A2962">
        <v>1098</v>
      </c>
      <c r="B2962" t="s">
        <v>47</v>
      </c>
      <c r="C2962">
        <v>70</v>
      </c>
      <c r="D2962">
        <v>6</v>
      </c>
      <c r="E2962" t="s">
        <v>37</v>
      </c>
      <c r="F2962">
        <v>12</v>
      </c>
      <c r="G2962">
        <v>2018</v>
      </c>
      <c r="H2962" t="s">
        <v>53</v>
      </c>
      <c r="I2962">
        <f>IF(E2962="Dollar",VLOOKUP(F2962,Currency!$G$2:$H$14,2,0),1)</f>
        <v>0.87842254526315788</v>
      </c>
      <c r="J2962" s="3">
        <f t="shared" si="46"/>
        <v>368.93746901052629</v>
      </c>
    </row>
    <row r="2963" spans="1:10" x14ac:dyDescent="0.25">
      <c r="A2963">
        <v>1099</v>
      </c>
      <c r="B2963" t="s">
        <v>45</v>
      </c>
      <c r="C2963">
        <v>42</v>
      </c>
      <c r="D2963">
        <v>22</v>
      </c>
      <c r="E2963" t="s">
        <v>37</v>
      </c>
      <c r="F2963">
        <v>11</v>
      </c>
      <c r="G2963">
        <v>2018</v>
      </c>
      <c r="H2963" t="s">
        <v>53</v>
      </c>
      <c r="I2963">
        <f>IF(E2963="Dollar",VLOOKUP(F2963,Currency!$G$2:$H$14,2,0),1)</f>
        <v>0.87977327500000013</v>
      </c>
      <c r="J2963" s="3">
        <f t="shared" si="46"/>
        <v>812.91050610000013</v>
      </c>
    </row>
    <row r="2964" spans="1:10" x14ac:dyDescent="0.25">
      <c r="A2964">
        <v>1099</v>
      </c>
      <c r="B2964" t="s">
        <v>46</v>
      </c>
      <c r="C2964">
        <v>210</v>
      </c>
      <c r="D2964">
        <v>15</v>
      </c>
      <c r="E2964" t="s">
        <v>0</v>
      </c>
      <c r="F2964">
        <v>11</v>
      </c>
      <c r="G2964">
        <v>2018</v>
      </c>
      <c r="H2964" t="s">
        <v>55</v>
      </c>
      <c r="I2964">
        <f>IF(E2964="Dollar",VLOOKUP(F2964,Currency!$G$2:$H$14,2,0),1)</f>
        <v>1</v>
      </c>
      <c r="J2964" s="3">
        <f t="shared" si="46"/>
        <v>3150</v>
      </c>
    </row>
    <row r="2965" spans="1:10" x14ac:dyDescent="0.25">
      <c r="A2965">
        <v>1099</v>
      </c>
      <c r="B2965" t="s">
        <v>47</v>
      </c>
      <c r="C2965">
        <v>294</v>
      </c>
      <c r="D2965">
        <v>6</v>
      </c>
      <c r="E2965" t="s">
        <v>0</v>
      </c>
      <c r="F2965">
        <v>11</v>
      </c>
      <c r="G2965">
        <v>2018</v>
      </c>
      <c r="H2965" t="s">
        <v>61</v>
      </c>
      <c r="I2965">
        <f>IF(E2965="Dollar",VLOOKUP(F2965,Currency!$G$2:$H$14,2,0),1)</f>
        <v>1</v>
      </c>
      <c r="J2965" s="3">
        <f t="shared" si="46"/>
        <v>1764</v>
      </c>
    </row>
    <row r="2966" spans="1:10" x14ac:dyDescent="0.25">
      <c r="A2966">
        <v>1100</v>
      </c>
      <c r="B2966" t="s">
        <v>45</v>
      </c>
      <c r="C2966">
        <v>1</v>
      </c>
      <c r="D2966">
        <v>31</v>
      </c>
      <c r="E2966" t="s">
        <v>37</v>
      </c>
      <c r="F2966">
        <v>10</v>
      </c>
      <c r="G2966">
        <v>2018</v>
      </c>
      <c r="H2966" t="s">
        <v>58</v>
      </c>
      <c r="I2966">
        <f>IF(E2966="Dollar",VLOOKUP(F2966,Currency!$G$2:$H$14,2,0),1)</f>
        <v>0.87081632260869579</v>
      </c>
      <c r="J2966" s="3">
        <f t="shared" si="46"/>
        <v>26.995306000869569</v>
      </c>
    </row>
    <row r="2967" spans="1:10" x14ac:dyDescent="0.25">
      <c r="A2967">
        <v>1100</v>
      </c>
      <c r="B2967" t="s">
        <v>46</v>
      </c>
      <c r="C2967">
        <v>5</v>
      </c>
      <c r="D2967">
        <v>15</v>
      </c>
      <c r="E2967" t="s">
        <v>0</v>
      </c>
      <c r="F2967">
        <v>10</v>
      </c>
      <c r="G2967">
        <v>2018</v>
      </c>
      <c r="H2967" t="s">
        <v>55</v>
      </c>
      <c r="I2967">
        <f>IF(E2967="Dollar",VLOOKUP(F2967,Currency!$G$2:$H$14,2,0),1)</f>
        <v>1</v>
      </c>
      <c r="J2967" s="3">
        <f t="shared" si="46"/>
        <v>75</v>
      </c>
    </row>
    <row r="2968" spans="1:10" x14ac:dyDescent="0.25">
      <c r="A2968">
        <v>1100</v>
      </c>
      <c r="B2968" t="s">
        <v>47</v>
      </c>
      <c r="C2968">
        <v>20</v>
      </c>
      <c r="D2968">
        <v>6</v>
      </c>
      <c r="E2968" t="s">
        <v>0</v>
      </c>
      <c r="F2968">
        <v>10</v>
      </c>
      <c r="G2968">
        <v>2018</v>
      </c>
      <c r="H2968" t="s">
        <v>55</v>
      </c>
      <c r="I2968">
        <f>IF(E2968="Dollar",VLOOKUP(F2968,Currency!$G$2:$H$14,2,0),1)</f>
        <v>1</v>
      </c>
      <c r="J2968" s="3">
        <f t="shared" si="46"/>
        <v>120</v>
      </c>
    </row>
    <row r="2969" spans="1:10" x14ac:dyDescent="0.25">
      <c r="A2969">
        <v>1101</v>
      </c>
      <c r="B2969" t="s">
        <v>45</v>
      </c>
      <c r="C2969">
        <v>185</v>
      </c>
      <c r="D2969">
        <v>25</v>
      </c>
      <c r="E2969" t="s">
        <v>0</v>
      </c>
      <c r="F2969">
        <v>5</v>
      </c>
      <c r="G2969">
        <v>2018</v>
      </c>
      <c r="H2969" t="s">
        <v>60</v>
      </c>
      <c r="I2969">
        <f>IF(E2969="Dollar",VLOOKUP(F2969,Currency!$G$2:$H$14,2,0),1)</f>
        <v>1</v>
      </c>
      <c r="J2969" s="3">
        <f t="shared" si="46"/>
        <v>4625</v>
      </c>
    </row>
    <row r="2970" spans="1:10" x14ac:dyDescent="0.25">
      <c r="A2970">
        <v>1101</v>
      </c>
      <c r="B2970" t="s">
        <v>46</v>
      </c>
      <c r="C2970">
        <v>740</v>
      </c>
      <c r="D2970">
        <v>15</v>
      </c>
      <c r="E2970" t="s">
        <v>37</v>
      </c>
      <c r="F2970">
        <v>5</v>
      </c>
      <c r="G2970">
        <v>2018</v>
      </c>
      <c r="H2970" t="s">
        <v>53</v>
      </c>
      <c r="I2970">
        <f>IF(E2970="Dollar",VLOOKUP(F2970,Currency!$G$2:$H$14,2,0),1)</f>
        <v>0.84667593318181822</v>
      </c>
      <c r="J2970" s="3">
        <f t="shared" si="46"/>
        <v>9398.1028583181815</v>
      </c>
    </row>
    <row r="2971" spans="1:10" x14ac:dyDescent="0.25">
      <c r="A2971">
        <v>1102</v>
      </c>
      <c r="B2971" t="s">
        <v>45</v>
      </c>
      <c r="C2971">
        <v>95</v>
      </c>
      <c r="D2971">
        <v>27</v>
      </c>
      <c r="E2971" t="s">
        <v>0</v>
      </c>
      <c r="F2971">
        <v>4</v>
      </c>
      <c r="G2971">
        <v>2018</v>
      </c>
      <c r="H2971" t="s">
        <v>54</v>
      </c>
      <c r="I2971">
        <f>IF(E2971="Dollar",VLOOKUP(F2971,Currency!$G$2:$H$14,2,0),1)</f>
        <v>1</v>
      </c>
      <c r="J2971" s="3">
        <f t="shared" si="46"/>
        <v>2565</v>
      </c>
    </row>
    <row r="2972" spans="1:10" x14ac:dyDescent="0.25">
      <c r="A2972">
        <v>1102</v>
      </c>
      <c r="B2972" t="s">
        <v>46</v>
      </c>
      <c r="C2972">
        <v>285</v>
      </c>
      <c r="D2972">
        <v>18</v>
      </c>
      <c r="E2972" t="s">
        <v>0</v>
      </c>
      <c r="F2972">
        <v>4</v>
      </c>
      <c r="G2972">
        <v>2018</v>
      </c>
      <c r="H2972" t="s">
        <v>62</v>
      </c>
      <c r="I2972">
        <f>IF(E2972="Dollar",VLOOKUP(F2972,Currency!$G$2:$H$14,2,0),1)</f>
        <v>1</v>
      </c>
      <c r="J2972" s="3">
        <f t="shared" si="46"/>
        <v>5130</v>
      </c>
    </row>
    <row r="2973" spans="1:10" x14ac:dyDescent="0.25">
      <c r="A2973">
        <v>1102</v>
      </c>
      <c r="B2973" t="s">
        <v>47</v>
      </c>
      <c r="C2973">
        <v>95</v>
      </c>
      <c r="D2973">
        <v>6</v>
      </c>
      <c r="E2973" t="s">
        <v>0</v>
      </c>
      <c r="F2973">
        <v>4</v>
      </c>
      <c r="G2973">
        <v>2018</v>
      </c>
      <c r="H2973" t="s">
        <v>55</v>
      </c>
      <c r="I2973">
        <f>IF(E2973="Dollar",VLOOKUP(F2973,Currency!$G$2:$H$14,2,0),1)</f>
        <v>1</v>
      </c>
      <c r="J2973" s="3">
        <f t="shared" si="46"/>
        <v>570</v>
      </c>
    </row>
    <row r="2974" spans="1:10" x14ac:dyDescent="0.25">
      <c r="A2974">
        <v>1103</v>
      </c>
      <c r="B2974" t="s">
        <v>45</v>
      </c>
      <c r="C2974">
        <v>84</v>
      </c>
      <c r="D2974">
        <v>21</v>
      </c>
      <c r="E2974" t="s">
        <v>0</v>
      </c>
      <c r="F2974">
        <v>3</v>
      </c>
      <c r="G2974">
        <v>2018</v>
      </c>
      <c r="H2974" t="s">
        <v>52</v>
      </c>
      <c r="I2974">
        <f>IF(E2974="Dollar",VLOOKUP(F2974,Currency!$G$2:$H$14,2,0),1)</f>
        <v>1</v>
      </c>
      <c r="J2974" s="3">
        <f t="shared" si="46"/>
        <v>1764</v>
      </c>
    </row>
    <row r="2975" spans="1:10" x14ac:dyDescent="0.25">
      <c r="A2975">
        <v>1103</v>
      </c>
      <c r="B2975" t="s">
        <v>46</v>
      </c>
      <c r="C2975">
        <v>252</v>
      </c>
      <c r="D2975">
        <v>14</v>
      </c>
      <c r="E2975" t="s">
        <v>37</v>
      </c>
      <c r="F2975">
        <v>3</v>
      </c>
      <c r="G2975">
        <v>2018</v>
      </c>
      <c r="H2975" t="s">
        <v>53</v>
      </c>
      <c r="I2975">
        <f>IF(E2975="Dollar",VLOOKUP(F2975,Currency!$G$2:$H$14,2,0),1)</f>
        <v>0.81064183952380953</v>
      </c>
      <c r="J2975" s="3">
        <f t="shared" si="46"/>
        <v>2859.9444098399999</v>
      </c>
    </row>
    <row r="2976" spans="1:10" x14ac:dyDescent="0.25">
      <c r="A2976">
        <v>1103</v>
      </c>
      <c r="B2976" t="s">
        <v>47</v>
      </c>
      <c r="C2976">
        <v>84</v>
      </c>
      <c r="D2976">
        <v>6</v>
      </c>
      <c r="E2976" t="s">
        <v>37</v>
      </c>
      <c r="F2976">
        <v>3</v>
      </c>
      <c r="G2976">
        <v>2018</v>
      </c>
      <c r="H2976" t="s">
        <v>53</v>
      </c>
      <c r="I2976">
        <f>IF(E2976="Dollar",VLOOKUP(F2976,Currency!$G$2:$H$14,2,0),1)</f>
        <v>0.81064183952380953</v>
      </c>
      <c r="J2976" s="3">
        <f t="shared" si="46"/>
        <v>408.56348711999999</v>
      </c>
    </row>
    <row r="2977" spans="1:10" x14ac:dyDescent="0.25">
      <c r="A2977">
        <v>1104</v>
      </c>
      <c r="B2977" t="s">
        <v>45</v>
      </c>
      <c r="C2977">
        <v>92</v>
      </c>
      <c r="D2977">
        <v>20</v>
      </c>
      <c r="E2977" t="s">
        <v>0</v>
      </c>
      <c r="F2977">
        <v>6</v>
      </c>
      <c r="G2977">
        <v>2018</v>
      </c>
      <c r="H2977" t="s">
        <v>55</v>
      </c>
      <c r="I2977">
        <f>IF(E2977="Dollar",VLOOKUP(F2977,Currency!$G$2:$H$14,2,0),1)</f>
        <v>1</v>
      </c>
      <c r="J2977" s="3">
        <f t="shared" si="46"/>
        <v>1840</v>
      </c>
    </row>
    <row r="2978" spans="1:10" x14ac:dyDescent="0.25">
      <c r="A2978">
        <v>1104</v>
      </c>
      <c r="B2978" t="s">
        <v>46</v>
      </c>
      <c r="C2978">
        <v>368</v>
      </c>
      <c r="D2978">
        <v>15</v>
      </c>
      <c r="E2978" t="s">
        <v>0</v>
      </c>
      <c r="F2978">
        <v>6</v>
      </c>
      <c r="G2978">
        <v>2018</v>
      </c>
      <c r="H2978" t="s">
        <v>55</v>
      </c>
      <c r="I2978">
        <f>IF(E2978="Dollar",VLOOKUP(F2978,Currency!$G$2:$H$14,2,0),1)</f>
        <v>1</v>
      </c>
      <c r="J2978" s="3">
        <f t="shared" si="46"/>
        <v>5520</v>
      </c>
    </row>
    <row r="2979" spans="1:10" x14ac:dyDescent="0.25">
      <c r="A2979">
        <v>1105</v>
      </c>
      <c r="B2979" t="s">
        <v>45</v>
      </c>
      <c r="C2979">
        <v>25</v>
      </c>
      <c r="D2979">
        <v>20</v>
      </c>
      <c r="E2979" t="s">
        <v>0</v>
      </c>
      <c r="F2979">
        <v>6</v>
      </c>
      <c r="G2979">
        <v>2018</v>
      </c>
      <c r="H2979" t="s">
        <v>57</v>
      </c>
      <c r="I2979">
        <f>IF(E2979="Dollar",VLOOKUP(F2979,Currency!$G$2:$H$14,2,0),1)</f>
        <v>1</v>
      </c>
      <c r="J2979" s="3">
        <f t="shared" si="46"/>
        <v>500</v>
      </c>
    </row>
    <row r="2980" spans="1:10" x14ac:dyDescent="0.25">
      <c r="A2980">
        <v>1105</v>
      </c>
      <c r="B2980" t="s">
        <v>46</v>
      </c>
      <c r="C2980">
        <v>50</v>
      </c>
      <c r="D2980">
        <v>18</v>
      </c>
      <c r="E2980" t="s">
        <v>0</v>
      </c>
      <c r="F2980">
        <v>6</v>
      </c>
      <c r="G2980">
        <v>2018</v>
      </c>
      <c r="H2980" t="s">
        <v>56</v>
      </c>
      <c r="I2980">
        <f>IF(E2980="Dollar",VLOOKUP(F2980,Currency!$G$2:$H$14,2,0),1)</f>
        <v>1</v>
      </c>
      <c r="J2980" s="3">
        <f t="shared" si="46"/>
        <v>900</v>
      </c>
    </row>
    <row r="2981" spans="1:10" x14ac:dyDescent="0.25">
      <c r="A2981">
        <v>1105</v>
      </c>
      <c r="B2981" t="s">
        <v>47</v>
      </c>
      <c r="C2981">
        <v>100</v>
      </c>
      <c r="D2981">
        <v>7</v>
      </c>
      <c r="E2981" t="s">
        <v>37</v>
      </c>
      <c r="F2981">
        <v>6</v>
      </c>
      <c r="G2981">
        <v>2018</v>
      </c>
      <c r="H2981" t="s">
        <v>53</v>
      </c>
      <c r="I2981">
        <f>IF(E2981="Dollar",VLOOKUP(F2981,Currency!$G$2:$H$14,2,0),1)</f>
        <v>0.85633569142857147</v>
      </c>
      <c r="J2981" s="3">
        <f t="shared" si="46"/>
        <v>599.43498399999999</v>
      </c>
    </row>
    <row r="2982" spans="1:10" x14ac:dyDescent="0.25">
      <c r="A2982">
        <v>1106</v>
      </c>
      <c r="B2982" t="s">
        <v>45</v>
      </c>
      <c r="C2982">
        <v>235</v>
      </c>
      <c r="D2982">
        <v>21</v>
      </c>
      <c r="E2982" t="s">
        <v>0</v>
      </c>
      <c r="F2982">
        <v>10</v>
      </c>
      <c r="G2982">
        <v>2018</v>
      </c>
      <c r="H2982" t="s">
        <v>55</v>
      </c>
      <c r="I2982">
        <f>IF(E2982="Dollar",VLOOKUP(F2982,Currency!$G$2:$H$14,2,0),1)</f>
        <v>1</v>
      </c>
      <c r="J2982" s="3">
        <f t="shared" si="46"/>
        <v>4935</v>
      </c>
    </row>
    <row r="2983" spans="1:10" x14ac:dyDescent="0.25">
      <c r="A2983">
        <v>1106</v>
      </c>
      <c r="B2983" t="s">
        <v>46</v>
      </c>
      <c r="C2983">
        <v>1175</v>
      </c>
      <c r="D2983">
        <v>16</v>
      </c>
      <c r="E2983" t="s">
        <v>37</v>
      </c>
      <c r="F2983">
        <v>10</v>
      </c>
      <c r="G2983">
        <v>2018</v>
      </c>
      <c r="H2983" t="s">
        <v>53</v>
      </c>
      <c r="I2983">
        <f>IF(E2983="Dollar",VLOOKUP(F2983,Currency!$G$2:$H$14,2,0),1)</f>
        <v>0.87081632260869579</v>
      </c>
      <c r="J2983" s="3">
        <f t="shared" si="46"/>
        <v>16371.346865043481</v>
      </c>
    </row>
    <row r="2984" spans="1:10" x14ac:dyDescent="0.25">
      <c r="A2984">
        <v>1106</v>
      </c>
      <c r="B2984" t="s">
        <v>47</v>
      </c>
      <c r="C2984">
        <v>4700</v>
      </c>
      <c r="D2984">
        <v>7</v>
      </c>
      <c r="E2984" t="s">
        <v>37</v>
      </c>
      <c r="F2984">
        <v>10</v>
      </c>
      <c r="G2984">
        <v>2018</v>
      </c>
      <c r="H2984" t="s">
        <v>53</v>
      </c>
      <c r="I2984">
        <f>IF(E2984="Dollar",VLOOKUP(F2984,Currency!$G$2:$H$14,2,0),1)</f>
        <v>0.87081632260869579</v>
      </c>
      <c r="J2984" s="3">
        <f t="shared" si="46"/>
        <v>28649.857013826091</v>
      </c>
    </row>
    <row r="2985" spans="1:10" x14ac:dyDescent="0.25">
      <c r="A2985">
        <v>1107</v>
      </c>
      <c r="B2985" t="s">
        <v>45</v>
      </c>
      <c r="C2985">
        <v>143</v>
      </c>
      <c r="D2985">
        <v>27</v>
      </c>
      <c r="E2985" t="s">
        <v>0</v>
      </c>
      <c r="F2985">
        <v>5</v>
      </c>
      <c r="G2985">
        <v>2018</v>
      </c>
      <c r="H2985" t="s">
        <v>65</v>
      </c>
      <c r="I2985">
        <f>IF(E2985="Dollar",VLOOKUP(F2985,Currency!$G$2:$H$14,2,0),1)</f>
        <v>1</v>
      </c>
      <c r="J2985" s="3">
        <f t="shared" si="46"/>
        <v>3861</v>
      </c>
    </row>
    <row r="2986" spans="1:10" x14ac:dyDescent="0.25">
      <c r="A2986">
        <v>1107</v>
      </c>
      <c r="B2986" t="s">
        <v>46</v>
      </c>
      <c r="C2986">
        <v>572</v>
      </c>
      <c r="D2986">
        <v>13</v>
      </c>
      <c r="E2986" t="s">
        <v>37</v>
      </c>
      <c r="F2986">
        <v>5</v>
      </c>
      <c r="G2986">
        <v>2018</v>
      </c>
      <c r="H2986" t="s">
        <v>53</v>
      </c>
      <c r="I2986">
        <f>IF(E2986="Dollar",VLOOKUP(F2986,Currency!$G$2:$H$14,2,0),1)</f>
        <v>0.84667593318181822</v>
      </c>
      <c r="J2986" s="3">
        <f t="shared" si="46"/>
        <v>6295.8822391399999</v>
      </c>
    </row>
    <row r="2987" spans="1:10" x14ac:dyDescent="0.25">
      <c r="A2987">
        <v>1108</v>
      </c>
      <c r="B2987" t="s">
        <v>45</v>
      </c>
      <c r="C2987">
        <v>117</v>
      </c>
      <c r="D2987">
        <v>22</v>
      </c>
      <c r="E2987" t="s">
        <v>0</v>
      </c>
      <c r="F2987">
        <v>7</v>
      </c>
      <c r="G2987">
        <v>2018</v>
      </c>
      <c r="H2987" t="s">
        <v>63</v>
      </c>
      <c r="I2987">
        <f>IF(E2987="Dollar",VLOOKUP(F2987,Currency!$G$2:$H$14,2,0),1)</f>
        <v>1</v>
      </c>
      <c r="J2987" s="3">
        <f t="shared" si="46"/>
        <v>2574</v>
      </c>
    </row>
    <row r="2988" spans="1:10" x14ac:dyDescent="0.25">
      <c r="A2988">
        <v>1108</v>
      </c>
      <c r="B2988" t="s">
        <v>46</v>
      </c>
      <c r="C2988">
        <v>234</v>
      </c>
      <c r="D2988">
        <v>17</v>
      </c>
      <c r="E2988" t="s">
        <v>0</v>
      </c>
      <c r="F2988">
        <v>7</v>
      </c>
      <c r="G2988">
        <v>2018</v>
      </c>
      <c r="H2988" t="s">
        <v>57</v>
      </c>
      <c r="I2988">
        <f>IF(E2988="Dollar",VLOOKUP(F2988,Currency!$G$2:$H$14,2,0),1)</f>
        <v>1</v>
      </c>
      <c r="J2988" s="3">
        <f t="shared" si="46"/>
        <v>3978</v>
      </c>
    </row>
    <row r="2989" spans="1:10" x14ac:dyDescent="0.25">
      <c r="A2989">
        <v>1108</v>
      </c>
      <c r="B2989" t="s">
        <v>47</v>
      </c>
      <c r="C2989">
        <v>468</v>
      </c>
      <c r="D2989">
        <v>6</v>
      </c>
      <c r="E2989" t="s">
        <v>0</v>
      </c>
      <c r="F2989">
        <v>7</v>
      </c>
      <c r="G2989">
        <v>2018</v>
      </c>
      <c r="H2989" t="s">
        <v>55</v>
      </c>
      <c r="I2989">
        <f>IF(E2989="Dollar",VLOOKUP(F2989,Currency!$G$2:$H$14,2,0),1)</f>
        <v>1</v>
      </c>
      <c r="J2989" s="3">
        <f t="shared" si="46"/>
        <v>2808</v>
      </c>
    </row>
    <row r="2990" spans="1:10" x14ac:dyDescent="0.25">
      <c r="A2990">
        <v>1109</v>
      </c>
      <c r="B2990" t="s">
        <v>45</v>
      </c>
      <c r="C2990">
        <v>79</v>
      </c>
      <c r="D2990">
        <v>20</v>
      </c>
      <c r="E2990" t="s">
        <v>0</v>
      </c>
      <c r="F2990">
        <v>6</v>
      </c>
      <c r="G2990">
        <v>2018</v>
      </c>
      <c r="H2990" t="s">
        <v>57</v>
      </c>
      <c r="I2990">
        <f>IF(E2990="Dollar",VLOOKUP(F2990,Currency!$G$2:$H$14,2,0),1)</f>
        <v>1</v>
      </c>
      <c r="J2990" s="3">
        <f t="shared" si="46"/>
        <v>1580</v>
      </c>
    </row>
    <row r="2991" spans="1:10" x14ac:dyDescent="0.25">
      <c r="A2991">
        <v>1109</v>
      </c>
      <c r="B2991" t="s">
        <v>46</v>
      </c>
      <c r="C2991">
        <v>158</v>
      </c>
      <c r="D2991">
        <v>18</v>
      </c>
      <c r="E2991" t="s">
        <v>0</v>
      </c>
      <c r="F2991">
        <v>6</v>
      </c>
      <c r="G2991">
        <v>2018</v>
      </c>
      <c r="H2991" t="s">
        <v>63</v>
      </c>
      <c r="I2991">
        <f>IF(E2991="Dollar",VLOOKUP(F2991,Currency!$G$2:$H$14,2,0),1)</f>
        <v>1</v>
      </c>
      <c r="J2991" s="3">
        <f t="shared" si="46"/>
        <v>2844</v>
      </c>
    </row>
    <row r="2992" spans="1:10" x14ac:dyDescent="0.25">
      <c r="A2992">
        <v>1109</v>
      </c>
      <c r="B2992" t="s">
        <v>47</v>
      </c>
      <c r="C2992">
        <v>316</v>
      </c>
      <c r="D2992">
        <v>6</v>
      </c>
      <c r="E2992" t="s">
        <v>0</v>
      </c>
      <c r="F2992">
        <v>6</v>
      </c>
      <c r="G2992">
        <v>2018</v>
      </c>
      <c r="H2992" t="s">
        <v>55</v>
      </c>
      <c r="I2992">
        <f>IF(E2992="Dollar",VLOOKUP(F2992,Currency!$G$2:$H$14,2,0),1)</f>
        <v>1</v>
      </c>
      <c r="J2992" s="3">
        <f t="shared" si="46"/>
        <v>1896</v>
      </c>
    </row>
    <row r="2993" spans="1:10" x14ac:dyDescent="0.25">
      <c r="A2993">
        <v>1110</v>
      </c>
      <c r="B2993" t="s">
        <v>45</v>
      </c>
      <c r="C2993">
        <v>57</v>
      </c>
      <c r="D2993">
        <v>28</v>
      </c>
      <c r="E2993" t="s">
        <v>0</v>
      </c>
      <c r="F2993">
        <v>5</v>
      </c>
      <c r="G2993">
        <v>2018</v>
      </c>
      <c r="H2993" t="s">
        <v>59</v>
      </c>
      <c r="I2993">
        <f>IF(E2993="Dollar",VLOOKUP(F2993,Currency!$G$2:$H$14,2,0),1)</f>
        <v>1</v>
      </c>
      <c r="J2993" s="3">
        <f t="shared" si="46"/>
        <v>1596</v>
      </c>
    </row>
    <row r="2994" spans="1:10" x14ac:dyDescent="0.25">
      <c r="A2994">
        <v>1110</v>
      </c>
      <c r="B2994" t="s">
        <v>46</v>
      </c>
      <c r="C2994">
        <v>171</v>
      </c>
      <c r="D2994">
        <v>19</v>
      </c>
      <c r="E2994" t="s">
        <v>0</v>
      </c>
      <c r="F2994">
        <v>5</v>
      </c>
      <c r="G2994">
        <v>2018</v>
      </c>
      <c r="H2994" t="s">
        <v>61</v>
      </c>
      <c r="I2994">
        <f>IF(E2994="Dollar",VLOOKUP(F2994,Currency!$G$2:$H$14,2,0),1)</f>
        <v>1</v>
      </c>
      <c r="J2994" s="3">
        <f t="shared" si="46"/>
        <v>3249</v>
      </c>
    </row>
    <row r="2995" spans="1:10" x14ac:dyDescent="0.25">
      <c r="A2995">
        <v>1110</v>
      </c>
      <c r="B2995" t="s">
        <v>47</v>
      </c>
      <c r="C2995">
        <v>57</v>
      </c>
      <c r="D2995">
        <v>6</v>
      </c>
      <c r="E2995" t="s">
        <v>0</v>
      </c>
      <c r="F2995">
        <v>5</v>
      </c>
      <c r="G2995">
        <v>2018</v>
      </c>
      <c r="H2995" t="s">
        <v>57</v>
      </c>
      <c r="I2995">
        <f>IF(E2995="Dollar",VLOOKUP(F2995,Currency!$G$2:$H$14,2,0),1)</f>
        <v>1</v>
      </c>
      <c r="J2995" s="3">
        <f t="shared" si="46"/>
        <v>342</v>
      </c>
    </row>
    <row r="2996" spans="1:10" x14ac:dyDescent="0.25">
      <c r="A2996">
        <v>1111</v>
      </c>
      <c r="B2996" t="s">
        <v>45</v>
      </c>
      <c r="C2996">
        <v>3</v>
      </c>
      <c r="D2996">
        <v>28</v>
      </c>
      <c r="E2996" t="s">
        <v>0</v>
      </c>
      <c r="F2996">
        <v>12</v>
      </c>
      <c r="G2996">
        <v>2018</v>
      </c>
      <c r="H2996" t="s">
        <v>59</v>
      </c>
      <c r="I2996">
        <f>IF(E2996="Dollar",VLOOKUP(F2996,Currency!$G$2:$H$14,2,0),1)</f>
        <v>1</v>
      </c>
      <c r="J2996" s="3">
        <f t="shared" si="46"/>
        <v>84</v>
      </c>
    </row>
    <row r="2997" spans="1:10" x14ac:dyDescent="0.25">
      <c r="A2997">
        <v>1111</v>
      </c>
      <c r="B2997" t="s">
        <v>46</v>
      </c>
      <c r="C2997">
        <v>12</v>
      </c>
      <c r="D2997">
        <v>19</v>
      </c>
      <c r="E2997" t="s">
        <v>0</v>
      </c>
      <c r="F2997">
        <v>12</v>
      </c>
      <c r="G2997">
        <v>2018</v>
      </c>
      <c r="H2997" t="s">
        <v>61</v>
      </c>
      <c r="I2997">
        <f>IF(E2997="Dollar",VLOOKUP(F2997,Currency!$G$2:$H$14,2,0),1)</f>
        <v>1</v>
      </c>
      <c r="J2997" s="3">
        <f t="shared" si="46"/>
        <v>228</v>
      </c>
    </row>
    <row r="2998" spans="1:10" x14ac:dyDescent="0.25">
      <c r="A2998">
        <v>1112</v>
      </c>
      <c r="B2998" t="s">
        <v>45</v>
      </c>
      <c r="C2998">
        <v>117</v>
      </c>
      <c r="D2998">
        <v>24</v>
      </c>
      <c r="E2998" t="s">
        <v>0</v>
      </c>
      <c r="F2998">
        <v>11</v>
      </c>
      <c r="G2998">
        <v>2018</v>
      </c>
      <c r="H2998" t="s">
        <v>56</v>
      </c>
      <c r="I2998">
        <f>IF(E2998="Dollar",VLOOKUP(F2998,Currency!$G$2:$H$14,2,0),1)</f>
        <v>1</v>
      </c>
      <c r="J2998" s="3">
        <f t="shared" si="46"/>
        <v>2808</v>
      </c>
    </row>
    <row r="2999" spans="1:10" x14ac:dyDescent="0.25">
      <c r="A2999">
        <v>1112</v>
      </c>
      <c r="B2999" t="s">
        <v>46</v>
      </c>
      <c r="C2999">
        <v>585</v>
      </c>
      <c r="D2999">
        <v>18</v>
      </c>
      <c r="E2999" t="s">
        <v>0</v>
      </c>
      <c r="F2999">
        <v>11</v>
      </c>
      <c r="G2999">
        <v>2018</v>
      </c>
      <c r="H2999" t="s">
        <v>62</v>
      </c>
      <c r="I2999">
        <f>IF(E2999="Dollar",VLOOKUP(F2999,Currency!$G$2:$H$14,2,0),1)</f>
        <v>1</v>
      </c>
      <c r="J2999" s="3">
        <f t="shared" si="46"/>
        <v>10530</v>
      </c>
    </row>
    <row r="3000" spans="1:10" x14ac:dyDescent="0.25">
      <c r="A3000">
        <v>1112</v>
      </c>
      <c r="B3000" t="s">
        <v>47</v>
      </c>
      <c r="C3000">
        <v>819</v>
      </c>
      <c r="D3000">
        <v>6</v>
      </c>
      <c r="E3000" t="s">
        <v>0</v>
      </c>
      <c r="F3000">
        <v>11</v>
      </c>
      <c r="G3000">
        <v>2018</v>
      </c>
      <c r="H3000" t="s">
        <v>61</v>
      </c>
      <c r="I3000">
        <f>IF(E3000="Dollar",VLOOKUP(F3000,Currency!$G$2:$H$14,2,0),1)</f>
        <v>1</v>
      </c>
      <c r="J3000" s="3">
        <f t="shared" si="46"/>
        <v>4914</v>
      </c>
    </row>
    <row r="3001" spans="1:10" x14ac:dyDescent="0.25">
      <c r="A3001">
        <v>1113</v>
      </c>
      <c r="B3001" t="s">
        <v>45</v>
      </c>
      <c r="C3001">
        <v>109</v>
      </c>
      <c r="D3001">
        <v>22</v>
      </c>
      <c r="E3001" t="s">
        <v>37</v>
      </c>
      <c r="F3001">
        <v>8</v>
      </c>
      <c r="G3001">
        <v>2018</v>
      </c>
      <c r="H3001" t="s">
        <v>53</v>
      </c>
      <c r="I3001">
        <f>IF(E3001="Dollar",VLOOKUP(F3001,Currency!$G$2:$H$14,2,0),1)</f>
        <v>0.86596289695652162</v>
      </c>
      <c r="J3001" s="3">
        <f t="shared" si="46"/>
        <v>2076.5790269017389</v>
      </c>
    </row>
    <row r="3002" spans="1:10" x14ac:dyDescent="0.25">
      <c r="A3002">
        <v>1113</v>
      </c>
      <c r="B3002" t="s">
        <v>46</v>
      </c>
      <c r="C3002">
        <v>327</v>
      </c>
      <c r="D3002">
        <v>17</v>
      </c>
      <c r="E3002" t="s">
        <v>37</v>
      </c>
      <c r="F3002">
        <v>8</v>
      </c>
      <c r="G3002">
        <v>2018</v>
      </c>
      <c r="H3002" t="s">
        <v>53</v>
      </c>
      <c r="I3002">
        <f>IF(E3002="Dollar",VLOOKUP(F3002,Currency!$G$2:$H$14,2,0),1)</f>
        <v>0.86596289695652162</v>
      </c>
      <c r="J3002" s="3">
        <f t="shared" si="46"/>
        <v>4813.8877441813038</v>
      </c>
    </row>
    <row r="3003" spans="1:10" x14ac:dyDescent="0.25">
      <c r="A3003">
        <v>1113</v>
      </c>
      <c r="B3003" t="s">
        <v>47</v>
      </c>
      <c r="C3003">
        <v>109</v>
      </c>
      <c r="D3003">
        <v>6</v>
      </c>
      <c r="E3003" t="s">
        <v>0</v>
      </c>
      <c r="F3003">
        <v>8</v>
      </c>
      <c r="G3003">
        <v>2018</v>
      </c>
      <c r="H3003" t="s">
        <v>55</v>
      </c>
      <c r="I3003">
        <f>IF(E3003="Dollar",VLOOKUP(F3003,Currency!$G$2:$H$14,2,0),1)</f>
        <v>1</v>
      </c>
      <c r="J3003" s="3">
        <f t="shared" si="46"/>
        <v>654</v>
      </c>
    </row>
    <row r="3004" spans="1:10" x14ac:dyDescent="0.25">
      <c r="A3004">
        <v>1114</v>
      </c>
      <c r="B3004" t="s">
        <v>45</v>
      </c>
      <c r="C3004">
        <v>92</v>
      </c>
      <c r="D3004">
        <v>27</v>
      </c>
      <c r="E3004" t="s">
        <v>0</v>
      </c>
      <c r="F3004">
        <v>11</v>
      </c>
      <c r="G3004">
        <v>2018</v>
      </c>
      <c r="H3004" t="s">
        <v>54</v>
      </c>
      <c r="I3004">
        <f>IF(E3004="Dollar",VLOOKUP(F3004,Currency!$G$2:$H$14,2,0),1)</f>
        <v>1</v>
      </c>
      <c r="J3004" s="3">
        <f t="shared" si="46"/>
        <v>2484</v>
      </c>
    </row>
    <row r="3005" spans="1:10" x14ac:dyDescent="0.25">
      <c r="A3005">
        <v>1114</v>
      </c>
      <c r="B3005" t="s">
        <v>46</v>
      </c>
      <c r="C3005">
        <v>460</v>
      </c>
      <c r="D3005">
        <v>17</v>
      </c>
      <c r="E3005" t="s">
        <v>0</v>
      </c>
      <c r="F3005">
        <v>11</v>
      </c>
      <c r="G3005">
        <v>2018</v>
      </c>
      <c r="H3005" t="s">
        <v>57</v>
      </c>
      <c r="I3005">
        <f>IF(E3005="Dollar",VLOOKUP(F3005,Currency!$G$2:$H$14,2,0),1)</f>
        <v>1</v>
      </c>
      <c r="J3005" s="3">
        <f t="shared" si="46"/>
        <v>7820</v>
      </c>
    </row>
    <row r="3006" spans="1:10" x14ac:dyDescent="0.25">
      <c r="A3006">
        <v>1114</v>
      </c>
      <c r="B3006" t="s">
        <v>47</v>
      </c>
      <c r="C3006">
        <v>644</v>
      </c>
      <c r="D3006">
        <v>6</v>
      </c>
      <c r="E3006" t="s">
        <v>0</v>
      </c>
      <c r="F3006">
        <v>11</v>
      </c>
      <c r="G3006">
        <v>2018</v>
      </c>
      <c r="H3006" t="s">
        <v>55</v>
      </c>
      <c r="I3006">
        <f>IF(E3006="Dollar",VLOOKUP(F3006,Currency!$G$2:$H$14,2,0),1)</f>
        <v>1</v>
      </c>
      <c r="J3006" s="3">
        <f t="shared" si="46"/>
        <v>3864</v>
      </c>
    </row>
    <row r="3007" spans="1:10" x14ac:dyDescent="0.25">
      <c r="A3007">
        <v>1115</v>
      </c>
      <c r="B3007" t="s">
        <v>45</v>
      </c>
      <c r="C3007">
        <v>326</v>
      </c>
      <c r="D3007">
        <v>23</v>
      </c>
      <c r="E3007" t="s">
        <v>0</v>
      </c>
      <c r="F3007">
        <v>10</v>
      </c>
      <c r="G3007">
        <v>2018</v>
      </c>
      <c r="H3007" t="s">
        <v>62</v>
      </c>
      <c r="I3007">
        <f>IF(E3007="Dollar",VLOOKUP(F3007,Currency!$G$2:$H$14,2,0),1)</f>
        <v>1</v>
      </c>
      <c r="J3007" s="3">
        <f t="shared" si="46"/>
        <v>7498</v>
      </c>
    </row>
    <row r="3008" spans="1:10" x14ac:dyDescent="0.25">
      <c r="A3008">
        <v>1115</v>
      </c>
      <c r="B3008" t="s">
        <v>46</v>
      </c>
      <c r="C3008">
        <v>1304</v>
      </c>
      <c r="D3008">
        <v>15</v>
      </c>
      <c r="E3008" t="s">
        <v>0</v>
      </c>
      <c r="F3008">
        <v>10</v>
      </c>
      <c r="G3008">
        <v>2018</v>
      </c>
      <c r="H3008" t="s">
        <v>55</v>
      </c>
      <c r="I3008">
        <f>IF(E3008="Dollar",VLOOKUP(F3008,Currency!$G$2:$H$14,2,0),1)</f>
        <v>1</v>
      </c>
      <c r="J3008" s="3">
        <f t="shared" si="46"/>
        <v>19560</v>
      </c>
    </row>
    <row r="3009" spans="1:10" x14ac:dyDescent="0.25">
      <c r="A3009">
        <v>1116</v>
      </c>
      <c r="B3009" t="s">
        <v>45</v>
      </c>
      <c r="C3009">
        <v>58</v>
      </c>
      <c r="D3009">
        <v>28</v>
      </c>
      <c r="E3009" t="s">
        <v>0</v>
      </c>
      <c r="F3009">
        <v>9</v>
      </c>
      <c r="G3009">
        <v>2018</v>
      </c>
      <c r="H3009" t="s">
        <v>59</v>
      </c>
      <c r="I3009">
        <f>IF(E3009="Dollar",VLOOKUP(F3009,Currency!$G$2:$H$14,2,0),1)</f>
        <v>1</v>
      </c>
      <c r="J3009" s="3">
        <f t="shared" si="46"/>
        <v>1624</v>
      </c>
    </row>
    <row r="3010" spans="1:10" x14ac:dyDescent="0.25">
      <c r="A3010">
        <v>1116</v>
      </c>
      <c r="B3010" t="s">
        <v>46</v>
      </c>
      <c r="C3010">
        <v>232</v>
      </c>
      <c r="D3010">
        <v>14</v>
      </c>
      <c r="E3010" t="s">
        <v>0</v>
      </c>
      <c r="F3010">
        <v>9</v>
      </c>
      <c r="G3010">
        <v>2018</v>
      </c>
      <c r="H3010" t="s">
        <v>55</v>
      </c>
      <c r="I3010">
        <f>IF(E3010="Dollar",VLOOKUP(F3010,Currency!$G$2:$H$14,2,0),1)</f>
        <v>1</v>
      </c>
      <c r="J3010" s="3">
        <f t="shared" si="46"/>
        <v>3248</v>
      </c>
    </row>
    <row r="3011" spans="1:10" x14ac:dyDescent="0.25">
      <c r="A3011">
        <v>1117</v>
      </c>
      <c r="B3011" t="s">
        <v>45</v>
      </c>
      <c r="C3011">
        <v>157</v>
      </c>
      <c r="D3011">
        <v>24</v>
      </c>
      <c r="E3011" t="s">
        <v>0</v>
      </c>
      <c r="F3011">
        <v>10</v>
      </c>
      <c r="G3011">
        <v>2018</v>
      </c>
      <c r="H3011" t="s">
        <v>61</v>
      </c>
      <c r="I3011">
        <f>IF(E3011="Dollar",VLOOKUP(F3011,Currency!$G$2:$H$14,2,0),1)</f>
        <v>1</v>
      </c>
      <c r="J3011" s="3">
        <f t="shared" ref="J3011:J3074" si="47">C3011*D3011*I3011</f>
        <v>3768</v>
      </c>
    </row>
    <row r="3012" spans="1:10" x14ac:dyDescent="0.25">
      <c r="A3012">
        <v>1117</v>
      </c>
      <c r="B3012" t="s">
        <v>46</v>
      </c>
      <c r="C3012">
        <v>785</v>
      </c>
      <c r="D3012">
        <v>18</v>
      </c>
      <c r="E3012" t="s">
        <v>0</v>
      </c>
      <c r="F3012">
        <v>10</v>
      </c>
      <c r="G3012">
        <v>2018</v>
      </c>
      <c r="H3012" t="s">
        <v>63</v>
      </c>
      <c r="I3012">
        <f>IF(E3012="Dollar",VLOOKUP(F3012,Currency!$G$2:$H$14,2,0),1)</f>
        <v>1</v>
      </c>
      <c r="J3012" s="3">
        <f t="shared" si="47"/>
        <v>14130</v>
      </c>
    </row>
    <row r="3013" spans="1:10" x14ac:dyDescent="0.25">
      <c r="A3013">
        <v>1117</v>
      </c>
      <c r="B3013" t="s">
        <v>47</v>
      </c>
      <c r="C3013">
        <v>3140</v>
      </c>
      <c r="D3013">
        <v>7</v>
      </c>
      <c r="E3013" t="s">
        <v>37</v>
      </c>
      <c r="F3013">
        <v>10</v>
      </c>
      <c r="G3013">
        <v>2018</v>
      </c>
      <c r="H3013" t="s">
        <v>53</v>
      </c>
      <c r="I3013">
        <f>IF(E3013="Dollar",VLOOKUP(F3013,Currency!$G$2:$H$14,2,0),1)</f>
        <v>0.87081632260869579</v>
      </c>
      <c r="J3013" s="3">
        <f t="shared" si="47"/>
        <v>19140.542770939133</v>
      </c>
    </row>
    <row r="3014" spans="1:10" x14ac:dyDescent="0.25">
      <c r="A3014">
        <v>1118</v>
      </c>
      <c r="B3014" t="s">
        <v>45</v>
      </c>
      <c r="C3014">
        <v>71</v>
      </c>
      <c r="D3014">
        <v>23</v>
      </c>
      <c r="E3014" t="s">
        <v>0</v>
      </c>
      <c r="F3014">
        <v>11</v>
      </c>
      <c r="G3014">
        <v>2018</v>
      </c>
      <c r="H3014" t="s">
        <v>62</v>
      </c>
      <c r="I3014">
        <f>IF(E3014="Dollar",VLOOKUP(F3014,Currency!$G$2:$H$14,2,0),1)</f>
        <v>1</v>
      </c>
      <c r="J3014" s="3">
        <f t="shared" si="47"/>
        <v>1633</v>
      </c>
    </row>
    <row r="3015" spans="1:10" x14ac:dyDescent="0.25">
      <c r="A3015">
        <v>1118</v>
      </c>
      <c r="B3015" t="s">
        <v>46</v>
      </c>
      <c r="C3015">
        <v>355</v>
      </c>
      <c r="D3015">
        <v>15</v>
      </c>
      <c r="E3015" t="s">
        <v>37</v>
      </c>
      <c r="F3015">
        <v>11</v>
      </c>
      <c r="G3015">
        <v>2018</v>
      </c>
      <c r="H3015" t="s">
        <v>53</v>
      </c>
      <c r="I3015">
        <f>IF(E3015="Dollar",VLOOKUP(F3015,Currency!$G$2:$H$14,2,0),1)</f>
        <v>0.87977327500000013</v>
      </c>
      <c r="J3015" s="3">
        <f t="shared" si="47"/>
        <v>4684.7926893750009</v>
      </c>
    </row>
    <row r="3016" spans="1:10" x14ac:dyDescent="0.25">
      <c r="A3016">
        <v>1118</v>
      </c>
      <c r="B3016" t="s">
        <v>47</v>
      </c>
      <c r="C3016">
        <v>497</v>
      </c>
      <c r="D3016">
        <v>6</v>
      </c>
      <c r="E3016" t="s">
        <v>37</v>
      </c>
      <c r="F3016">
        <v>11</v>
      </c>
      <c r="G3016">
        <v>2018</v>
      </c>
      <c r="H3016" t="s">
        <v>53</v>
      </c>
      <c r="I3016">
        <f>IF(E3016="Dollar",VLOOKUP(F3016,Currency!$G$2:$H$14,2,0),1)</f>
        <v>0.87977327500000013</v>
      </c>
      <c r="J3016" s="3">
        <f t="shared" si="47"/>
        <v>2623.4839060500003</v>
      </c>
    </row>
    <row r="3017" spans="1:10" x14ac:dyDescent="0.25">
      <c r="A3017">
        <v>1119</v>
      </c>
      <c r="B3017" t="s">
        <v>45</v>
      </c>
      <c r="C3017">
        <v>137</v>
      </c>
      <c r="D3017">
        <v>25</v>
      </c>
      <c r="E3017" t="s">
        <v>0</v>
      </c>
      <c r="F3017">
        <v>8</v>
      </c>
      <c r="G3017">
        <v>2018</v>
      </c>
      <c r="H3017" t="s">
        <v>51</v>
      </c>
      <c r="I3017">
        <f>IF(E3017="Dollar",VLOOKUP(F3017,Currency!$G$2:$H$14,2,0),1)</f>
        <v>1</v>
      </c>
      <c r="J3017" s="3">
        <f t="shared" si="47"/>
        <v>3425</v>
      </c>
    </row>
    <row r="3018" spans="1:10" x14ac:dyDescent="0.25">
      <c r="A3018">
        <v>1119</v>
      </c>
      <c r="B3018" t="s">
        <v>46</v>
      </c>
      <c r="C3018">
        <v>411</v>
      </c>
      <c r="D3018">
        <v>17</v>
      </c>
      <c r="E3018" t="s">
        <v>0</v>
      </c>
      <c r="F3018">
        <v>8</v>
      </c>
      <c r="G3018">
        <v>2018</v>
      </c>
      <c r="H3018" t="s">
        <v>57</v>
      </c>
      <c r="I3018">
        <f>IF(E3018="Dollar",VLOOKUP(F3018,Currency!$G$2:$H$14,2,0),1)</f>
        <v>1</v>
      </c>
      <c r="J3018" s="3">
        <f t="shared" si="47"/>
        <v>6987</v>
      </c>
    </row>
    <row r="3019" spans="1:10" x14ac:dyDescent="0.25">
      <c r="A3019">
        <v>1119</v>
      </c>
      <c r="B3019" t="s">
        <v>47</v>
      </c>
      <c r="C3019">
        <v>137</v>
      </c>
      <c r="D3019">
        <v>6</v>
      </c>
      <c r="E3019" t="s">
        <v>0</v>
      </c>
      <c r="F3019">
        <v>8</v>
      </c>
      <c r="G3019">
        <v>2018</v>
      </c>
      <c r="H3019" t="s">
        <v>55</v>
      </c>
      <c r="I3019">
        <f>IF(E3019="Dollar",VLOOKUP(F3019,Currency!$G$2:$H$14,2,0),1)</f>
        <v>1</v>
      </c>
      <c r="J3019" s="3">
        <f t="shared" si="47"/>
        <v>822</v>
      </c>
    </row>
    <row r="3020" spans="1:10" x14ac:dyDescent="0.25">
      <c r="A3020">
        <v>1120</v>
      </c>
      <c r="B3020" t="s">
        <v>45</v>
      </c>
      <c r="C3020">
        <v>62</v>
      </c>
      <c r="D3020">
        <v>23</v>
      </c>
      <c r="E3020" t="s">
        <v>0</v>
      </c>
      <c r="F3020">
        <v>3</v>
      </c>
      <c r="G3020">
        <v>2018</v>
      </c>
      <c r="H3020" t="s">
        <v>62</v>
      </c>
      <c r="I3020">
        <f>IF(E3020="Dollar",VLOOKUP(F3020,Currency!$G$2:$H$14,2,0),1)</f>
        <v>1</v>
      </c>
      <c r="J3020" s="3">
        <f t="shared" si="47"/>
        <v>1426</v>
      </c>
    </row>
    <row r="3021" spans="1:10" x14ac:dyDescent="0.25">
      <c r="A3021">
        <v>1120</v>
      </c>
      <c r="B3021" t="s">
        <v>46</v>
      </c>
      <c r="C3021">
        <v>248</v>
      </c>
      <c r="D3021">
        <v>17</v>
      </c>
      <c r="E3021" t="s">
        <v>37</v>
      </c>
      <c r="F3021">
        <v>3</v>
      </c>
      <c r="G3021">
        <v>2018</v>
      </c>
      <c r="H3021" t="s">
        <v>53</v>
      </c>
      <c r="I3021">
        <f>IF(E3021="Dollar",VLOOKUP(F3021,Currency!$G$2:$H$14,2,0),1)</f>
        <v>0.81064183952380953</v>
      </c>
      <c r="J3021" s="3">
        <f t="shared" si="47"/>
        <v>3417.6659954323809</v>
      </c>
    </row>
    <row r="3022" spans="1:10" x14ac:dyDescent="0.25">
      <c r="A3022">
        <v>1121</v>
      </c>
      <c r="B3022" t="s">
        <v>45</v>
      </c>
      <c r="C3022">
        <v>83</v>
      </c>
      <c r="D3022">
        <v>20</v>
      </c>
      <c r="E3022" t="s">
        <v>37</v>
      </c>
      <c r="F3022">
        <v>5</v>
      </c>
      <c r="G3022">
        <v>2018</v>
      </c>
      <c r="H3022" t="s">
        <v>53</v>
      </c>
      <c r="I3022">
        <f>IF(E3022="Dollar",VLOOKUP(F3022,Currency!$G$2:$H$14,2,0),1)</f>
        <v>0.84667593318181822</v>
      </c>
      <c r="J3022" s="3">
        <f t="shared" si="47"/>
        <v>1405.4820490818183</v>
      </c>
    </row>
    <row r="3023" spans="1:10" x14ac:dyDescent="0.25">
      <c r="A3023">
        <v>1121</v>
      </c>
      <c r="B3023" t="s">
        <v>46</v>
      </c>
      <c r="C3023">
        <v>249</v>
      </c>
      <c r="D3023">
        <v>15</v>
      </c>
      <c r="E3023" t="s">
        <v>0</v>
      </c>
      <c r="F3023">
        <v>5</v>
      </c>
      <c r="G3023">
        <v>2018</v>
      </c>
      <c r="H3023" t="s">
        <v>55</v>
      </c>
      <c r="I3023">
        <f>IF(E3023="Dollar",VLOOKUP(F3023,Currency!$G$2:$H$14,2,0),1)</f>
        <v>1</v>
      </c>
      <c r="J3023" s="3">
        <f t="shared" si="47"/>
        <v>3735</v>
      </c>
    </row>
    <row r="3024" spans="1:10" x14ac:dyDescent="0.25">
      <c r="A3024">
        <v>1121</v>
      </c>
      <c r="B3024" t="s">
        <v>47</v>
      </c>
      <c r="C3024">
        <v>83</v>
      </c>
      <c r="D3024">
        <v>6</v>
      </c>
      <c r="E3024" t="s">
        <v>0</v>
      </c>
      <c r="F3024">
        <v>5</v>
      </c>
      <c r="G3024">
        <v>2018</v>
      </c>
      <c r="H3024" t="s">
        <v>55</v>
      </c>
      <c r="I3024">
        <f>IF(E3024="Dollar",VLOOKUP(F3024,Currency!$G$2:$H$14,2,0),1)</f>
        <v>1</v>
      </c>
      <c r="J3024" s="3">
        <f t="shared" si="47"/>
        <v>498</v>
      </c>
    </row>
    <row r="3025" spans="1:10" x14ac:dyDescent="0.25">
      <c r="A3025">
        <v>1122</v>
      </c>
      <c r="B3025" t="s">
        <v>45</v>
      </c>
      <c r="C3025">
        <v>125</v>
      </c>
      <c r="D3025">
        <v>24</v>
      </c>
      <c r="E3025" t="s">
        <v>0</v>
      </c>
      <c r="F3025">
        <v>3</v>
      </c>
      <c r="G3025">
        <v>2018</v>
      </c>
      <c r="H3025" t="s">
        <v>60</v>
      </c>
      <c r="I3025">
        <f>IF(E3025="Dollar",VLOOKUP(F3025,Currency!$G$2:$H$14,2,0),1)</f>
        <v>1</v>
      </c>
      <c r="J3025" s="3">
        <f t="shared" si="47"/>
        <v>3000</v>
      </c>
    </row>
    <row r="3026" spans="1:10" x14ac:dyDescent="0.25">
      <c r="A3026">
        <v>1122</v>
      </c>
      <c r="B3026" t="s">
        <v>46</v>
      </c>
      <c r="C3026">
        <v>375</v>
      </c>
      <c r="D3026">
        <v>13</v>
      </c>
      <c r="E3026" t="s">
        <v>37</v>
      </c>
      <c r="F3026">
        <v>3</v>
      </c>
      <c r="G3026">
        <v>2018</v>
      </c>
      <c r="H3026" t="s">
        <v>53</v>
      </c>
      <c r="I3026">
        <f>IF(E3026="Dollar",VLOOKUP(F3026,Currency!$G$2:$H$14,2,0),1)</f>
        <v>0.81064183952380953</v>
      </c>
      <c r="J3026" s="3">
        <f t="shared" si="47"/>
        <v>3951.8789676785714</v>
      </c>
    </row>
    <row r="3027" spans="1:10" x14ac:dyDescent="0.25">
      <c r="A3027">
        <v>1122</v>
      </c>
      <c r="B3027" t="s">
        <v>47</v>
      </c>
      <c r="C3027">
        <v>125</v>
      </c>
      <c r="D3027">
        <v>7</v>
      </c>
      <c r="E3027" t="s">
        <v>37</v>
      </c>
      <c r="F3027">
        <v>3</v>
      </c>
      <c r="G3027">
        <v>2018</v>
      </c>
      <c r="H3027" t="s">
        <v>53</v>
      </c>
      <c r="I3027">
        <f>IF(E3027="Dollar",VLOOKUP(F3027,Currency!$G$2:$H$14,2,0),1)</f>
        <v>0.81064183952380953</v>
      </c>
      <c r="J3027" s="3">
        <f t="shared" si="47"/>
        <v>709.31160958333328</v>
      </c>
    </row>
    <row r="3028" spans="1:10" x14ac:dyDescent="0.25">
      <c r="A3028">
        <v>1123</v>
      </c>
      <c r="B3028" t="s">
        <v>45</v>
      </c>
      <c r="C3028">
        <v>100</v>
      </c>
      <c r="D3028">
        <v>26</v>
      </c>
      <c r="E3028" t="s">
        <v>0</v>
      </c>
      <c r="F3028">
        <v>4</v>
      </c>
      <c r="G3028">
        <v>2018</v>
      </c>
      <c r="H3028" t="s">
        <v>51</v>
      </c>
      <c r="I3028">
        <f>IF(E3028="Dollar",VLOOKUP(F3028,Currency!$G$2:$H$14,2,0),1)</f>
        <v>1</v>
      </c>
      <c r="J3028" s="3">
        <f t="shared" si="47"/>
        <v>2600</v>
      </c>
    </row>
    <row r="3029" spans="1:10" x14ac:dyDescent="0.25">
      <c r="A3029">
        <v>1123</v>
      </c>
      <c r="B3029" t="s">
        <v>46</v>
      </c>
      <c r="C3029">
        <v>200</v>
      </c>
      <c r="D3029">
        <v>15</v>
      </c>
      <c r="E3029" t="s">
        <v>0</v>
      </c>
      <c r="F3029">
        <v>4</v>
      </c>
      <c r="G3029">
        <v>2018</v>
      </c>
      <c r="H3029" t="s">
        <v>55</v>
      </c>
      <c r="I3029">
        <f>IF(E3029="Dollar",VLOOKUP(F3029,Currency!$G$2:$H$14,2,0),1)</f>
        <v>1</v>
      </c>
      <c r="J3029" s="3">
        <f t="shared" si="47"/>
        <v>3000</v>
      </c>
    </row>
    <row r="3030" spans="1:10" x14ac:dyDescent="0.25">
      <c r="A3030">
        <v>1123</v>
      </c>
      <c r="B3030" t="s">
        <v>47</v>
      </c>
      <c r="C3030">
        <v>400</v>
      </c>
      <c r="D3030">
        <v>6</v>
      </c>
      <c r="E3030" t="s">
        <v>0</v>
      </c>
      <c r="F3030">
        <v>4</v>
      </c>
      <c r="G3030">
        <v>2018</v>
      </c>
      <c r="H3030" t="s">
        <v>55</v>
      </c>
      <c r="I3030">
        <f>IF(E3030="Dollar",VLOOKUP(F3030,Currency!$G$2:$H$14,2,0),1)</f>
        <v>1</v>
      </c>
      <c r="J3030" s="3">
        <f t="shared" si="47"/>
        <v>2400</v>
      </c>
    </row>
    <row r="3031" spans="1:10" x14ac:dyDescent="0.25">
      <c r="A3031">
        <v>1124</v>
      </c>
      <c r="B3031" t="s">
        <v>45</v>
      </c>
      <c r="C3031">
        <v>10</v>
      </c>
      <c r="D3031">
        <v>21</v>
      </c>
      <c r="E3031" t="s">
        <v>0</v>
      </c>
      <c r="F3031">
        <v>11</v>
      </c>
      <c r="G3031">
        <v>2018</v>
      </c>
      <c r="H3031" t="s">
        <v>55</v>
      </c>
      <c r="I3031">
        <f>IF(E3031="Dollar",VLOOKUP(F3031,Currency!$G$2:$H$14,2,0),1)</f>
        <v>1</v>
      </c>
      <c r="J3031" s="3">
        <f t="shared" si="47"/>
        <v>210</v>
      </c>
    </row>
    <row r="3032" spans="1:10" x14ac:dyDescent="0.25">
      <c r="A3032">
        <v>1124</v>
      </c>
      <c r="B3032" t="s">
        <v>46</v>
      </c>
      <c r="C3032">
        <v>50</v>
      </c>
      <c r="D3032">
        <v>15</v>
      </c>
      <c r="E3032" t="s">
        <v>0</v>
      </c>
      <c r="F3032">
        <v>11</v>
      </c>
      <c r="G3032">
        <v>2018</v>
      </c>
      <c r="H3032" t="s">
        <v>55</v>
      </c>
      <c r="I3032">
        <f>IF(E3032="Dollar",VLOOKUP(F3032,Currency!$G$2:$H$14,2,0),1)</f>
        <v>1</v>
      </c>
      <c r="J3032" s="3">
        <f t="shared" si="47"/>
        <v>750</v>
      </c>
    </row>
    <row r="3033" spans="1:10" x14ac:dyDescent="0.25">
      <c r="A3033">
        <v>1124</v>
      </c>
      <c r="B3033" t="s">
        <v>47</v>
      </c>
      <c r="C3033">
        <v>70</v>
      </c>
      <c r="D3033">
        <v>7</v>
      </c>
      <c r="E3033" t="s">
        <v>37</v>
      </c>
      <c r="F3033">
        <v>11</v>
      </c>
      <c r="G3033">
        <v>2018</v>
      </c>
      <c r="H3033" t="s">
        <v>53</v>
      </c>
      <c r="I3033">
        <f>IF(E3033="Dollar",VLOOKUP(F3033,Currency!$G$2:$H$14,2,0),1)</f>
        <v>0.87977327500000013</v>
      </c>
      <c r="J3033" s="3">
        <f t="shared" si="47"/>
        <v>431.08890475000004</v>
      </c>
    </row>
    <row r="3034" spans="1:10" x14ac:dyDescent="0.25">
      <c r="A3034">
        <v>1125</v>
      </c>
      <c r="B3034" t="s">
        <v>45</v>
      </c>
      <c r="C3034">
        <v>126</v>
      </c>
      <c r="D3034">
        <v>20</v>
      </c>
      <c r="E3034" t="s">
        <v>0</v>
      </c>
      <c r="F3034">
        <v>4</v>
      </c>
      <c r="G3034">
        <v>2018</v>
      </c>
      <c r="H3034" t="s">
        <v>55</v>
      </c>
      <c r="I3034">
        <f>IF(E3034="Dollar",VLOOKUP(F3034,Currency!$G$2:$H$14,2,0),1)</f>
        <v>1</v>
      </c>
      <c r="J3034" s="3">
        <f t="shared" si="47"/>
        <v>2520</v>
      </c>
    </row>
    <row r="3035" spans="1:10" x14ac:dyDescent="0.25">
      <c r="A3035">
        <v>1125</v>
      </c>
      <c r="B3035" t="s">
        <v>46</v>
      </c>
      <c r="C3035">
        <v>378</v>
      </c>
      <c r="D3035">
        <v>14</v>
      </c>
      <c r="E3035" t="s">
        <v>37</v>
      </c>
      <c r="F3035">
        <v>4</v>
      </c>
      <c r="G3035">
        <v>2018</v>
      </c>
      <c r="H3035" t="s">
        <v>53</v>
      </c>
      <c r="I3035">
        <f>IF(E3035="Dollar",VLOOKUP(F3035,Currency!$G$2:$H$14,2,0),1)</f>
        <v>0.81462485449999988</v>
      </c>
      <c r="J3035" s="3">
        <f t="shared" si="47"/>
        <v>4310.9947300139993</v>
      </c>
    </row>
    <row r="3036" spans="1:10" x14ac:dyDescent="0.25">
      <c r="A3036">
        <v>1125</v>
      </c>
      <c r="B3036" t="s">
        <v>47</v>
      </c>
      <c r="C3036">
        <v>126</v>
      </c>
      <c r="D3036">
        <v>7</v>
      </c>
      <c r="E3036" t="s">
        <v>37</v>
      </c>
      <c r="F3036">
        <v>4</v>
      </c>
      <c r="G3036">
        <v>2018</v>
      </c>
      <c r="H3036" t="s">
        <v>53</v>
      </c>
      <c r="I3036">
        <f>IF(E3036="Dollar",VLOOKUP(F3036,Currency!$G$2:$H$14,2,0),1)</f>
        <v>0.81462485449999988</v>
      </c>
      <c r="J3036" s="3">
        <f t="shared" si="47"/>
        <v>718.49912166899992</v>
      </c>
    </row>
    <row r="3037" spans="1:10" x14ac:dyDescent="0.25">
      <c r="A3037">
        <v>1126</v>
      </c>
      <c r="B3037" t="s">
        <v>45</v>
      </c>
      <c r="C3037">
        <v>82</v>
      </c>
      <c r="D3037">
        <v>26</v>
      </c>
      <c r="E3037" t="s">
        <v>0</v>
      </c>
      <c r="F3037">
        <v>12</v>
      </c>
      <c r="G3037">
        <v>2018</v>
      </c>
      <c r="H3037" t="s">
        <v>51</v>
      </c>
      <c r="I3037">
        <f>IF(E3037="Dollar",VLOOKUP(F3037,Currency!$G$2:$H$14,2,0),1)</f>
        <v>1</v>
      </c>
      <c r="J3037" s="3">
        <f t="shared" si="47"/>
        <v>2132</v>
      </c>
    </row>
    <row r="3038" spans="1:10" x14ac:dyDescent="0.25">
      <c r="A3038">
        <v>1126</v>
      </c>
      <c r="B3038" t="s">
        <v>46</v>
      </c>
      <c r="C3038">
        <v>410</v>
      </c>
      <c r="D3038">
        <v>18</v>
      </c>
      <c r="E3038" t="s">
        <v>0</v>
      </c>
      <c r="F3038">
        <v>12</v>
      </c>
      <c r="G3038">
        <v>2018</v>
      </c>
      <c r="H3038" t="s">
        <v>62</v>
      </c>
      <c r="I3038">
        <f>IF(E3038="Dollar",VLOOKUP(F3038,Currency!$G$2:$H$14,2,0),1)</f>
        <v>1</v>
      </c>
      <c r="J3038" s="3">
        <f t="shared" si="47"/>
        <v>7380</v>
      </c>
    </row>
    <row r="3039" spans="1:10" x14ac:dyDescent="0.25">
      <c r="A3039">
        <v>1126</v>
      </c>
      <c r="B3039" t="s">
        <v>47</v>
      </c>
      <c r="C3039">
        <v>574</v>
      </c>
      <c r="D3039">
        <v>6</v>
      </c>
      <c r="E3039" t="s">
        <v>0</v>
      </c>
      <c r="F3039">
        <v>12</v>
      </c>
      <c r="G3039">
        <v>2018</v>
      </c>
      <c r="H3039" t="s">
        <v>55</v>
      </c>
      <c r="I3039">
        <f>IF(E3039="Dollar",VLOOKUP(F3039,Currency!$G$2:$H$14,2,0),1)</f>
        <v>1</v>
      </c>
      <c r="J3039" s="3">
        <f t="shared" si="47"/>
        <v>3444</v>
      </c>
    </row>
    <row r="3040" spans="1:10" x14ac:dyDescent="0.25">
      <c r="A3040">
        <v>1127</v>
      </c>
      <c r="B3040" t="s">
        <v>45</v>
      </c>
      <c r="C3040">
        <v>37</v>
      </c>
      <c r="D3040">
        <v>26</v>
      </c>
      <c r="E3040" t="s">
        <v>0</v>
      </c>
      <c r="F3040">
        <v>11</v>
      </c>
      <c r="G3040">
        <v>2018</v>
      </c>
      <c r="H3040" t="s">
        <v>51</v>
      </c>
      <c r="I3040">
        <f>IF(E3040="Dollar",VLOOKUP(F3040,Currency!$G$2:$H$14,2,0),1)</f>
        <v>1</v>
      </c>
      <c r="J3040" s="3">
        <f t="shared" si="47"/>
        <v>962</v>
      </c>
    </row>
    <row r="3041" spans="1:10" x14ac:dyDescent="0.25">
      <c r="A3041">
        <v>1127</v>
      </c>
      <c r="B3041" t="s">
        <v>46</v>
      </c>
      <c r="C3041">
        <v>185</v>
      </c>
      <c r="D3041">
        <v>15</v>
      </c>
      <c r="E3041" t="s">
        <v>37</v>
      </c>
      <c r="F3041">
        <v>11</v>
      </c>
      <c r="G3041">
        <v>2018</v>
      </c>
      <c r="H3041" t="s">
        <v>53</v>
      </c>
      <c r="I3041">
        <f>IF(E3041="Dollar",VLOOKUP(F3041,Currency!$G$2:$H$14,2,0),1)</f>
        <v>0.87977327500000013</v>
      </c>
      <c r="J3041" s="3">
        <f t="shared" si="47"/>
        <v>2441.3708381250003</v>
      </c>
    </row>
    <row r="3042" spans="1:10" x14ac:dyDescent="0.25">
      <c r="A3042">
        <v>1127</v>
      </c>
      <c r="B3042" t="s">
        <v>47</v>
      </c>
      <c r="C3042">
        <v>259</v>
      </c>
      <c r="D3042">
        <v>7</v>
      </c>
      <c r="E3042" t="s">
        <v>37</v>
      </c>
      <c r="F3042">
        <v>11</v>
      </c>
      <c r="G3042">
        <v>2018</v>
      </c>
      <c r="H3042" t="s">
        <v>53</v>
      </c>
      <c r="I3042">
        <f>IF(E3042="Dollar",VLOOKUP(F3042,Currency!$G$2:$H$14,2,0),1)</f>
        <v>0.87977327500000013</v>
      </c>
      <c r="J3042" s="3">
        <f t="shared" si="47"/>
        <v>1595.0289475750003</v>
      </c>
    </row>
    <row r="3043" spans="1:10" x14ac:dyDescent="0.25">
      <c r="A3043">
        <v>1128</v>
      </c>
      <c r="B3043" t="s">
        <v>45</v>
      </c>
      <c r="C3043">
        <v>109</v>
      </c>
      <c r="D3043">
        <v>27</v>
      </c>
      <c r="E3043" t="s">
        <v>0</v>
      </c>
      <c r="F3043">
        <v>8</v>
      </c>
      <c r="G3043">
        <v>2018</v>
      </c>
      <c r="H3043" t="s">
        <v>64</v>
      </c>
      <c r="I3043">
        <f>IF(E3043="Dollar",VLOOKUP(F3043,Currency!$G$2:$H$14,2,0),1)</f>
        <v>1</v>
      </c>
      <c r="J3043" s="3">
        <f t="shared" si="47"/>
        <v>2943</v>
      </c>
    </row>
    <row r="3044" spans="1:10" x14ac:dyDescent="0.25">
      <c r="A3044">
        <v>1128</v>
      </c>
      <c r="B3044" t="s">
        <v>46</v>
      </c>
      <c r="C3044">
        <v>327</v>
      </c>
      <c r="D3044">
        <v>18</v>
      </c>
      <c r="E3044" t="s">
        <v>0</v>
      </c>
      <c r="F3044">
        <v>8</v>
      </c>
      <c r="G3044">
        <v>2018</v>
      </c>
      <c r="H3044" t="s">
        <v>62</v>
      </c>
      <c r="I3044">
        <f>IF(E3044="Dollar",VLOOKUP(F3044,Currency!$G$2:$H$14,2,0),1)</f>
        <v>1</v>
      </c>
      <c r="J3044" s="3">
        <f t="shared" si="47"/>
        <v>5886</v>
      </c>
    </row>
    <row r="3045" spans="1:10" x14ac:dyDescent="0.25">
      <c r="A3045">
        <v>1128</v>
      </c>
      <c r="B3045" t="s">
        <v>47</v>
      </c>
      <c r="C3045">
        <v>109</v>
      </c>
      <c r="D3045">
        <v>6</v>
      </c>
      <c r="E3045" t="s">
        <v>0</v>
      </c>
      <c r="F3045">
        <v>8</v>
      </c>
      <c r="G3045">
        <v>2018</v>
      </c>
      <c r="H3045" t="s">
        <v>55</v>
      </c>
      <c r="I3045">
        <f>IF(E3045="Dollar",VLOOKUP(F3045,Currency!$G$2:$H$14,2,0),1)</f>
        <v>1</v>
      </c>
      <c r="J3045" s="3">
        <f t="shared" si="47"/>
        <v>654</v>
      </c>
    </row>
    <row r="3046" spans="1:10" x14ac:dyDescent="0.25">
      <c r="A3046">
        <v>1129</v>
      </c>
      <c r="B3046" t="s">
        <v>45</v>
      </c>
      <c r="C3046">
        <v>89</v>
      </c>
      <c r="D3046">
        <v>24</v>
      </c>
      <c r="E3046" t="s">
        <v>0</v>
      </c>
      <c r="F3046">
        <v>12</v>
      </c>
      <c r="G3046">
        <v>2018</v>
      </c>
      <c r="H3046" t="s">
        <v>60</v>
      </c>
      <c r="I3046">
        <f>IF(E3046="Dollar",VLOOKUP(F3046,Currency!$G$2:$H$14,2,0),1)</f>
        <v>1</v>
      </c>
      <c r="J3046" s="3">
        <f t="shared" si="47"/>
        <v>2136</v>
      </c>
    </row>
    <row r="3047" spans="1:10" x14ac:dyDescent="0.25">
      <c r="A3047">
        <v>1129</v>
      </c>
      <c r="B3047" t="s">
        <v>46</v>
      </c>
      <c r="C3047">
        <v>356</v>
      </c>
      <c r="D3047">
        <v>15</v>
      </c>
      <c r="E3047" t="s">
        <v>0</v>
      </c>
      <c r="F3047">
        <v>12</v>
      </c>
      <c r="G3047">
        <v>2018</v>
      </c>
      <c r="H3047" t="s">
        <v>55</v>
      </c>
      <c r="I3047">
        <f>IF(E3047="Dollar",VLOOKUP(F3047,Currency!$G$2:$H$14,2,0),1)</f>
        <v>1</v>
      </c>
      <c r="J3047" s="3">
        <f t="shared" si="47"/>
        <v>5340</v>
      </c>
    </row>
    <row r="3048" spans="1:10" x14ac:dyDescent="0.25">
      <c r="A3048">
        <v>1130</v>
      </c>
      <c r="B3048" t="s">
        <v>45</v>
      </c>
      <c r="C3048">
        <v>63</v>
      </c>
      <c r="D3048">
        <v>31</v>
      </c>
      <c r="E3048" t="s">
        <v>37</v>
      </c>
      <c r="F3048">
        <v>6</v>
      </c>
      <c r="G3048">
        <v>2018</v>
      </c>
      <c r="H3048" t="s">
        <v>58</v>
      </c>
      <c r="I3048">
        <f>IF(E3048="Dollar",VLOOKUP(F3048,Currency!$G$2:$H$14,2,0),1)</f>
        <v>0.85633569142857147</v>
      </c>
      <c r="J3048" s="3">
        <f t="shared" si="47"/>
        <v>1672.42360536</v>
      </c>
    </row>
    <row r="3049" spans="1:10" x14ac:dyDescent="0.25">
      <c r="A3049">
        <v>1130</v>
      </c>
      <c r="B3049" t="s">
        <v>46</v>
      </c>
      <c r="C3049">
        <v>126</v>
      </c>
      <c r="D3049">
        <v>17</v>
      </c>
      <c r="E3049" t="s">
        <v>0</v>
      </c>
      <c r="F3049">
        <v>6</v>
      </c>
      <c r="G3049">
        <v>2018</v>
      </c>
      <c r="H3049" t="s">
        <v>63</v>
      </c>
      <c r="I3049">
        <f>IF(E3049="Dollar",VLOOKUP(F3049,Currency!$G$2:$H$14,2,0),1)</f>
        <v>1</v>
      </c>
      <c r="J3049" s="3">
        <f t="shared" si="47"/>
        <v>2142</v>
      </c>
    </row>
    <row r="3050" spans="1:10" x14ac:dyDescent="0.25">
      <c r="A3050">
        <v>1130</v>
      </c>
      <c r="B3050" t="s">
        <v>47</v>
      </c>
      <c r="C3050">
        <v>252</v>
      </c>
      <c r="D3050">
        <v>6</v>
      </c>
      <c r="E3050" t="s">
        <v>0</v>
      </c>
      <c r="F3050">
        <v>6</v>
      </c>
      <c r="G3050">
        <v>2018</v>
      </c>
      <c r="H3050" t="s">
        <v>57</v>
      </c>
      <c r="I3050">
        <f>IF(E3050="Dollar",VLOOKUP(F3050,Currency!$G$2:$H$14,2,0),1)</f>
        <v>1</v>
      </c>
      <c r="J3050" s="3">
        <f t="shared" si="47"/>
        <v>1512</v>
      </c>
    </row>
    <row r="3051" spans="1:10" x14ac:dyDescent="0.25">
      <c r="A3051">
        <v>1131</v>
      </c>
      <c r="B3051" t="s">
        <v>45</v>
      </c>
      <c r="C3051">
        <v>105</v>
      </c>
      <c r="D3051">
        <v>28</v>
      </c>
      <c r="E3051" t="s">
        <v>0</v>
      </c>
      <c r="F3051">
        <v>6</v>
      </c>
      <c r="G3051">
        <v>2018</v>
      </c>
      <c r="H3051" t="s">
        <v>64</v>
      </c>
      <c r="I3051">
        <f>IF(E3051="Dollar",VLOOKUP(F3051,Currency!$G$2:$H$14,2,0),1)</f>
        <v>1</v>
      </c>
      <c r="J3051" s="3">
        <f t="shared" si="47"/>
        <v>2940</v>
      </c>
    </row>
    <row r="3052" spans="1:10" x14ac:dyDescent="0.25">
      <c r="A3052">
        <v>1131</v>
      </c>
      <c r="B3052" t="s">
        <v>46</v>
      </c>
      <c r="C3052">
        <v>210</v>
      </c>
      <c r="D3052">
        <v>14</v>
      </c>
      <c r="E3052" t="s">
        <v>0</v>
      </c>
      <c r="F3052">
        <v>6</v>
      </c>
      <c r="G3052">
        <v>2018</v>
      </c>
      <c r="H3052" t="s">
        <v>55</v>
      </c>
      <c r="I3052">
        <f>IF(E3052="Dollar",VLOOKUP(F3052,Currency!$G$2:$H$14,2,0),1)</f>
        <v>1</v>
      </c>
      <c r="J3052" s="3">
        <f t="shared" si="47"/>
        <v>2940</v>
      </c>
    </row>
    <row r="3053" spans="1:10" x14ac:dyDescent="0.25">
      <c r="A3053">
        <v>1131</v>
      </c>
      <c r="B3053" t="s">
        <v>47</v>
      </c>
      <c r="C3053">
        <v>420</v>
      </c>
      <c r="D3053">
        <v>7</v>
      </c>
      <c r="E3053" t="s">
        <v>37</v>
      </c>
      <c r="F3053">
        <v>6</v>
      </c>
      <c r="G3053">
        <v>2018</v>
      </c>
      <c r="H3053" t="s">
        <v>53</v>
      </c>
      <c r="I3053">
        <f>IF(E3053="Dollar",VLOOKUP(F3053,Currency!$G$2:$H$14,2,0),1)</f>
        <v>0.85633569142857147</v>
      </c>
      <c r="J3053" s="3">
        <f t="shared" si="47"/>
        <v>2517.6269328000003</v>
      </c>
    </row>
    <row r="3054" spans="1:10" x14ac:dyDescent="0.25">
      <c r="A3054">
        <v>1132</v>
      </c>
      <c r="B3054" t="s">
        <v>45</v>
      </c>
      <c r="C3054">
        <v>10</v>
      </c>
      <c r="D3054">
        <v>20</v>
      </c>
      <c r="E3054" t="s">
        <v>37</v>
      </c>
      <c r="F3054">
        <v>6</v>
      </c>
      <c r="G3054">
        <v>2018</v>
      </c>
      <c r="H3054" t="s">
        <v>53</v>
      </c>
      <c r="I3054">
        <f>IF(E3054="Dollar",VLOOKUP(F3054,Currency!$G$2:$H$14,2,0),1)</f>
        <v>0.85633569142857147</v>
      </c>
      <c r="J3054" s="3">
        <f t="shared" si="47"/>
        <v>171.26713828571428</v>
      </c>
    </row>
    <row r="3055" spans="1:10" x14ac:dyDescent="0.25">
      <c r="A3055">
        <v>1132</v>
      </c>
      <c r="B3055" t="s">
        <v>46</v>
      </c>
      <c r="C3055">
        <v>20</v>
      </c>
      <c r="D3055">
        <v>18</v>
      </c>
      <c r="E3055" t="s">
        <v>0</v>
      </c>
      <c r="F3055">
        <v>6</v>
      </c>
      <c r="G3055">
        <v>2018</v>
      </c>
      <c r="H3055" t="s">
        <v>62</v>
      </c>
      <c r="I3055">
        <f>IF(E3055="Dollar",VLOOKUP(F3055,Currency!$G$2:$H$14,2,0),1)</f>
        <v>1</v>
      </c>
      <c r="J3055" s="3">
        <f t="shared" si="47"/>
        <v>360</v>
      </c>
    </row>
    <row r="3056" spans="1:10" x14ac:dyDescent="0.25">
      <c r="A3056">
        <v>1132</v>
      </c>
      <c r="B3056" t="s">
        <v>47</v>
      </c>
      <c r="C3056">
        <v>40</v>
      </c>
      <c r="D3056">
        <v>6</v>
      </c>
      <c r="E3056" t="s">
        <v>37</v>
      </c>
      <c r="F3056">
        <v>6</v>
      </c>
      <c r="G3056">
        <v>2018</v>
      </c>
      <c r="H3056" t="s">
        <v>53</v>
      </c>
      <c r="I3056">
        <f>IF(E3056="Dollar",VLOOKUP(F3056,Currency!$G$2:$H$14,2,0),1)</f>
        <v>0.85633569142857147</v>
      </c>
      <c r="J3056" s="3">
        <f t="shared" si="47"/>
        <v>205.52056594285716</v>
      </c>
    </row>
    <row r="3057" spans="1:10" x14ac:dyDescent="0.25">
      <c r="A3057">
        <v>1133</v>
      </c>
      <c r="B3057" t="s">
        <v>45</v>
      </c>
      <c r="C3057">
        <v>55</v>
      </c>
      <c r="D3057">
        <v>22</v>
      </c>
      <c r="E3057" t="s">
        <v>0</v>
      </c>
      <c r="F3057">
        <v>6</v>
      </c>
      <c r="G3057">
        <v>2018</v>
      </c>
      <c r="H3057" t="s">
        <v>63</v>
      </c>
      <c r="I3057">
        <f>IF(E3057="Dollar",VLOOKUP(F3057,Currency!$G$2:$H$14,2,0),1)</f>
        <v>1</v>
      </c>
      <c r="J3057" s="3">
        <f t="shared" si="47"/>
        <v>1210</v>
      </c>
    </row>
    <row r="3058" spans="1:10" x14ac:dyDescent="0.25">
      <c r="A3058">
        <v>1133</v>
      </c>
      <c r="B3058" t="s">
        <v>46</v>
      </c>
      <c r="C3058">
        <v>110</v>
      </c>
      <c r="D3058">
        <v>15</v>
      </c>
      <c r="E3058" t="s">
        <v>0</v>
      </c>
      <c r="F3058">
        <v>6</v>
      </c>
      <c r="G3058">
        <v>2018</v>
      </c>
      <c r="H3058" t="s">
        <v>55</v>
      </c>
      <c r="I3058">
        <f>IF(E3058="Dollar",VLOOKUP(F3058,Currency!$G$2:$H$14,2,0),1)</f>
        <v>1</v>
      </c>
      <c r="J3058" s="3">
        <f t="shared" si="47"/>
        <v>1650</v>
      </c>
    </row>
    <row r="3059" spans="1:10" x14ac:dyDescent="0.25">
      <c r="A3059">
        <v>1133</v>
      </c>
      <c r="B3059" t="s">
        <v>47</v>
      </c>
      <c r="C3059">
        <v>220</v>
      </c>
      <c r="D3059">
        <v>6</v>
      </c>
      <c r="E3059" t="s">
        <v>0</v>
      </c>
      <c r="F3059">
        <v>6</v>
      </c>
      <c r="G3059">
        <v>2018</v>
      </c>
      <c r="H3059" t="s">
        <v>55</v>
      </c>
      <c r="I3059">
        <f>IF(E3059="Dollar",VLOOKUP(F3059,Currency!$G$2:$H$14,2,0),1)</f>
        <v>1</v>
      </c>
      <c r="J3059" s="3">
        <f t="shared" si="47"/>
        <v>1320</v>
      </c>
    </row>
    <row r="3060" spans="1:10" x14ac:dyDescent="0.25">
      <c r="A3060">
        <v>1134</v>
      </c>
      <c r="B3060" t="s">
        <v>45</v>
      </c>
      <c r="C3060">
        <v>128</v>
      </c>
      <c r="D3060">
        <v>24</v>
      </c>
      <c r="E3060" t="s">
        <v>0</v>
      </c>
      <c r="F3060">
        <v>10</v>
      </c>
      <c r="G3060">
        <v>2018</v>
      </c>
      <c r="H3060" t="s">
        <v>56</v>
      </c>
      <c r="I3060">
        <f>IF(E3060="Dollar",VLOOKUP(F3060,Currency!$G$2:$H$14,2,0),1)</f>
        <v>1</v>
      </c>
      <c r="J3060" s="3">
        <f t="shared" si="47"/>
        <v>3072</v>
      </c>
    </row>
    <row r="3061" spans="1:10" x14ac:dyDescent="0.25">
      <c r="A3061">
        <v>1134</v>
      </c>
      <c r="B3061" t="s">
        <v>46</v>
      </c>
      <c r="C3061">
        <v>640</v>
      </c>
      <c r="D3061">
        <v>16</v>
      </c>
      <c r="E3061" t="s">
        <v>37</v>
      </c>
      <c r="F3061">
        <v>10</v>
      </c>
      <c r="G3061">
        <v>2018</v>
      </c>
      <c r="H3061" t="s">
        <v>53</v>
      </c>
      <c r="I3061">
        <f>IF(E3061="Dollar",VLOOKUP(F3061,Currency!$G$2:$H$14,2,0),1)</f>
        <v>0.87081632260869579</v>
      </c>
      <c r="J3061" s="3">
        <f t="shared" si="47"/>
        <v>8917.1591435130449</v>
      </c>
    </row>
    <row r="3062" spans="1:10" x14ac:dyDescent="0.25">
      <c r="A3062">
        <v>1134</v>
      </c>
      <c r="B3062" t="s">
        <v>47</v>
      </c>
      <c r="C3062">
        <v>2560</v>
      </c>
      <c r="D3062">
        <v>7</v>
      </c>
      <c r="E3062" t="s">
        <v>37</v>
      </c>
      <c r="F3062">
        <v>10</v>
      </c>
      <c r="G3062">
        <v>2018</v>
      </c>
      <c r="H3062" t="s">
        <v>53</v>
      </c>
      <c r="I3062">
        <f>IF(E3062="Dollar",VLOOKUP(F3062,Currency!$G$2:$H$14,2,0),1)</f>
        <v>0.87081632260869579</v>
      </c>
      <c r="J3062" s="3">
        <f t="shared" si="47"/>
        <v>15605.028501147828</v>
      </c>
    </row>
    <row r="3063" spans="1:10" x14ac:dyDescent="0.25">
      <c r="A3063">
        <v>1135</v>
      </c>
      <c r="B3063" t="s">
        <v>45</v>
      </c>
      <c r="C3063">
        <v>114</v>
      </c>
      <c r="D3063">
        <v>28</v>
      </c>
      <c r="E3063" t="s">
        <v>0</v>
      </c>
      <c r="F3063">
        <v>2</v>
      </c>
      <c r="G3063">
        <v>2018</v>
      </c>
      <c r="H3063" t="s">
        <v>54</v>
      </c>
      <c r="I3063">
        <f>IF(E3063="Dollar",VLOOKUP(F3063,Currency!$G$2:$H$14,2,0),1)</f>
        <v>1</v>
      </c>
      <c r="J3063" s="3">
        <f t="shared" si="47"/>
        <v>3192</v>
      </c>
    </row>
    <row r="3064" spans="1:10" x14ac:dyDescent="0.25">
      <c r="A3064">
        <v>1135</v>
      </c>
      <c r="B3064" t="s">
        <v>46</v>
      </c>
      <c r="C3064">
        <v>456</v>
      </c>
      <c r="D3064">
        <v>17</v>
      </c>
      <c r="E3064" t="s">
        <v>0</v>
      </c>
      <c r="F3064">
        <v>2</v>
      </c>
      <c r="G3064">
        <v>2018</v>
      </c>
      <c r="H3064" t="s">
        <v>63</v>
      </c>
      <c r="I3064">
        <f>IF(E3064="Dollar",VLOOKUP(F3064,Currency!$G$2:$H$14,2,0),1)</f>
        <v>1</v>
      </c>
      <c r="J3064" s="3">
        <f t="shared" si="47"/>
        <v>7752</v>
      </c>
    </row>
    <row r="3065" spans="1:10" x14ac:dyDescent="0.25">
      <c r="A3065">
        <v>1136</v>
      </c>
      <c r="B3065" t="s">
        <v>45</v>
      </c>
      <c r="C3065">
        <v>102</v>
      </c>
      <c r="D3065">
        <v>22</v>
      </c>
      <c r="E3065" t="s">
        <v>37</v>
      </c>
      <c r="F3065">
        <v>4</v>
      </c>
      <c r="G3065">
        <v>2018</v>
      </c>
      <c r="H3065" t="s">
        <v>53</v>
      </c>
      <c r="I3065">
        <f>IF(E3065="Dollar",VLOOKUP(F3065,Currency!$G$2:$H$14,2,0),1)</f>
        <v>0.81462485449999988</v>
      </c>
      <c r="J3065" s="3">
        <f t="shared" si="47"/>
        <v>1828.0181734979997</v>
      </c>
    </row>
    <row r="3066" spans="1:10" x14ac:dyDescent="0.25">
      <c r="A3066">
        <v>1136</v>
      </c>
      <c r="B3066" t="s">
        <v>46</v>
      </c>
      <c r="C3066">
        <v>306</v>
      </c>
      <c r="D3066">
        <v>15</v>
      </c>
      <c r="E3066" t="s">
        <v>0</v>
      </c>
      <c r="F3066">
        <v>4</v>
      </c>
      <c r="G3066">
        <v>2018</v>
      </c>
      <c r="H3066" t="s">
        <v>55</v>
      </c>
      <c r="I3066">
        <f>IF(E3066="Dollar",VLOOKUP(F3066,Currency!$G$2:$H$14,2,0),1)</f>
        <v>1</v>
      </c>
      <c r="J3066" s="3">
        <f t="shared" si="47"/>
        <v>4590</v>
      </c>
    </row>
    <row r="3067" spans="1:10" x14ac:dyDescent="0.25">
      <c r="A3067">
        <v>1136</v>
      </c>
      <c r="B3067" t="s">
        <v>47</v>
      </c>
      <c r="C3067">
        <v>102</v>
      </c>
      <c r="D3067">
        <v>7</v>
      </c>
      <c r="E3067" t="s">
        <v>37</v>
      </c>
      <c r="F3067">
        <v>4</v>
      </c>
      <c r="G3067">
        <v>2018</v>
      </c>
      <c r="H3067" t="s">
        <v>53</v>
      </c>
      <c r="I3067">
        <f>IF(E3067="Dollar",VLOOKUP(F3067,Currency!$G$2:$H$14,2,0),1)</f>
        <v>0.81462485449999988</v>
      </c>
      <c r="J3067" s="3">
        <f t="shared" si="47"/>
        <v>581.64214611299997</v>
      </c>
    </row>
    <row r="3068" spans="1:10" x14ac:dyDescent="0.25">
      <c r="A3068">
        <v>1137</v>
      </c>
      <c r="B3068" t="s">
        <v>45</v>
      </c>
      <c r="C3068">
        <v>38</v>
      </c>
      <c r="D3068">
        <v>21</v>
      </c>
      <c r="E3068" t="s">
        <v>0</v>
      </c>
      <c r="F3068">
        <v>11</v>
      </c>
      <c r="G3068">
        <v>2018</v>
      </c>
      <c r="H3068" t="s">
        <v>52</v>
      </c>
      <c r="I3068">
        <f>IF(E3068="Dollar",VLOOKUP(F3068,Currency!$G$2:$H$14,2,0),1)</f>
        <v>1</v>
      </c>
      <c r="J3068" s="3">
        <f t="shared" si="47"/>
        <v>798</v>
      </c>
    </row>
    <row r="3069" spans="1:10" x14ac:dyDescent="0.25">
      <c r="A3069">
        <v>1137</v>
      </c>
      <c r="B3069" t="s">
        <v>46</v>
      </c>
      <c r="C3069">
        <v>190</v>
      </c>
      <c r="D3069">
        <v>17</v>
      </c>
      <c r="E3069" t="s">
        <v>37</v>
      </c>
      <c r="F3069">
        <v>11</v>
      </c>
      <c r="G3069">
        <v>2018</v>
      </c>
      <c r="H3069" t="s">
        <v>53</v>
      </c>
      <c r="I3069">
        <f>IF(E3069="Dollar",VLOOKUP(F3069,Currency!$G$2:$H$14,2,0),1)</f>
        <v>0.87977327500000013</v>
      </c>
      <c r="J3069" s="3">
        <f t="shared" si="47"/>
        <v>2841.6676782500003</v>
      </c>
    </row>
    <row r="3070" spans="1:10" x14ac:dyDescent="0.25">
      <c r="A3070">
        <v>1137</v>
      </c>
      <c r="B3070" t="s">
        <v>47</v>
      </c>
      <c r="C3070">
        <v>266</v>
      </c>
      <c r="D3070">
        <v>7</v>
      </c>
      <c r="E3070" t="s">
        <v>0</v>
      </c>
      <c r="F3070">
        <v>11</v>
      </c>
      <c r="G3070">
        <v>2018</v>
      </c>
      <c r="H3070" t="s">
        <v>61</v>
      </c>
      <c r="I3070">
        <f>IF(E3070="Dollar",VLOOKUP(F3070,Currency!$G$2:$H$14,2,0),1)</f>
        <v>1</v>
      </c>
      <c r="J3070" s="3">
        <f t="shared" si="47"/>
        <v>1862</v>
      </c>
    </row>
    <row r="3071" spans="1:10" x14ac:dyDescent="0.25">
      <c r="A3071">
        <v>1138</v>
      </c>
      <c r="B3071" t="s">
        <v>45</v>
      </c>
      <c r="C3071">
        <v>108</v>
      </c>
      <c r="D3071">
        <v>26</v>
      </c>
      <c r="E3071" t="s">
        <v>0</v>
      </c>
      <c r="F3071">
        <v>7</v>
      </c>
      <c r="G3071">
        <v>2018</v>
      </c>
      <c r="H3071" t="s">
        <v>51</v>
      </c>
      <c r="I3071">
        <f>IF(E3071="Dollar",VLOOKUP(F3071,Currency!$G$2:$H$14,2,0),1)</f>
        <v>1</v>
      </c>
      <c r="J3071" s="3">
        <f t="shared" si="47"/>
        <v>2808</v>
      </c>
    </row>
    <row r="3072" spans="1:10" x14ac:dyDescent="0.25">
      <c r="A3072">
        <v>1138</v>
      </c>
      <c r="B3072" t="s">
        <v>46</v>
      </c>
      <c r="C3072">
        <v>324</v>
      </c>
      <c r="D3072">
        <v>15</v>
      </c>
      <c r="E3072" t="s">
        <v>0</v>
      </c>
      <c r="F3072">
        <v>7</v>
      </c>
      <c r="G3072">
        <v>2018</v>
      </c>
      <c r="H3072" t="s">
        <v>55</v>
      </c>
      <c r="I3072">
        <f>IF(E3072="Dollar",VLOOKUP(F3072,Currency!$G$2:$H$14,2,0),1)</f>
        <v>1</v>
      </c>
      <c r="J3072" s="3">
        <f t="shared" si="47"/>
        <v>4860</v>
      </c>
    </row>
    <row r="3073" spans="1:10" x14ac:dyDescent="0.25">
      <c r="A3073">
        <v>1138</v>
      </c>
      <c r="B3073" t="s">
        <v>47</v>
      </c>
      <c r="C3073">
        <v>108</v>
      </c>
      <c r="D3073">
        <v>7</v>
      </c>
      <c r="E3073" t="s">
        <v>37</v>
      </c>
      <c r="F3073">
        <v>7</v>
      </c>
      <c r="G3073">
        <v>2018</v>
      </c>
      <c r="H3073" t="s">
        <v>53</v>
      </c>
      <c r="I3073">
        <f>IF(E3073="Dollar",VLOOKUP(F3073,Currency!$G$2:$H$14,2,0),1)</f>
        <v>0.85575857954545465</v>
      </c>
      <c r="J3073" s="3">
        <f t="shared" si="47"/>
        <v>646.95348613636372</v>
      </c>
    </row>
    <row r="3074" spans="1:10" x14ac:dyDescent="0.25">
      <c r="A3074">
        <v>1139</v>
      </c>
      <c r="B3074" t="s">
        <v>45</v>
      </c>
      <c r="C3074">
        <v>129</v>
      </c>
      <c r="D3074">
        <v>27</v>
      </c>
      <c r="E3074" t="s">
        <v>0</v>
      </c>
      <c r="F3074">
        <v>7</v>
      </c>
      <c r="G3074">
        <v>2018</v>
      </c>
      <c r="H3074" t="s">
        <v>65</v>
      </c>
      <c r="I3074">
        <f>IF(E3074="Dollar",VLOOKUP(F3074,Currency!$G$2:$H$14,2,0),1)</f>
        <v>1</v>
      </c>
      <c r="J3074" s="3">
        <f t="shared" si="47"/>
        <v>3483</v>
      </c>
    </row>
    <row r="3075" spans="1:10" x14ac:dyDescent="0.25">
      <c r="A3075">
        <v>1139</v>
      </c>
      <c r="B3075" t="s">
        <v>46</v>
      </c>
      <c r="C3075">
        <v>258</v>
      </c>
      <c r="D3075">
        <v>18</v>
      </c>
      <c r="E3075" t="s">
        <v>0</v>
      </c>
      <c r="F3075">
        <v>7</v>
      </c>
      <c r="G3075">
        <v>2018</v>
      </c>
      <c r="H3075" t="s">
        <v>62</v>
      </c>
      <c r="I3075">
        <f>IF(E3075="Dollar",VLOOKUP(F3075,Currency!$G$2:$H$14,2,0),1)</f>
        <v>1</v>
      </c>
      <c r="J3075" s="3">
        <f t="shared" ref="J3075:J3138" si="48">C3075*D3075*I3075</f>
        <v>4644</v>
      </c>
    </row>
    <row r="3076" spans="1:10" x14ac:dyDescent="0.25">
      <c r="A3076">
        <v>1139</v>
      </c>
      <c r="B3076" t="s">
        <v>47</v>
      </c>
      <c r="C3076">
        <v>516</v>
      </c>
      <c r="D3076">
        <v>6</v>
      </c>
      <c r="E3076" t="s">
        <v>0</v>
      </c>
      <c r="F3076">
        <v>7</v>
      </c>
      <c r="G3076">
        <v>2018</v>
      </c>
      <c r="H3076" t="s">
        <v>55</v>
      </c>
      <c r="I3076">
        <f>IF(E3076="Dollar",VLOOKUP(F3076,Currency!$G$2:$H$14,2,0),1)</f>
        <v>1</v>
      </c>
      <c r="J3076" s="3">
        <f t="shared" si="48"/>
        <v>3096</v>
      </c>
    </row>
    <row r="3077" spans="1:10" x14ac:dyDescent="0.25">
      <c r="A3077">
        <v>1140</v>
      </c>
      <c r="B3077" t="s">
        <v>45</v>
      </c>
      <c r="C3077">
        <v>38</v>
      </c>
      <c r="D3077">
        <v>23</v>
      </c>
      <c r="E3077" t="s">
        <v>0</v>
      </c>
      <c r="F3077">
        <v>5</v>
      </c>
      <c r="G3077">
        <v>2018</v>
      </c>
      <c r="H3077" t="s">
        <v>62</v>
      </c>
      <c r="I3077">
        <f>IF(E3077="Dollar",VLOOKUP(F3077,Currency!$G$2:$H$14,2,0),1)</f>
        <v>1</v>
      </c>
      <c r="J3077" s="3">
        <f t="shared" si="48"/>
        <v>874</v>
      </c>
    </row>
    <row r="3078" spans="1:10" x14ac:dyDescent="0.25">
      <c r="A3078">
        <v>1140</v>
      </c>
      <c r="B3078" t="s">
        <v>46</v>
      </c>
      <c r="C3078">
        <v>152</v>
      </c>
      <c r="D3078">
        <v>19</v>
      </c>
      <c r="E3078" t="s">
        <v>0</v>
      </c>
      <c r="F3078">
        <v>5</v>
      </c>
      <c r="G3078">
        <v>2018</v>
      </c>
      <c r="H3078" t="s">
        <v>61</v>
      </c>
      <c r="I3078">
        <f>IF(E3078="Dollar",VLOOKUP(F3078,Currency!$G$2:$H$14,2,0),1)</f>
        <v>1</v>
      </c>
      <c r="J3078" s="3">
        <f t="shared" si="48"/>
        <v>2888</v>
      </c>
    </row>
    <row r="3079" spans="1:10" x14ac:dyDescent="0.25">
      <c r="A3079">
        <v>1141</v>
      </c>
      <c r="B3079" t="s">
        <v>45</v>
      </c>
      <c r="C3079">
        <v>103</v>
      </c>
      <c r="D3079">
        <v>22</v>
      </c>
      <c r="E3079" t="s">
        <v>37</v>
      </c>
      <c r="F3079">
        <v>7</v>
      </c>
      <c r="G3079">
        <v>2018</v>
      </c>
      <c r="H3079" t="s">
        <v>53</v>
      </c>
      <c r="I3079">
        <f>IF(E3079="Dollar",VLOOKUP(F3079,Currency!$G$2:$H$14,2,0),1)</f>
        <v>0.85575857954545465</v>
      </c>
      <c r="J3079" s="3">
        <f t="shared" si="48"/>
        <v>1939.1489412500002</v>
      </c>
    </row>
    <row r="3080" spans="1:10" x14ac:dyDescent="0.25">
      <c r="A3080">
        <v>1141</v>
      </c>
      <c r="B3080" t="s">
        <v>46</v>
      </c>
      <c r="C3080">
        <v>309</v>
      </c>
      <c r="D3080">
        <v>15</v>
      </c>
      <c r="E3080" t="s">
        <v>0</v>
      </c>
      <c r="F3080">
        <v>7</v>
      </c>
      <c r="G3080">
        <v>2018</v>
      </c>
      <c r="H3080" t="s">
        <v>55</v>
      </c>
      <c r="I3080">
        <f>IF(E3080="Dollar",VLOOKUP(F3080,Currency!$G$2:$H$14,2,0),1)</f>
        <v>1</v>
      </c>
      <c r="J3080" s="3">
        <f t="shared" si="48"/>
        <v>4635</v>
      </c>
    </row>
    <row r="3081" spans="1:10" x14ac:dyDescent="0.25">
      <c r="A3081">
        <v>1141</v>
      </c>
      <c r="B3081" t="s">
        <v>47</v>
      </c>
      <c r="C3081">
        <v>103</v>
      </c>
      <c r="D3081">
        <v>7</v>
      </c>
      <c r="E3081" t="s">
        <v>37</v>
      </c>
      <c r="F3081">
        <v>7</v>
      </c>
      <c r="G3081">
        <v>2018</v>
      </c>
      <c r="H3081" t="s">
        <v>53</v>
      </c>
      <c r="I3081">
        <f>IF(E3081="Dollar",VLOOKUP(F3081,Currency!$G$2:$H$14,2,0),1)</f>
        <v>0.85575857954545465</v>
      </c>
      <c r="J3081" s="3">
        <f t="shared" si="48"/>
        <v>617.00193585227282</v>
      </c>
    </row>
    <row r="3082" spans="1:10" x14ac:dyDescent="0.25">
      <c r="A3082">
        <v>1142</v>
      </c>
      <c r="B3082" t="s">
        <v>45</v>
      </c>
      <c r="C3082">
        <v>35</v>
      </c>
      <c r="D3082">
        <v>22</v>
      </c>
      <c r="E3082" t="s">
        <v>37</v>
      </c>
      <c r="F3082">
        <v>11</v>
      </c>
      <c r="G3082">
        <v>2018</v>
      </c>
      <c r="H3082" t="s">
        <v>53</v>
      </c>
      <c r="I3082">
        <f>IF(E3082="Dollar",VLOOKUP(F3082,Currency!$G$2:$H$14,2,0),1)</f>
        <v>0.87977327500000013</v>
      </c>
      <c r="J3082" s="3">
        <f t="shared" si="48"/>
        <v>677.42542175000005</v>
      </c>
    </row>
    <row r="3083" spans="1:10" x14ac:dyDescent="0.25">
      <c r="A3083">
        <v>1142</v>
      </c>
      <c r="B3083" t="s">
        <v>46</v>
      </c>
      <c r="C3083">
        <v>175</v>
      </c>
      <c r="D3083">
        <v>15</v>
      </c>
      <c r="E3083" t="s">
        <v>0</v>
      </c>
      <c r="F3083">
        <v>11</v>
      </c>
      <c r="G3083">
        <v>2018</v>
      </c>
      <c r="H3083" t="s">
        <v>55</v>
      </c>
      <c r="I3083">
        <f>IF(E3083="Dollar",VLOOKUP(F3083,Currency!$G$2:$H$14,2,0),1)</f>
        <v>1</v>
      </c>
      <c r="J3083" s="3">
        <f t="shared" si="48"/>
        <v>2625</v>
      </c>
    </row>
    <row r="3084" spans="1:10" x14ac:dyDescent="0.25">
      <c r="A3084">
        <v>1142</v>
      </c>
      <c r="B3084" t="s">
        <v>47</v>
      </c>
      <c r="C3084">
        <v>245</v>
      </c>
      <c r="D3084">
        <v>6</v>
      </c>
      <c r="E3084" t="s">
        <v>0</v>
      </c>
      <c r="F3084">
        <v>11</v>
      </c>
      <c r="G3084">
        <v>2018</v>
      </c>
      <c r="H3084" t="s">
        <v>55</v>
      </c>
      <c r="I3084">
        <f>IF(E3084="Dollar",VLOOKUP(F3084,Currency!$G$2:$H$14,2,0),1)</f>
        <v>1</v>
      </c>
      <c r="J3084" s="3">
        <f t="shared" si="48"/>
        <v>1470</v>
      </c>
    </row>
    <row r="3085" spans="1:10" x14ac:dyDescent="0.25">
      <c r="A3085">
        <v>1143</v>
      </c>
      <c r="B3085" t="s">
        <v>45</v>
      </c>
      <c r="C3085">
        <v>123</v>
      </c>
      <c r="D3085">
        <v>24</v>
      </c>
      <c r="E3085" t="s">
        <v>0</v>
      </c>
      <c r="F3085">
        <v>6</v>
      </c>
      <c r="G3085">
        <v>2018</v>
      </c>
      <c r="H3085" t="s">
        <v>61</v>
      </c>
      <c r="I3085">
        <f>IF(E3085="Dollar",VLOOKUP(F3085,Currency!$G$2:$H$14,2,0),1)</f>
        <v>1</v>
      </c>
      <c r="J3085" s="3">
        <f t="shared" si="48"/>
        <v>2952</v>
      </c>
    </row>
    <row r="3086" spans="1:10" x14ac:dyDescent="0.25">
      <c r="A3086">
        <v>1143</v>
      </c>
      <c r="B3086" t="s">
        <v>46</v>
      </c>
      <c r="C3086">
        <v>369</v>
      </c>
      <c r="D3086">
        <v>15</v>
      </c>
      <c r="E3086" t="s">
        <v>0</v>
      </c>
      <c r="F3086">
        <v>6</v>
      </c>
      <c r="G3086">
        <v>2018</v>
      </c>
      <c r="H3086" t="s">
        <v>55</v>
      </c>
      <c r="I3086">
        <f>IF(E3086="Dollar",VLOOKUP(F3086,Currency!$G$2:$H$14,2,0),1)</f>
        <v>1</v>
      </c>
      <c r="J3086" s="3">
        <f t="shared" si="48"/>
        <v>5535</v>
      </c>
    </row>
    <row r="3087" spans="1:10" x14ac:dyDescent="0.25">
      <c r="A3087">
        <v>1143</v>
      </c>
      <c r="B3087" t="s">
        <v>47</v>
      </c>
      <c r="C3087">
        <v>123</v>
      </c>
      <c r="D3087">
        <v>7</v>
      </c>
      <c r="E3087" t="s">
        <v>0</v>
      </c>
      <c r="F3087">
        <v>6</v>
      </c>
      <c r="G3087">
        <v>2018</v>
      </c>
      <c r="H3087" t="s">
        <v>62</v>
      </c>
      <c r="I3087">
        <f>IF(E3087="Dollar",VLOOKUP(F3087,Currency!$G$2:$H$14,2,0),1)</f>
        <v>1</v>
      </c>
      <c r="J3087" s="3">
        <f t="shared" si="48"/>
        <v>861</v>
      </c>
    </row>
    <row r="3088" spans="1:10" x14ac:dyDescent="0.25">
      <c r="A3088">
        <v>1144</v>
      </c>
      <c r="B3088" t="s">
        <v>45</v>
      </c>
      <c r="C3088">
        <v>123</v>
      </c>
      <c r="D3088">
        <v>28</v>
      </c>
      <c r="E3088" t="s">
        <v>0</v>
      </c>
      <c r="F3088">
        <v>12</v>
      </c>
      <c r="G3088">
        <v>2018</v>
      </c>
      <c r="H3088" t="s">
        <v>59</v>
      </c>
      <c r="I3088">
        <f>IF(E3088="Dollar",VLOOKUP(F3088,Currency!$G$2:$H$14,2,0),1)</f>
        <v>1</v>
      </c>
      <c r="J3088" s="3">
        <f t="shared" si="48"/>
        <v>3444</v>
      </c>
    </row>
    <row r="3089" spans="1:10" x14ac:dyDescent="0.25">
      <c r="A3089">
        <v>1144</v>
      </c>
      <c r="B3089" t="s">
        <v>46</v>
      </c>
      <c r="C3089">
        <v>492</v>
      </c>
      <c r="D3089">
        <v>15</v>
      </c>
      <c r="E3089" t="s">
        <v>37</v>
      </c>
      <c r="F3089">
        <v>12</v>
      </c>
      <c r="G3089">
        <v>2018</v>
      </c>
      <c r="H3089" t="s">
        <v>53</v>
      </c>
      <c r="I3089">
        <f>IF(E3089="Dollar",VLOOKUP(F3089,Currency!$G$2:$H$14,2,0),1)</f>
        <v>0.87842254526315788</v>
      </c>
      <c r="J3089" s="3">
        <f t="shared" si="48"/>
        <v>6482.7583840421048</v>
      </c>
    </row>
    <row r="3090" spans="1:10" x14ac:dyDescent="0.25">
      <c r="A3090">
        <v>1145</v>
      </c>
      <c r="B3090" t="s">
        <v>45</v>
      </c>
      <c r="C3090">
        <v>74</v>
      </c>
      <c r="D3090">
        <v>31</v>
      </c>
      <c r="E3090" t="s">
        <v>37</v>
      </c>
      <c r="F3090">
        <v>8</v>
      </c>
      <c r="G3090">
        <v>2018</v>
      </c>
      <c r="H3090" t="s">
        <v>58</v>
      </c>
      <c r="I3090">
        <f>IF(E3090="Dollar",VLOOKUP(F3090,Currency!$G$2:$H$14,2,0),1)</f>
        <v>0.86596289695652162</v>
      </c>
      <c r="J3090" s="3">
        <f t="shared" si="48"/>
        <v>1986.5188856182606</v>
      </c>
    </row>
    <row r="3091" spans="1:10" x14ac:dyDescent="0.25">
      <c r="A3091">
        <v>1145</v>
      </c>
      <c r="B3091" t="s">
        <v>46</v>
      </c>
      <c r="C3091">
        <v>222</v>
      </c>
      <c r="D3091">
        <v>19</v>
      </c>
      <c r="E3091" t="s">
        <v>0</v>
      </c>
      <c r="F3091">
        <v>8</v>
      </c>
      <c r="G3091">
        <v>2018</v>
      </c>
      <c r="H3091" t="s">
        <v>61</v>
      </c>
      <c r="I3091">
        <f>IF(E3091="Dollar",VLOOKUP(F3091,Currency!$G$2:$H$14,2,0),1)</f>
        <v>1</v>
      </c>
      <c r="J3091" s="3">
        <f t="shared" si="48"/>
        <v>4218</v>
      </c>
    </row>
    <row r="3092" spans="1:10" x14ac:dyDescent="0.25">
      <c r="A3092">
        <v>1145</v>
      </c>
      <c r="B3092" t="s">
        <v>47</v>
      </c>
      <c r="C3092">
        <v>74</v>
      </c>
      <c r="D3092">
        <v>7</v>
      </c>
      <c r="E3092" t="s">
        <v>37</v>
      </c>
      <c r="F3092">
        <v>8</v>
      </c>
      <c r="G3092">
        <v>2018</v>
      </c>
      <c r="H3092" t="s">
        <v>53</v>
      </c>
      <c r="I3092">
        <f>IF(E3092="Dollar",VLOOKUP(F3092,Currency!$G$2:$H$14,2,0),1)</f>
        <v>0.86596289695652162</v>
      </c>
      <c r="J3092" s="3">
        <f t="shared" si="48"/>
        <v>448.56878062347818</v>
      </c>
    </row>
    <row r="3093" spans="1:10" x14ac:dyDescent="0.25">
      <c r="A3093">
        <v>1146</v>
      </c>
      <c r="B3093" t="s">
        <v>45</v>
      </c>
      <c r="C3093">
        <v>111</v>
      </c>
      <c r="D3093">
        <v>21</v>
      </c>
      <c r="E3093" t="s">
        <v>0</v>
      </c>
      <c r="F3093">
        <v>4</v>
      </c>
      <c r="G3093">
        <v>2018</v>
      </c>
      <c r="H3093" t="s">
        <v>52</v>
      </c>
      <c r="I3093">
        <f>IF(E3093="Dollar",VLOOKUP(F3093,Currency!$G$2:$H$14,2,0),1)</f>
        <v>1</v>
      </c>
      <c r="J3093" s="3">
        <f t="shared" si="48"/>
        <v>2331</v>
      </c>
    </row>
    <row r="3094" spans="1:10" x14ac:dyDescent="0.25">
      <c r="A3094">
        <v>1146</v>
      </c>
      <c r="B3094" t="s">
        <v>46</v>
      </c>
      <c r="C3094">
        <v>333</v>
      </c>
      <c r="D3094">
        <v>15</v>
      </c>
      <c r="E3094" t="s">
        <v>0</v>
      </c>
      <c r="F3094">
        <v>4</v>
      </c>
      <c r="G3094">
        <v>2018</v>
      </c>
      <c r="H3094" t="s">
        <v>55</v>
      </c>
      <c r="I3094">
        <f>IF(E3094="Dollar",VLOOKUP(F3094,Currency!$G$2:$H$14,2,0),1)</f>
        <v>1</v>
      </c>
      <c r="J3094" s="3">
        <f t="shared" si="48"/>
        <v>4995</v>
      </c>
    </row>
    <row r="3095" spans="1:10" x14ac:dyDescent="0.25">
      <c r="A3095">
        <v>1146</v>
      </c>
      <c r="B3095" t="s">
        <v>47</v>
      </c>
      <c r="C3095">
        <v>111</v>
      </c>
      <c r="D3095">
        <v>6</v>
      </c>
      <c r="E3095" t="s">
        <v>0</v>
      </c>
      <c r="F3095">
        <v>4</v>
      </c>
      <c r="G3095">
        <v>2018</v>
      </c>
      <c r="H3095" t="s">
        <v>57</v>
      </c>
      <c r="I3095">
        <f>IF(E3095="Dollar",VLOOKUP(F3095,Currency!$G$2:$H$14,2,0),1)</f>
        <v>1</v>
      </c>
      <c r="J3095" s="3">
        <f t="shared" si="48"/>
        <v>666</v>
      </c>
    </row>
    <row r="3096" spans="1:10" x14ac:dyDescent="0.25">
      <c r="A3096">
        <v>1147</v>
      </c>
      <c r="B3096" t="s">
        <v>45</v>
      </c>
      <c r="C3096">
        <v>72</v>
      </c>
      <c r="D3096">
        <v>26</v>
      </c>
      <c r="E3096" t="s">
        <v>0</v>
      </c>
      <c r="F3096">
        <v>3</v>
      </c>
      <c r="G3096">
        <v>2018</v>
      </c>
      <c r="H3096" t="s">
        <v>51</v>
      </c>
      <c r="I3096">
        <f>IF(E3096="Dollar",VLOOKUP(F3096,Currency!$G$2:$H$14,2,0),1)</f>
        <v>1</v>
      </c>
      <c r="J3096" s="3">
        <f t="shared" si="48"/>
        <v>1872</v>
      </c>
    </row>
    <row r="3097" spans="1:10" x14ac:dyDescent="0.25">
      <c r="A3097">
        <v>1147</v>
      </c>
      <c r="B3097" t="s">
        <v>46</v>
      </c>
      <c r="C3097">
        <v>216</v>
      </c>
      <c r="D3097">
        <v>15</v>
      </c>
      <c r="E3097" t="s">
        <v>37</v>
      </c>
      <c r="F3097">
        <v>3</v>
      </c>
      <c r="G3097">
        <v>2018</v>
      </c>
      <c r="H3097" t="s">
        <v>53</v>
      </c>
      <c r="I3097">
        <f>IF(E3097="Dollar",VLOOKUP(F3097,Currency!$G$2:$H$14,2,0),1)</f>
        <v>0.81064183952380953</v>
      </c>
      <c r="J3097" s="3">
        <f t="shared" si="48"/>
        <v>2626.4795600571429</v>
      </c>
    </row>
    <row r="3098" spans="1:10" x14ac:dyDescent="0.25">
      <c r="A3098">
        <v>1147</v>
      </c>
      <c r="B3098" t="s">
        <v>47</v>
      </c>
      <c r="C3098">
        <v>72</v>
      </c>
      <c r="D3098">
        <v>6</v>
      </c>
      <c r="E3098" t="s">
        <v>0</v>
      </c>
      <c r="F3098">
        <v>3</v>
      </c>
      <c r="G3098">
        <v>2018</v>
      </c>
      <c r="H3098" t="s">
        <v>61</v>
      </c>
      <c r="I3098">
        <f>IF(E3098="Dollar",VLOOKUP(F3098,Currency!$G$2:$H$14,2,0),1)</f>
        <v>1</v>
      </c>
      <c r="J3098" s="3">
        <f t="shared" si="48"/>
        <v>432</v>
      </c>
    </row>
    <row r="3099" spans="1:10" x14ac:dyDescent="0.25">
      <c r="A3099">
        <v>1148</v>
      </c>
      <c r="B3099" t="s">
        <v>45</v>
      </c>
      <c r="C3099">
        <v>86</v>
      </c>
      <c r="D3099">
        <v>20</v>
      </c>
      <c r="E3099" t="s">
        <v>0</v>
      </c>
      <c r="F3099">
        <v>6</v>
      </c>
      <c r="G3099">
        <v>2018</v>
      </c>
      <c r="H3099" t="s">
        <v>57</v>
      </c>
      <c r="I3099">
        <f>IF(E3099="Dollar",VLOOKUP(F3099,Currency!$G$2:$H$14,2,0),1)</f>
        <v>1</v>
      </c>
      <c r="J3099" s="3">
        <f t="shared" si="48"/>
        <v>1720</v>
      </c>
    </row>
    <row r="3100" spans="1:10" x14ac:dyDescent="0.25">
      <c r="A3100">
        <v>1148</v>
      </c>
      <c r="B3100" t="s">
        <v>46</v>
      </c>
      <c r="C3100">
        <v>172</v>
      </c>
      <c r="D3100">
        <v>14</v>
      </c>
      <c r="E3100" t="s">
        <v>0</v>
      </c>
      <c r="F3100">
        <v>6</v>
      </c>
      <c r="G3100">
        <v>2018</v>
      </c>
      <c r="H3100" t="s">
        <v>55</v>
      </c>
      <c r="I3100">
        <f>IF(E3100="Dollar",VLOOKUP(F3100,Currency!$G$2:$H$14,2,0),1)</f>
        <v>1</v>
      </c>
      <c r="J3100" s="3">
        <f t="shared" si="48"/>
        <v>2408</v>
      </c>
    </row>
    <row r="3101" spans="1:10" x14ac:dyDescent="0.25">
      <c r="A3101">
        <v>1148</v>
      </c>
      <c r="B3101" t="s">
        <v>47</v>
      </c>
      <c r="C3101">
        <v>344</v>
      </c>
      <c r="D3101">
        <v>6</v>
      </c>
      <c r="E3101" t="s">
        <v>37</v>
      </c>
      <c r="F3101">
        <v>6</v>
      </c>
      <c r="G3101">
        <v>2018</v>
      </c>
      <c r="H3101" t="s">
        <v>53</v>
      </c>
      <c r="I3101">
        <f>IF(E3101="Dollar",VLOOKUP(F3101,Currency!$G$2:$H$14,2,0),1)</f>
        <v>0.85633569142857147</v>
      </c>
      <c r="J3101" s="3">
        <f t="shared" si="48"/>
        <v>1767.4768671085715</v>
      </c>
    </row>
    <row r="3102" spans="1:10" x14ac:dyDescent="0.25">
      <c r="A3102">
        <v>1149</v>
      </c>
      <c r="B3102" t="s">
        <v>45</v>
      </c>
      <c r="C3102">
        <v>1</v>
      </c>
      <c r="D3102">
        <v>22</v>
      </c>
      <c r="E3102" t="s">
        <v>0</v>
      </c>
      <c r="F3102">
        <v>10</v>
      </c>
      <c r="G3102">
        <v>2018</v>
      </c>
      <c r="H3102" t="s">
        <v>63</v>
      </c>
      <c r="I3102">
        <f>IF(E3102="Dollar",VLOOKUP(F3102,Currency!$G$2:$H$14,2,0),1)</f>
        <v>1</v>
      </c>
      <c r="J3102" s="3">
        <f t="shared" si="48"/>
        <v>22</v>
      </c>
    </row>
    <row r="3103" spans="1:10" x14ac:dyDescent="0.25">
      <c r="A3103">
        <v>1149</v>
      </c>
      <c r="B3103" t="s">
        <v>46</v>
      </c>
      <c r="C3103">
        <v>5</v>
      </c>
      <c r="D3103">
        <v>16</v>
      </c>
      <c r="E3103" t="s">
        <v>37</v>
      </c>
      <c r="F3103">
        <v>10</v>
      </c>
      <c r="G3103">
        <v>2018</v>
      </c>
      <c r="H3103" t="s">
        <v>53</v>
      </c>
      <c r="I3103">
        <f>IF(E3103="Dollar",VLOOKUP(F3103,Currency!$G$2:$H$14,2,0),1)</f>
        <v>0.87081632260869579</v>
      </c>
      <c r="J3103" s="3">
        <f t="shared" si="48"/>
        <v>69.665305808695663</v>
      </c>
    </row>
    <row r="3104" spans="1:10" x14ac:dyDescent="0.25">
      <c r="A3104">
        <v>1149</v>
      </c>
      <c r="B3104" t="s">
        <v>47</v>
      </c>
      <c r="C3104">
        <v>20</v>
      </c>
      <c r="D3104">
        <v>6</v>
      </c>
      <c r="E3104" t="s">
        <v>0</v>
      </c>
      <c r="F3104">
        <v>10</v>
      </c>
      <c r="G3104">
        <v>2018</v>
      </c>
      <c r="H3104" t="s">
        <v>57</v>
      </c>
      <c r="I3104">
        <f>IF(E3104="Dollar",VLOOKUP(F3104,Currency!$G$2:$H$14,2,0),1)</f>
        <v>1</v>
      </c>
      <c r="J3104" s="3">
        <f t="shared" si="48"/>
        <v>120</v>
      </c>
    </row>
    <row r="3105" spans="1:10" x14ac:dyDescent="0.25">
      <c r="A3105">
        <v>1150</v>
      </c>
      <c r="B3105" t="s">
        <v>45</v>
      </c>
      <c r="C3105">
        <v>64</v>
      </c>
      <c r="D3105">
        <v>28</v>
      </c>
      <c r="E3105" t="s">
        <v>0</v>
      </c>
      <c r="F3105">
        <v>7</v>
      </c>
      <c r="G3105">
        <v>2018</v>
      </c>
      <c r="H3105" t="s">
        <v>59</v>
      </c>
      <c r="I3105">
        <f>IF(E3105="Dollar",VLOOKUP(F3105,Currency!$G$2:$H$14,2,0),1)</f>
        <v>1</v>
      </c>
      <c r="J3105" s="3">
        <f t="shared" si="48"/>
        <v>1792</v>
      </c>
    </row>
    <row r="3106" spans="1:10" x14ac:dyDescent="0.25">
      <c r="A3106">
        <v>1150</v>
      </c>
      <c r="B3106" t="s">
        <v>46</v>
      </c>
      <c r="C3106">
        <v>256</v>
      </c>
      <c r="D3106">
        <v>18</v>
      </c>
      <c r="E3106" t="s">
        <v>0</v>
      </c>
      <c r="F3106">
        <v>7</v>
      </c>
      <c r="G3106">
        <v>2018</v>
      </c>
      <c r="H3106" t="s">
        <v>62</v>
      </c>
      <c r="I3106">
        <f>IF(E3106="Dollar",VLOOKUP(F3106,Currency!$G$2:$H$14,2,0),1)</f>
        <v>1</v>
      </c>
      <c r="J3106" s="3">
        <f t="shared" si="48"/>
        <v>4608</v>
      </c>
    </row>
    <row r="3107" spans="1:10" x14ac:dyDescent="0.25">
      <c r="A3107">
        <v>1151</v>
      </c>
      <c r="B3107" t="s">
        <v>45</v>
      </c>
      <c r="C3107">
        <v>83</v>
      </c>
      <c r="D3107">
        <v>25</v>
      </c>
      <c r="E3107" t="s">
        <v>0</v>
      </c>
      <c r="F3107">
        <v>7</v>
      </c>
      <c r="G3107">
        <v>2018</v>
      </c>
      <c r="H3107" t="s">
        <v>60</v>
      </c>
      <c r="I3107">
        <f>IF(E3107="Dollar",VLOOKUP(F3107,Currency!$G$2:$H$14,2,0),1)</f>
        <v>1</v>
      </c>
      <c r="J3107" s="3">
        <f t="shared" si="48"/>
        <v>2075</v>
      </c>
    </row>
    <row r="3108" spans="1:10" x14ac:dyDescent="0.25">
      <c r="A3108">
        <v>1151</v>
      </c>
      <c r="B3108" t="s">
        <v>46</v>
      </c>
      <c r="C3108">
        <v>332</v>
      </c>
      <c r="D3108">
        <v>18</v>
      </c>
      <c r="E3108" t="s">
        <v>0</v>
      </c>
      <c r="F3108">
        <v>7</v>
      </c>
      <c r="G3108">
        <v>2018</v>
      </c>
      <c r="H3108" t="s">
        <v>56</v>
      </c>
      <c r="I3108">
        <f>IF(E3108="Dollar",VLOOKUP(F3108,Currency!$G$2:$H$14,2,0),1)</f>
        <v>1</v>
      </c>
      <c r="J3108" s="3">
        <f t="shared" si="48"/>
        <v>5976</v>
      </c>
    </row>
    <row r="3109" spans="1:10" x14ac:dyDescent="0.25">
      <c r="A3109">
        <v>1152</v>
      </c>
      <c r="B3109" t="s">
        <v>45</v>
      </c>
      <c r="C3109">
        <v>87</v>
      </c>
      <c r="D3109">
        <v>23</v>
      </c>
      <c r="E3109" t="s">
        <v>37</v>
      </c>
      <c r="F3109">
        <v>10</v>
      </c>
      <c r="G3109">
        <v>2018</v>
      </c>
      <c r="H3109" t="s">
        <v>53</v>
      </c>
      <c r="I3109">
        <f>IF(E3109="Dollar",VLOOKUP(F3109,Currency!$G$2:$H$14,2,0),1)</f>
        <v>0.87081632260869579</v>
      </c>
      <c r="J3109" s="3">
        <f t="shared" si="48"/>
        <v>1742.5034615400002</v>
      </c>
    </row>
    <row r="3110" spans="1:10" x14ac:dyDescent="0.25">
      <c r="A3110">
        <v>1152</v>
      </c>
      <c r="B3110" t="s">
        <v>46</v>
      </c>
      <c r="C3110">
        <v>348</v>
      </c>
      <c r="D3110">
        <v>18</v>
      </c>
      <c r="E3110" t="s">
        <v>0</v>
      </c>
      <c r="F3110">
        <v>10</v>
      </c>
      <c r="G3110">
        <v>2018</v>
      </c>
      <c r="H3110" t="s">
        <v>63</v>
      </c>
      <c r="I3110">
        <f>IF(E3110="Dollar",VLOOKUP(F3110,Currency!$G$2:$H$14,2,0),1)</f>
        <v>1</v>
      </c>
      <c r="J3110" s="3">
        <f t="shared" si="48"/>
        <v>6264</v>
      </c>
    </row>
    <row r="3111" spans="1:10" x14ac:dyDescent="0.25">
      <c r="A3111">
        <v>1153</v>
      </c>
      <c r="B3111" t="s">
        <v>45</v>
      </c>
      <c r="C3111">
        <v>105</v>
      </c>
      <c r="D3111">
        <v>25</v>
      </c>
      <c r="E3111" t="s">
        <v>0</v>
      </c>
      <c r="F3111">
        <v>6</v>
      </c>
      <c r="G3111">
        <v>2018</v>
      </c>
      <c r="H3111" t="s">
        <v>60</v>
      </c>
      <c r="I3111">
        <f>IF(E3111="Dollar",VLOOKUP(F3111,Currency!$G$2:$H$14,2,0),1)</f>
        <v>1</v>
      </c>
      <c r="J3111" s="3">
        <f t="shared" si="48"/>
        <v>2625</v>
      </c>
    </row>
    <row r="3112" spans="1:10" x14ac:dyDescent="0.25">
      <c r="A3112">
        <v>1153</v>
      </c>
      <c r="B3112" t="s">
        <v>46</v>
      </c>
      <c r="C3112">
        <v>210</v>
      </c>
      <c r="D3112">
        <v>13</v>
      </c>
      <c r="E3112" t="s">
        <v>37</v>
      </c>
      <c r="F3112">
        <v>6</v>
      </c>
      <c r="G3112">
        <v>2018</v>
      </c>
      <c r="H3112" t="s">
        <v>53</v>
      </c>
      <c r="I3112">
        <f>IF(E3112="Dollar",VLOOKUP(F3112,Currency!$G$2:$H$14,2,0),1)</f>
        <v>0.85633569142857147</v>
      </c>
      <c r="J3112" s="3">
        <f t="shared" si="48"/>
        <v>2337.7964376</v>
      </c>
    </row>
    <row r="3113" spans="1:10" x14ac:dyDescent="0.25">
      <c r="A3113">
        <v>1153</v>
      </c>
      <c r="B3113" t="s">
        <v>47</v>
      </c>
      <c r="C3113">
        <v>420</v>
      </c>
      <c r="D3113">
        <v>6</v>
      </c>
      <c r="E3113" t="s">
        <v>0</v>
      </c>
      <c r="F3113">
        <v>6</v>
      </c>
      <c r="G3113">
        <v>2018</v>
      </c>
      <c r="H3113" t="s">
        <v>55</v>
      </c>
      <c r="I3113">
        <f>IF(E3113="Dollar",VLOOKUP(F3113,Currency!$G$2:$H$14,2,0),1)</f>
        <v>1</v>
      </c>
      <c r="J3113" s="3">
        <f t="shared" si="48"/>
        <v>2520</v>
      </c>
    </row>
    <row r="3114" spans="1:10" x14ac:dyDescent="0.25">
      <c r="A3114">
        <v>1154</v>
      </c>
      <c r="B3114" t="s">
        <v>45</v>
      </c>
      <c r="C3114">
        <v>43</v>
      </c>
      <c r="D3114">
        <v>27</v>
      </c>
      <c r="E3114" t="s">
        <v>0</v>
      </c>
      <c r="F3114">
        <v>1</v>
      </c>
      <c r="G3114">
        <v>2018</v>
      </c>
      <c r="H3114" t="s">
        <v>64</v>
      </c>
      <c r="I3114">
        <f>IF(E3114="Dollar",VLOOKUP(F3114,Currency!$G$2:$H$14,2,0),1)</f>
        <v>1</v>
      </c>
      <c r="J3114" s="3">
        <f t="shared" si="48"/>
        <v>1161</v>
      </c>
    </row>
    <row r="3115" spans="1:10" x14ac:dyDescent="0.25">
      <c r="A3115">
        <v>1154</v>
      </c>
      <c r="B3115" t="s">
        <v>46</v>
      </c>
      <c r="C3115">
        <v>215</v>
      </c>
      <c r="D3115">
        <v>19</v>
      </c>
      <c r="E3115" t="s">
        <v>0</v>
      </c>
      <c r="F3115">
        <v>1</v>
      </c>
      <c r="G3115">
        <v>2018</v>
      </c>
      <c r="H3115" t="s">
        <v>61</v>
      </c>
      <c r="I3115">
        <f>IF(E3115="Dollar",VLOOKUP(F3115,Currency!$G$2:$H$14,2,0),1)</f>
        <v>1</v>
      </c>
      <c r="J3115" s="3">
        <f t="shared" si="48"/>
        <v>4085</v>
      </c>
    </row>
    <row r="3116" spans="1:10" x14ac:dyDescent="0.25">
      <c r="A3116">
        <v>1154</v>
      </c>
      <c r="B3116" t="s">
        <v>47</v>
      </c>
      <c r="C3116">
        <v>301</v>
      </c>
      <c r="D3116">
        <v>6</v>
      </c>
      <c r="E3116" t="s">
        <v>0</v>
      </c>
      <c r="F3116">
        <v>1</v>
      </c>
      <c r="G3116">
        <v>2018</v>
      </c>
      <c r="H3116" t="s">
        <v>55</v>
      </c>
      <c r="I3116">
        <f>IF(E3116="Dollar",VLOOKUP(F3116,Currency!$G$2:$H$14,2,0),1)</f>
        <v>1</v>
      </c>
      <c r="J3116" s="3">
        <f t="shared" si="48"/>
        <v>1806</v>
      </c>
    </row>
    <row r="3117" spans="1:10" x14ac:dyDescent="0.25">
      <c r="A3117">
        <v>1155</v>
      </c>
      <c r="B3117" t="s">
        <v>45</v>
      </c>
      <c r="C3117">
        <v>46</v>
      </c>
      <c r="D3117">
        <v>23</v>
      </c>
      <c r="E3117" t="s">
        <v>0</v>
      </c>
      <c r="F3117">
        <v>12</v>
      </c>
      <c r="G3117">
        <v>2018</v>
      </c>
      <c r="H3117" t="s">
        <v>62</v>
      </c>
      <c r="I3117">
        <f>IF(E3117="Dollar",VLOOKUP(F3117,Currency!$G$2:$H$14,2,0),1)</f>
        <v>1</v>
      </c>
      <c r="J3117" s="3">
        <f t="shared" si="48"/>
        <v>1058</v>
      </c>
    </row>
    <row r="3118" spans="1:10" x14ac:dyDescent="0.25">
      <c r="A3118">
        <v>1155</v>
      </c>
      <c r="B3118" t="s">
        <v>46</v>
      </c>
      <c r="C3118">
        <v>184</v>
      </c>
      <c r="D3118">
        <v>17</v>
      </c>
      <c r="E3118" t="s">
        <v>0</v>
      </c>
      <c r="F3118">
        <v>12</v>
      </c>
      <c r="G3118">
        <v>2018</v>
      </c>
      <c r="H3118" t="s">
        <v>57</v>
      </c>
      <c r="I3118">
        <f>IF(E3118="Dollar",VLOOKUP(F3118,Currency!$G$2:$H$14,2,0),1)</f>
        <v>1</v>
      </c>
      <c r="J3118" s="3">
        <f t="shared" si="48"/>
        <v>3128</v>
      </c>
    </row>
    <row r="3119" spans="1:10" x14ac:dyDescent="0.25">
      <c r="A3119">
        <v>1156</v>
      </c>
      <c r="B3119" t="s">
        <v>45</v>
      </c>
      <c r="C3119">
        <v>74</v>
      </c>
      <c r="D3119">
        <v>27</v>
      </c>
      <c r="E3119" t="s">
        <v>0</v>
      </c>
      <c r="F3119">
        <v>12</v>
      </c>
      <c r="G3119">
        <v>2018</v>
      </c>
      <c r="H3119" t="s">
        <v>65</v>
      </c>
      <c r="I3119">
        <f>IF(E3119="Dollar",VLOOKUP(F3119,Currency!$G$2:$H$14,2,0),1)</f>
        <v>1</v>
      </c>
      <c r="J3119" s="3">
        <f t="shared" si="48"/>
        <v>1998</v>
      </c>
    </row>
    <row r="3120" spans="1:10" x14ac:dyDescent="0.25">
      <c r="A3120">
        <v>1156</v>
      </c>
      <c r="B3120" t="s">
        <v>46</v>
      </c>
      <c r="C3120">
        <v>370</v>
      </c>
      <c r="D3120">
        <v>15</v>
      </c>
      <c r="E3120" t="s">
        <v>0</v>
      </c>
      <c r="F3120">
        <v>12</v>
      </c>
      <c r="G3120">
        <v>2018</v>
      </c>
      <c r="H3120" t="s">
        <v>55</v>
      </c>
      <c r="I3120">
        <f>IF(E3120="Dollar",VLOOKUP(F3120,Currency!$G$2:$H$14,2,0),1)</f>
        <v>1</v>
      </c>
      <c r="J3120" s="3">
        <f t="shared" si="48"/>
        <v>5550</v>
      </c>
    </row>
    <row r="3121" spans="1:10" x14ac:dyDescent="0.25">
      <c r="A3121">
        <v>1156</v>
      </c>
      <c r="B3121" t="s">
        <v>47</v>
      </c>
      <c r="C3121">
        <v>518</v>
      </c>
      <c r="D3121">
        <v>6</v>
      </c>
      <c r="E3121" t="s">
        <v>0</v>
      </c>
      <c r="F3121">
        <v>12</v>
      </c>
      <c r="G3121">
        <v>2018</v>
      </c>
      <c r="H3121" t="s">
        <v>55</v>
      </c>
      <c r="I3121">
        <f>IF(E3121="Dollar",VLOOKUP(F3121,Currency!$G$2:$H$14,2,0),1)</f>
        <v>1</v>
      </c>
      <c r="J3121" s="3">
        <f t="shared" si="48"/>
        <v>3108</v>
      </c>
    </row>
    <row r="3122" spans="1:10" x14ac:dyDescent="0.25">
      <c r="A3122">
        <v>1157</v>
      </c>
      <c r="B3122" t="s">
        <v>45</v>
      </c>
      <c r="C3122">
        <v>187</v>
      </c>
      <c r="D3122">
        <v>28</v>
      </c>
      <c r="E3122" t="s">
        <v>0</v>
      </c>
      <c r="F3122">
        <v>12</v>
      </c>
      <c r="G3122">
        <v>2018</v>
      </c>
      <c r="H3122" t="s">
        <v>59</v>
      </c>
      <c r="I3122">
        <f>IF(E3122="Dollar",VLOOKUP(F3122,Currency!$G$2:$H$14,2,0),1)</f>
        <v>1</v>
      </c>
      <c r="J3122" s="3">
        <f t="shared" si="48"/>
        <v>5236</v>
      </c>
    </row>
    <row r="3123" spans="1:10" x14ac:dyDescent="0.25">
      <c r="A3123">
        <v>1157</v>
      </c>
      <c r="B3123" t="s">
        <v>46</v>
      </c>
      <c r="C3123">
        <v>935</v>
      </c>
      <c r="D3123">
        <v>17</v>
      </c>
      <c r="E3123" t="s">
        <v>0</v>
      </c>
      <c r="F3123">
        <v>12</v>
      </c>
      <c r="G3123">
        <v>2018</v>
      </c>
      <c r="H3123" t="s">
        <v>52</v>
      </c>
      <c r="I3123">
        <f>IF(E3123="Dollar",VLOOKUP(F3123,Currency!$G$2:$H$14,2,0),1)</f>
        <v>1</v>
      </c>
      <c r="J3123" s="3">
        <f t="shared" si="48"/>
        <v>15895</v>
      </c>
    </row>
    <row r="3124" spans="1:10" x14ac:dyDescent="0.25">
      <c r="A3124">
        <v>1157</v>
      </c>
      <c r="B3124" t="s">
        <v>47</v>
      </c>
      <c r="C3124">
        <v>1309</v>
      </c>
      <c r="D3124">
        <v>6</v>
      </c>
      <c r="E3124" t="s">
        <v>0</v>
      </c>
      <c r="F3124">
        <v>12</v>
      </c>
      <c r="G3124">
        <v>2018</v>
      </c>
      <c r="H3124" t="s">
        <v>55</v>
      </c>
      <c r="I3124">
        <f>IF(E3124="Dollar",VLOOKUP(F3124,Currency!$G$2:$H$14,2,0),1)</f>
        <v>1</v>
      </c>
      <c r="J3124" s="3">
        <f t="shared" si="48"/>
        <v>7854</v>
      </c>
    </row>
    <row r="3125" spans="1:10" x14ac:dyDescent="0.25">
      <c r="A3125">
        <v>1158</v>
      </c>
      <c r="B3125" t="s">
        <v>45</v>
      </c>
      <c r="C3125">
        <v>153</v>
      </c>
      <c r="D3125">
        <v>24</v>
      </c>
      <c r="E3125" t="s">
        <v>0</v>
      </c>
      <c r="F3125">
        <v>11</v>
      </c>
      <c r="G3125">
        <v>2018</v>
      </c>
      <c r="H3125" t="s">
        <v>61</v>
      </c>
      <c r="I3125">
        <f>IF(E3125="Dollar",VLOOKUP(F3125,Currency!$G$2:$H$14,2,0),1)</f>
        <v>1</v>
      </c>
      <c r="J3125" s="3">
        <f t="shared" si="48"/>
        <v>3672</v>
      </c>
    </row>
    <row r="3126" spans="1:10" x14ac:dyDescent="0.25">
      <c r="A3126">
        <v>1158</v>
      </c>
      <c r="B3126" t="s">
        <v>46</v>
      </c>
      <c r="C3126">
        <v>765</v>
      </c>
      <c r="D3126">
        <v>15</v>
      </c>
      <c r="E3126" t="s">
        <v>37</v>
      </c>
      <c r="F3126">
        <v>11</v>
      </c>
      <c r="G3126">
        <v>2018</v>
      </c>
      <c r="H3126" t="s">
        <v>53</v>
      </c>
      <c r="I3126">
        <f>IF(E3126="Dollar",VLOOKUP(F3126,Currency!$G$2:$H$14,2,0),1)</f>
        <v>0.87977327500000013</v>
      </c>
      <c r="J3126" s="3">
        <f t="shared" si="48"/>
        <v>10095.398330625001</v>
      </c>
    </row>
    <row r="3127" spans="1:10" x14ac:dyDescent="0.25">
      <c r="A3127">
        <v>1158</v>
      </c>
      <c r="B3127" t="s">
        <v>47</v>
      </c>
      <c r="C3127">
        <v>1071</v>
      </c>
      <c r="D3127">
        <v>6</v>
      </c>
      <c r="E3127" t="s">
        <v>0</v>
      </c>
      <c r="F3127">
        <v>11</v>
      </c>
      <c r="G3127">
        <v>2018</v>
      </c>
      <c r="H3127" t="s">
        <v>55</v>
      </c>
      <c r="I3127">
        <f>IF(E3127="Dollar",VLOOKUP(F3127,Currency!$G$2:$H$14,2,0),1)</f>
        <v>1</v>
      </c>
      <c r="J3127" s="3">
        <f t="shared" si="48"/>
        <v>6426</v>
      </c>
    </row>
    <row r="3128" spans="1:10" x14ac:dyDescent="0.25">
      <c r="A3128">
        <v>1159</v>
      </c>
      <c r="B3128" t="s">
        <v>45</v>
      </c>
      <c r="C3128">
        <v>93</v>
      </c>
      <c r="D3128">
        <v>26</v>
      </c>
      <c r="E3128" t="s">
        <v>0</v>
      </c>
      <c r="F3128">
        <v>11</v>
      </c>
      <c r="G3128">
        <v>2018</v>
      </c>
      <c r="H3128" t="s">
        <v>51</v>
      </c>
      <c r="I3128">
        <f>IF(E3128="Dollar",VLOOKUP(F3128,Currency!$G$2:$H$14,2,0),1)</f>
        <v>1</v>
      </c>
      <c r="J3128" s="3">
        <f t="shared" si="48"/>
        <v>2418</v>
      </c>
    </row>
    <row r="3129" spans="1:10" x14ac:dyDescent="0.25">
      <c r="A3129">
        <v>1159</v>
      </c>
      <c r="B3129" t="s">
        <v>46</v>
      </c>
      <c r="C3129">
        <v>372</v>
      </c>
      <c r="D3129">
        <v>14</v>
      </c>
      <c r="E3129" t="s">
        <v>0</v>
      </c>
      <c r="F3129">
        <v>11</v>
      </c>
      <c r="G3129">
        <v>2018</v>
      </c>
      <c r="H3129" t="s">
        <v>55</v>
      </c>
      <c r="I3129">
        <f>IF(E3129="Dollar",VLOOKUP(F3129,Currency!$G$2:$H$14,2,0),1)</f>
        <v>1</v>
      </c>
      <c r="J3129" s="3">
        <f t="shared" si="48"/>
        <v>5208</v>
      </c>
    </row>
    <row r="3130" spans="1:10" x14ac:dyDescent="0.25">
      <c r="A3130">
        <v>1160</v>
      </c>
      <c r="B3130" t="s">
        <v>45</v>
      </c>
      <c r="C3130">
        <v>99</v>
      </c>
      <c r="D3130">
        <v>28</v>
      </c>
      <c r="E3130" t="s">
        <v>0</v>
      </c>
      <c r="F3130">
        <v>10</v>
      </c>
      <c r="G3130">
        <v>2018</v>
      </c>
      <c r="H3130" t="s">
        <v>54</v>
      </c>
      <c r="I3130">
        <f>IF(E3130="Dollar",VLOOKUP(F3130,Currency!$G$2:$H$14,2,0),1)</f>
        <v>1</v>
      </c>
      <c r="J3130" s="3">
        <f t="shared" si="48"/>
        <v>2772</v>
      </c>
    </row>
    <row r="3131" spans="1:10" x14ac:dyDescent="0.25">
      <c r="A3131">
        <v>1160</v>
      </c>
      <c r="B3131" t="s">
        <v>46</v>
      </c>
      <c r="C3131">
        <v>396</v>
      </c>
      <c r="D3131">
        <v>15</v>
      </c>
      <c r="E3131" t="s">
        <v>0</v>
      </c>
      <c r="F3131">
        <v>10</v>
      </c>
      <c r="G3131">
        <v>2018</v>
      </c>
      <c r="H3131" t="s">
        <v>55</v>
      </c>
      <c r="I3131">
        <f>IF(E3131="Dollar",VLOOKUP(F3131,Currency!$G$2:$H$14,2,0),1)</f>
        <v>1</v>
      </c>
      <c r="J3131" s="3">
        <f t="shared" si="48"/>
        <v>5940</v>
      </c>
    </row>
    <row r="3132" spans="1:10" x14ac:dyDescent="0.25">
      <c r="A3132">
        <v>1161</v>
      </c>
      <c r="B3132" t="s">
        <v>45</v>
      </c>
      <c r="C3132">
        <v>47</v>
      </c>
      <c r="D3132">
        <v>24</v>
      </c>
      <c r="E3132" t="s">
        <v>0</v>
      </c>
      <c r="F3132">
        <v>11</v>
      </c>
      <c r="G3132">
        <v>2018</v>
      </c>
      <c r="H3132" t="s">
        <v>60</v>
      </c>
      <c r="I3132">
        <f>IF(E3132="Dollar",VLOOKUP(F3132,Currency!$G$2:$H$14,2,0),1)</f>
        <v>1</v>
      </c>
      <c r="J3132" s="3">
        <f t="shared" si="48"/>
        <v>1128</v>
      </c>
    </row>
    <row r="3133" spans="1:10" x14ac:dyDescent="0.25">
      <c r="A3133">
        <v>1161</v>
      </c>
      <c r="B3133" t="s">
        <v>46</v>
      </c>
      <c r="C3133">
        <v>235</v>
      </c>
      <c r="D3133">
        <v>19</v>
      </c>
      <c r="E3133" t="s">
        <v>0</v>
      </c>
      <c r="F3133">
        <v>11</v>
      </c>
      <c r="G3133">
        <v>2018</v>
      </c>
      <c r="H3133" t="s">
        <v>60</v>
      </c>
      <c r="I3133">
        <f>IF(E3133="Dollar",VLOOKUP(F3133,Currency!$G$2:$H$14,2,0),1)</f>
        <v>1</v>
      </c>
      <c r="J3133" s="3">
        <f t="shared" si="48"/>
        <v>4465</v>
      </c>
    </row>
    <row r="3134" spans="1:10" x14ac:dyDescent="0.25">
      <c r="A3134">
        <v>1161</v>
      </c>
      <c r="B3134" t="s">
        <v>47</v>
      </c>
      <c r="C3134">
        <v>329</v>
      </c>
      <c r="D3134">
        <v>7</v>
      </c>
      <c r="E3134" t="s">
        <v>0</v>
      </c>
      <c r="F3134">
        <v>11</v>
      </c>
      <c r="G3134">
        <v>2018</v>
      </c>
      <c r="H3134" t="s">
        <v>62</v>
      </c>
      <c r="I3134">
        <f>IF(E3134="Dollar",VLOOKUP(F3134,Currency!$G$2:$H$14,2,0),1)</f>
        <v>1</v>
      </c>
      <c r="J3134" s="3">
        <f t="shared" si="48"/>
        <v>2303</v>
      </c>
    </row>
    <row r="3135" spans="1:10" x14ac:dyDescent="0.25">
      <c r="A3135">
        <v>1162</v>
      </c>
      <c r="B3135" t="s">
        <v>45</v>
      </c>
      <c r="C3135">
        <v>13</v>
      </c>
      <c r="D3135">
        <v>24</v>
      </c>
      <c r="E3135" t="s">
        <v>0</v>
      </c>
      <c r="F3135">
        <v>10</v>
      </c>
      <c r="G3135">
        <v>2018</v>
      </c>
      <c r="H3135" t="s">
        <v>61</v>
      </c>
      <c r="I3135">
        <f>IF(E3135="Dollar",VLOOKUP(F3135,Currency!$G$2:$H$14,2,0),1)</f>
        <v>1</v>
      </c>
      <c r="J3135" s="3">
        <f t="shared" si="48"/>
        <v>312</v>
      </c>
    </row>
    <row r="3136" spans="1:10" x14ac:dyDescent="0.25">
      <c r="A3136">
        <v>1162</v>
      </c>
      <c r="B3136" t="s">
        <v>46</v>
      </c>
      <c r="C3136">
        <v>65</v>
      </c>
      <c r="D3136">
        <v>16</v>
      </c>
      <c r="E3136" t="s">
        <v>37</v>
      </c>
      <c r="F3136">
        <v>10</v>
      </c>
      <c r="G3136">
        <v>2018</v>
      </c>
      <c r="H3136" t="s">
        <v>53</v>
      </c>
      <c r="I3136">
        <f>IF(E3136="Dollar",VLOOKUP(F3136,Currency!$G$2:$H$14,2,0),1)</f>
        <v>0.87081632260869579</v>
      </c>
      <c r="J3136" s="3">
        <f t="shared" si="48"/>
        <v>905.64897551304364</v>
      </c>
    </row>
    <row r="3137" spans="1:10" x14ac:dyDescent="0.25">
      <c r="A3137">
        <v>1162</v>
      </c>
      <c r="B3137" t="s">
        <v>47</v>
      </c>
      <c r="C3137">
        <v>260</v>
      </c>
      <c r="D3137">
        <v>7</v>
      </c>
      <c r="E3137" t="s">
        <v>0</v>
      </c>
      <c r="F3137">
        <v>10</v>
      </c>
      <c r="G3137">
        <v>2018</v>
      </c>
      <c r="H3137" t="s">
        <v>56</v>
      </c>
      <c r="I3137">
        <f>IF(E3137="Dollar",VLOOKUP(F3137,Currency!$G$2:$H$14,2,0),1)</f>
        <v>1</v>
      </c>
      <c r="J3137" s="3">
        <f t="shared" si="48"/>
        <v>1820</v>
      </c>
    </row>
    <row r="3138" spans="1:10" x14ac:dyDescent="0.25">
      <c r="A3138">
        <v>1163</v>
      </c>
      <c r="B3138" t="s">
        <v>45</v>
      </c>
      <c r="C3138">
        <v>28</v>
      </c>
      <c r="D3138">
        <v>24</v>
      </c>
      <c r="E3138" t="s">
        <v>0</v>
      </c>
      <c r="F3138">
        <v>12</v>
      </c>
      <c r="G3138">
        <v>2018</v>
      </c>
      <c r="H3138" t="s">
        <v>56</v>
      </c>
      <c r="I3138">
        <f>IF(E3138="Dollar",VLOOKUP(F3138,Currency!$G$2:$H$14,2,0),1)</f>
        <v>1</v>
      </c>
      <c r="J3138" s="3">
        <f t="shared" si="48"/>
        <v>672</v>
      </c>
    </row>
    <row r="3139" spans="1:10" x14ac:dyDescent="0.25">
      <c r="A3139">
        <v>1163</v>
      </c>
      <c r="B3139" t="s">
        <v>46</v>
      </c>
      <c r="C3139">
        <v>140</v>
      </c>
      <c r="D3139">
        <v>16</v>
      </c>
      <c r="E3139" t="s">
        <v>37</v>
      </c>
      <c r="F3139">
        <v>12</v>
      </c>
      <c r="G3139">
        <v>2018</v>
      </c>
      <c r="H3139" t="s">
        <v>53</v>
      </c>
      <c r="I3139">
        <f>IF(E3139="Dollar",VLOOKUP(F3139,Currency!$G$2:$H$14,2,0),1)</f>
        <v>0.87842254526315788</v>
      </c>
      <c r="J3139" s="3">
        <f t="shared" ref="J3139:J3202" si="49">C3139*D3139*I3139</f>
        <v>1967.6665013894738</v>
      </c>
    </row>
    <row r="3140" spans="1:10" x14ac:dyDescent="0.25">
      <c r="A3140">
        <v>1163</v>
      </c>
      <c r="B3140" t="s">
        <v>47</v>
      </c>
      <c r="C3140">
        <v>196</v>
      </c>
      <c r="D3140">
        <v>7</v>
      </c>
      <c r="E3140" t="s">
        <v>37</v>
      </c>
      <c r="F3140">
        <v>12</v>
      </c>
      <c r="G3140">
        <v>2018</v>
      </c>
      <c r="H3140" t="s">
        <v>53</v>
      </c>
      <c r="I3140">
        <f>IF(E3140="Dollar",VLOOKUP(F3140,Currency!$G$2:$H$14,2,0),1)</f>
        <v>0.87842254526315788</v>
      </c>
      <c r="J3140" s="3">
        <f t="shared" si="49"/>
        <v>1205.1957321010527</v>
      </c>
    </row>
    <row r="3141" spans="1:10" x14ac:dyDescent="0.25">
      <c r="A3141">
        <v>1164</v>
      </c>
      <c r="B3141" t="s">
        <v>45</v>
      </c>
      <c r="C3141">
        <v>129</v>
      </c>
      <c r="D3141">
        <v>27</v>
      </c>
      <c r="E3141" t="s">
        <v>0</v>
      </c>
      <c r="F3141">
        <v>8</v>
      </c>
      <c r="G3141">
        <v>2018</v>
      </c>
      <c r="H3141" t="s">
        <v>65</v>
      </c>
      <c r="I3141">
        <f>IF(E3141="Dollar",VLOOKUP(F3141,Currency!$G$2:$H$14,2,0),1)</f>
        <v>1</v>
      </c>
      <c r="J3141" s="3">
        <f t="shared" si="49"/>
        <v>3483</v>
      </c>
    </row>
    <row r="3142" spans="1:10" x14ac:dyDescent="0.25">
      <c r="A3142">
        <v>1164</v>
      </c>
      <c r="B3142" t="s">
        <v>46</v>
      </c>
      <c r="C3142">
        <v>516</v>
      </c>
      <c r="D3142">
        <v>17</v>
      </c>
      <c r="E3142" t="s">
        <v>37</v>
      </c>
      <c r="F3142">
        <v>8</v>
      </c>
      <c r="G3142">
        <v>2018</v>
      </c>
      <c r="H3142" t="s">
        <v>53</v>
      </c>
      <c r="I3142">
        <f>IF(E3142="Dollar",VLOOKUP(F3142,Currency!$G$2:$H$14,2,0),1)</f>
        <v>0.86596289695652162</v>
      </c>
      <c r="J3142" s="3">
        <f t="shared" si="49"/>
        <v>7596.226532102608</v>
      </c>
    </row>
    <row r="3143" spans="1:10" x14ac:dyDescent="0.25">
      <c r="A3143">
        <v>1165</v>
      </c>
      <c r="B3143" t="s">
        <v>45</v>
      </c>
      <c r="C3143">
        <v>169</v>
      </c>
      <c r="D3143">
        <v>24</v>
      </c>
      <c r="E3143" t="s">
        <v>0</v>
      </c>
      <c r="F3143">
        <v>2</v>
      </c>
      <c r="G3143">
        <v>2018</v>
      </c>
      <c r="H3143" t="s">
        <v>60</v>
      </c>
      <c r="I3143">
        <f>IF(E3143="Dollar",VLOOKUP(F3143,Currency!$G$2:$H$14,2,0),1)</f>
        <v>1</v>
      </c>
      <c r="J3143" s="3">
        <f t="shared" si="49"/>
        <v>4056</v>
      </c>
    </row>
    <row r="3144" spans="1:10" x14ac:dyDescent="0.25">
      <c r="A3144">
        <v>1165</v>
      </c>
      <c r="B3144" t="s">
        <v>46</v>
      </c>
      <c r="C3144">
        <v>676</v>
      </c>
      <c r="D3144">
        <v>21</v>
      </c>
      <c r="E3144" t="s">
        <v>0</v>
      </c>
      <c r="F3144">
        <v>2</v>
      </c>
      <c r="G3144">
        <v>2018</v>
      </c>
      <c r="H3144" t="s">
        <v>60</v>
      </c>
      <c r="I3144">
        <f>IF(E3144="Dollar",VLOOKUP(F3144,Currency!$G$2:$H$14,2,0),1)</f>
        <v>1</v>
      </c>
      <c r="J3144" s="3">
        <f t="shared" si="49"/>
        <v>14196</v>
      </c>
    </row>
    <row r="3145" spans="1:10" x14ac:dyDescent="0.25">
      <c r="A3145">
        <v>1166</v>
      </c>
      <c r="B3145" t="s">
        <v>45</v>
      </c>
      <c r="C3145">
        <v>181</v>
      </c>
      <c r="D3145">
        <v>29</v>
      </c>
      <c r="E3145" t="s">
        <v>0</v>
      </c>
      <c r="F3145">
        <v>1</v>
      </c>
      <c r="G3145">
        <v>2018</v>
      </c>
      <c r="H3145" t="s">
        <v>64</v>
      </c>
      <c r="I3145">
        <f>IF(E3145="Dollar",VLOOKUP(F3145,Currency!$G$2:$H$14,2,0),1)</f>
        <v>1</v>
      </c>
      <c r="J3145" s="3">
        <f t="shared" si="49"/>
        <v>5249</v>
      </c>
    </row>
    <row r="3146" spans="1:10" x14ac:dyDescent="0.25">
      <c r="A3146">
        <v>1166</v>
      </c>
      <c r="B3146" t="s">
        <v>46</v>
      </c>
      <c r="C3146">
        <v>724</v>
      </c>
      <c r="D3146">
        <v>17</v>
      </c>
      <c r="E3146" t="s">
        <v>0</v>
      </c>
      <c r="F3146">
        <v>1</v>
      </c>
      <c r="G3146">
        <v>2018</v>
      </c>
      <c r="H3146" t="s">
        <v>52</v>
      </c>
      <c r="I3146">
        <f>IF(E3146="Dollar",VLOOKUP(F3146,Currency!$G$2:$H$14,2,0),1)</f>
        <v>1</v>
      </c>
      <c r="J3146" s="3">
        <f t="shared" si="49"/>
        <v>12308</v>
      </c>
    </row>
    <row r="3147" spans="1:10" x14ac:dyDescent="0.25">
      <c r="A3147">
        <v>1167</v>
      </c>
      <c r="B3147" t="s">
        <v>45</v>
      </c>
      <c r="C3147">
        <v>187</v>
      </c>
      <c r="D3147">
        <v>21</v>
      </c>
      <c r="E3147" t="s">
        <v>37</v>
      </c>
      <c r="F3147">
        <v>3</v>
      </c>
      <c r="G3147">
        <v>2018</v>
      </c>
      <c r="H3147" t="s">
        <v>53</v>
      </c>
      <c r="I3147">
        <f>IF(E3147="Dollar",VLOOKUP(F3147,Currency!$G$2:$H$14,2,0),1)</f>
        <v>0.81064183952380953</v>
      </c>
      <c r="J3147" s="3">
        <f t="shared" si="49"/>
        <v>3183.3905038100002</v>
      </c>
    </row>
    <row r="3148" spans="1:10" x14ac:dyDescent="0.25">
      <c r="A3148">
        <v>1167</v>
      </c>
      <c r="B3148" t="s">
        <v>46</v>
      </c>
      <c r="C3148">
        <v>748</v>
      </c>
      <c r="D3148">
        <v>17</v>
      </c>
      <c r="E3148" t="s">
        <v>0</v>
      </c>
      <c r="F3148">
        <v>3</v>
      </c>
      <c r="G3148">
        <v>2018</v>
      </c>
      <c r="H3148" t="s">
        <v>57</v>
      </c>
      <c r="I3148">
        <f>IF(E3148="Dollar",VLOOKUP(F3148,Currency!$G$2:$H$14,2,0),1)</f>
        <v>1</v>
      </c>
      <c r="J3148" s="3">
        <f t="shared" si="49"/>
        <v>12716</v>
      </c>
    </row>
    <row r="3149" spans="1:10" x14ac:dyDescent="0.25">
      <c r="A3149">
        <v>1168</v>
      </c>
      <c r="B3149" t="s">
        <v>45</v>
      </c>
      <c r="C3149">
        <v>56</v>
      </c>
      <c r="D3149">
        <v>21</v>
      </c>
      <c r="E3149" t="s">
        <v>0</v>
      </c>
      <c r="F3149">
        <v>12</v>
      </c>
      <c r="G3149">
        <v>2018</v>
      </c>
      <c r="H3149" t="s">
        <v>52</v>
      </c>
      <c r="I3149">
        <f>IF(E3149="Dollar",VLOOKUP(F3149,Currency!$G$2:$H$14,2,0),1)</f>
        <v>1</v>
      </c>
      <c r="J3149" s="3">
        <f t="shared" si="49"/>
        <v>1176</v>
      </c>
    </row>
    <row r="3150" spans="1:10" x14ac:dyDescent="0.25">
      <c r="A3150">
        <v>1168</v>
      </c>
      <c r="B3150" t="s">
        <v>46</v>
      </c>
      <c r="C3150">
        <v>224</v>
      </c>
      <c r="D3150">
        <v>15</v>
      </c>
      <c r="E3150" t="s">
        <v>37</v>
      </c>
      <c r="F3150">
        <v>12</v>
      </c>
      <c r="G3150">
        <v>2018</v>
      </c>
      <c r="H3150" t="s">
        <v>53</v>
      </c>
      <c r="I3150">
        <f>IF(E3150="Dollar",VLOOKUP(F3150,Currency!$G$2:$H$14,2,0),1)</f>
        <v>0.87842254526315788</v>
      </c>
      <c r="J3150" s="3">
        <f t="shared" si="49"/>
        <v>2951.4997520842103</v>
      </c>
    </row>
    <row r="3151" spans="1:10" x14ac:dyDescent="0.25">
      <c r="A3151">
        <v>1169</v>
      </c>
      <c r="B3151" t="s">
        <v>45</v>
      </c>
      <c r="C3151">
        <v>71</v>
      </c>
      <c r="D3151">
        <v>22</v>
      </c>
      <c r="E3151" t="s">
        <v>37</v>
      </c>
      <c r="F3151">
        <v>4</v>
      </c>
      <c r="G3151">
        <v>2018</v>
      </c>
      <c r="H3151" t="s">
        <v>53</v>
      </c>
      <c r="I3151">
        <f>IF(E3151="Dollar",VLOOKUP(F3151,Currency!$G$2:$H$14,2,0),1)</f>
        <v>0.81462485449999988</v>
      </c>
      <c r="J3151" s="3">
        <f t="shared" si="49"/>
        <v>1272.4440227289999</v>
      </c>
    </row>
    <row r="3152" spans="1:10" x14ac:dyDescent="0.25">
      <c r="A3152">
        <v>1169</v>
      </c>
      <c r="B3152" t="s">
        <v>46</v>
      </c>
      <c r="C3152">
        <v>284</v>
      </c>
      <c r="D3152">
        <v>15</v>
      </c>
      <c r="E3152" t="s">
        <v>37</v>
      </c>
      <c r="F3152">
        <v>4</v>
      </c>
      <c r="G3152">
        <v>2018</v>
      </c>
      <c r="H3152" t="s">
        <v>53</v>
      </c>
      <c r="I3152">
        <f>IF(E3152="Dollar",VLOOKUP(F3152,Currency!$G$2:$H$14,2,0),1)</f>
        <v>0.81462485449999988</v>
      </c>
      <c r="J3152" s="3">
        <f t="shared" si="49"/>
        <v>3470.3018801699995</v>
      </c>
    </row>
    <row r="3153" spans="1:10" x14ac:dyDescent="0.25">
      <c r="A3153">
        <v>1170</v>
      </c>
      <c r="B3153" t="s">
        <v>45</v>
      </c>
      <c r="C3153">
        <v>1</v>
      </c>
      <c r="D3153">
        <v>20</v>
      </c>
      <c r="E3153" t="s">
        <v>37</v>
      </c>
      <c r="F3153">
        <v>10</v>
      </c>
      <c r="G3153">
        <v>2018</v>
      </c>
      <c r="H3153" t="s">
        <v>53</v>
      </c>
      <c r="I3153">
        <f>IF(E3153="Dollar",VLOOKUP(F3153,Currency!$G$2:$H$14,2,0),1)</f>
        <v>0.87081632260869579</v>
      </c>
      <c r="J3153" s="3">
        <f t="shared" si="49"/>
        <v>17.416326452173916</v>
      </c>
    </row>
    <row r="3154" spans="1:10" x14ac:dyDescent="0.25">
      <c r="A3154">
        <v>1170</v>
      </c>
      <c r="B3154" t="s">
        <v>46</v>
      </c>
      <c r="C3154">
        <v>5</v>
      </c>
      <c r="D3154">
        <v>16</v>
      </c>
      <c r="E3154" t="s">
        <v>37</v>
      </c>
      <c r="F3154">
        <v>10</v>
      </c>
      <c r="G3154">
        <v>2018</v>
      </c>
      <c r="H3154" t="s">
        <v>53</v>
      </c>
      <c r="I3154">
        <f>IF(E3154="Dollar",VLOOKUP(F3154,Currency!$G$2:$H$14,2,0),1)</f>
        <v>0.87081632260869579</v>
      </c>
      <c r="J3154" s="3">
        <f t="shared" si="49"/>
        <v>69.665305808695663</v>
      </c>
    </row>
    <row r="3155" spans="1:10" x14ac:dyDescent="0.25">
      <c r="A3155">
        <v>1170</v>
      </c>
      <c r="B3155" t="s">
        <v>47</v>
      </c>
      <c r="C3155">
        <v>20</v>
      </c>
      <c r="D3155">
        <v>7</v>
      </c>
      <c r="E3155" t="s">
        <v>37</v>
      </c>
      <c r="F3155">
        <v>10</v>
      </c>
      <c r="G3155">
        <v>2018</v>
      </c>
      <c r="H3155" t="s">
        <v>53</v>
      </c>
      <c r="I3155">
        <f>IF(E3155="Dollar",VLOOKUP(F3155,Currency!$G$2:$H$14,2,0),1)</f>
        <v>0.87081632260869579</v>
      </c>
      <c r="J3155" s="3">
        <f t="shared" si="49"/>
        <v>121.91428516521741</v>
      </c>
    </row>
    <row r="3156" spans="1:10" x14ac:dyDescent="0.25">
      <c r="A3156">
        <v>1171</v>
      </c>
      <c r="B3156" t="s">
        <v>45</v>
      </c>
      <c r="C3156">
        <v>119</v>
      </c>
      <c r="D3156">
        <v>23</v>
      </c>
      <c r="E3156" t="s">
        <v>0</v>
      </c>
      <c r="F3156">
        <v>4</v>
      </c>
      <c r="G3156">
        <v>2018</v>
      </c>
      <c r="H3156" t="s">
        <v>62</v>
      </c>
      <c r="I3156">
        <f>IF(E3156="Dollar",VLOOKUP(F3156,Currency!$G$2:$H$14,2,0),1)</f>
        <v>1</v>
      </c>
      <c r="J3156" s="3">
        <f t="shared" si="49"/>
        <v>2737</v>
      </c>
    </row>
    <row r="3157" spans="1:10" x14ac:dyDescent="0.25">
      <c r="A3157">
        <v>1171</v>
      </c>
      <c r="B3157" t="s">
        <v>46</v>
      </c>
      <c r="C3157">
        <v>357</v>
      </c>
      <c r="D3157">
        <v>17</v>
      </c>
      <c r="E3157" t="s">
        <v>37</v>
      </c>
      <c r="F3157">
        <v>4</v>
      </c>
      <c r="G3157">
        <v>2018</v>
      </c>
      <c r="H3157" t="s">
        <v>53</v>
      </c>
      <c r="I3157">
        <f>IF(E3157="Dollar",VLOOKUP(F3157,Currency!$G$2:$H$14,2,0),1)</f>
        <v>0.81462485449999988</v>
      </c>
      <c r="J3157" s="3">
        <f t="shared" si="49"/>
        <v>4943.9582419604994</v>
      </c>
    </row>
    <row r="3158" spans="1:10" x14ac:dyDescent="0.25">
      <c r="A3158">
        <v>1171</v>
      </c>
      <c r="B3158" t="s">
        <v>47</v>
      </c>
      <c r="C3158">
        <v>119</v>
      </c>
      <c r="D3158">
        <v>6</v>
      </c>
      <c r="E3158" t="s">
        <v>37</v>
      </c>
      <c r="F3158">
        <v>4</v>
      </c>
      <c r="G3158">
        <v>2018</v>
      </c>
      <c r="H3158" t="s">
        <v>53</v>
      </c>
      <c r="I3158">
        <f>IF(E3158="Dollar",VLOOKUP(F3158,Currency!$G$2:$H$14,2,0),1)</f>
        <v>0.81462485449999988</v>
      </c>
      <c r="J3158" s="3">
        <f t="shared" si="49"/>
        <v>581.64214611299997</v>
      </c>
    </row>
    <row r="3159" spans="1:10" x14ac:dyDescent="0.25">
      <c r="A3159">
        <v>1172</v>
      </c>
      <c r="B3159" t="s">
        <v>45</v>
      </c>
      <c r="C3159">
        <v>189</v>
      </c>
      <c r="D3159">
        <v>24</v>
      </c>
      <c r="E3159" t="s">
        <v>0</v>
      </c>
      <c r="F3159">
        <v>10</v>
      </c>
      <c r="G3159">
        <v>2018</v>
      </c>
      <c r="H3159" t="s">
        <v>56</v>
      </c>
      <c r="I3159">
        <f>IF(E3159="Dollar",VLOOKUP(F3159,Currency!$G$2:$H$14,2,0),1)</f>
        <v>1</v>
      </c>
      <c r="J3159" s="3">
        <f t="shared" si="49"/>
        <v>4536</v>
      </c>
    </row>
    <row r="3160" spans="1:10" x14ac:dyDescent="0.25">
      <c r="A3160">
        <v>1172</v>
      </c>
      <c r="B3160" t="s">
        <v>46</v>
      </c>
      <c r="C3160">
        <v>945</v>
      </c>
      <c r="D3160">
        <v>12</v>
      </c>
      <c r="E3160" t="s">
        <v>37</v>
      </c>
      <c r="F3160">
        <v>10</v>
      </c>
      <c r="G3160">
        <v>2018</v>
      </c>
      <c r="H3160" t="s">
        <v>53</v>
      </c>
      <c r="I3160">
        <f>IF(E3160="Dollar",VLOOKUP(F3160,Currency!$G$2:$H$14,2,0),1)</f>
        <v>0.87081632260869579</v>
      </c>
      <c r="J3160" s="3">
        <f t="shared" si="49"/>
        <v>9875.057098382611</v>
      </c>
    </row>
    <row r="3161" spans="1:10" x14ac:dyDescent="0.25">
      <c r="A3161">
        <v>1172</v>
      </c>
      <c r="B3161" t="s">
        <v>47</v>
      </c>
      <c r="C3161">
        <v>3780</v>
      </c>
      <c r="D3161">
        <v>6</v>
      </c>
      <c r="E3161" t="s">
        <v>0</v>
      </c>
      <c r="F3161">
        <v>10</v>
      </c>
      <c r="G3161">
        <v>2018</v>
      </c>
      <c r="H3161" t="s">
        <v>55</v>
      </c>
      <c r="I3161">
        <f>IF(E3161="Dollar",VLOOKUP(F3161,Currency!$G$2:$H$14,2,0),1)</f>
        <v>1</v>
      </c>
      <c r="J3161" s="3">
        <f t="shared" si="49"/>
        <v>22680</v>
      </c>
    </row>
    <row r="3162" spans="1:10" x14ac:dyDescent="0.25">
      <c r="A3162">
        <v>1173</v>
      </c>
      <c r="B3162" t="s">
        <v>45</v>
      </c>
      <c r="C3162">
        <v>193</v>
      </c>
      <c r="D3162">
        <v>27</v>
      </c>
      <c r="E3162" t="s">
        <v>0</v>
      </c>
      <c r="F3162">
        <v>6</v>
      </c>
      <c r="G3162">
        <v>2018</v>
      </c>
      <c r="H3162" t="s">
        <v>65</v>
      </c>
      <c r="I3162">
        <f>IF(E3162="Dollar",VLOOKUP(F3162,Currency!$G$2:$H$14,2,0),1)</f>
        <v>1</v>
      </c>
      <c r="J3162" s="3">
        <f t="shared" si="49"/>
        <v>5211</v>
      </c>
    </row>
    <row r="3163" spans="1:10" x14ac:dyDescent="0.25">
      <c r="A3163">
        <v>1173</v>
      </c>
      <c r="B3163" t="s">
        <v>46</v>
      </c>
      <c r="C3163">
        <v>386</v>
      </c>
      <c r="D3163">
        <v>16</v>
      </c>
      <c r="E3163" t="s">
        <v>37</v>
      </c>
      <c r="F3163">
        <v>6</v>
      </c>
      <c r="G3163">
        <v>2018</v>
      </c>
      <c r="H3163" t="s">
        <v>53</v>
      </c>
      <c r="I3163">
        <f>IF(E3163="Dollar",VLOOKUP(F3163,Currency!$G$2:$H$14,2,0),1)</f>
        <v>0.85633569142857147</v>
      </c>
      <c r="J3163" s="3">
        <f t="shared" si="49"/>
        <v>5288.7292302628575</v>
      </c>
    </row>
    <row r="3164" spans="1:10" x14ac:dyDescent="0.25">
      <c r="A3164">
        <v>1173</v>
      </c>
      <c r="B3164" t="s">
        <v>47</v>
      </c>
      <c r="C3164">
        <v>772</v>
      </c>
      <c r="D3164">
        <v>6</v>
      </c>
      <c r="E3164" t="s">
        <v>0</v>
      </c>
      <c r="F3164">
        <v>6</v>
      </c>
      <c r="G3164">
        <v>2018</v>
      </c>
      <c r="H3164" t="s">
        <v>55</v>
      </c>
      <c r="I3164">
        <f>IF(E3164="Dollar",VLOOKUP(F3164,Currency!$G$2:$H$14,2,0),1)</f>
        <v>1</v>
      </c>
      <c r="J3164" s="3">
        <f t="shared" si="49"/>
        <v>4632</v>
      </c>
    </row>
    <row r="3165" spans="1:10" x14ac:dyDescent="0.25">
      <c r="A3165">
        <v>1174</v>
      </c>
      <c r="B3165" t="s">
        <v>45</v>
      </c>
      <c r="C3165">
        <v>157</v>
      </c>
      <c r="D3165">
        <v>23</v>
      </c>
      <c r="E3165" t="s">
        <v>0</v>
      </c>
      <c r="F3165">
        <v>11</v>
      </c>
      <c r="G3165">
        <v>2018</v>
      </c>
      <c r="H3165" t="s">
        <v>56</v>
      </c>
      <c r="I3165">
        <f>IF(E3165="Dollar",VLOOKUP(F3165,Currency!$G$2:$H$14,2,0),1)</f>
        <v>1</v>
      </c>
      <c r="J3165" s="3">
        <f t="shared" si="49"/>
        <v>3611</v>
      </c>
    </row>
    <row r="3166" spans="1:10" x14ac:dyDescent="0.25">
      <c r="A3166">
        <v>1174</v>
      </c>
      <c r="B3166" t="s">
        <v>46</v>
      </c>
      <c r="C3166">
        <v>785</v>
      </c>
      <c r="D3166">
        <v>16</v>
      </c>
      <c r="E3166" t="s">
        <v>37</v>
      </c>
      <c r="F3166">
        <v>11</v>
      </c>
      <c r="G3166">
        <v>2018</v>
      </c>
      <c r="H3166" t="s">
        <v>53</v>
      </c>
      <c r="I3166">
        <f>IF(E3166="Dollar",VLOOKUP(F3166,Currency!$G$2:$H$14,2,0),1)</f>
        <v>0.87977327500000013</v>
      </c>
      <c r="J3166" s="3">
        <f t="shared" si="49"/>
        <v>11049.952334000001</v>
      </c>
    </row>
    <row r="3167" spans="1:10" x14ac:dyDescent="0.25">
      <c r="A3167">
        <v>1174</v>
      </c>
      <c r="B3167" t="s">
        <v>47</v>
      </c>
      <c r="C3167">
        <v>1099</v>
      </c>
      <c r="D3167">
        <v>6</v>
      </c>
      <c r="E3167" t="s">
        <v>0</v>
      </c>
      <c r="F3167">
        <v>11</v>
      </c>
      <c r="G3167">
        <v>2018</v>
      </c>
      <c r="H3167" t="s">
        <v>55</v>
      </c>
      <c r="I3167">
        <f>IF(E3167="Dollar",VLOOKUP(F3167,Currency!$G$2:$H$14,2,0),1)</f>
        <v>1</v>
      </c>
      <c r="J3167" s="3">
        <f t="shared" si="49"/>
        <v>6594</v>
      </c>
    </row>
    <row r="3168" spans="1:10" x14ac:dyDescent="0.25">
      <c r="A3168">
        <v>1175</v>
      </c>
      <c r="B3168" t="s">
        <v>45</v>
      </c>
      <c r="C3168">
        <v>124</v>
      </c>
      <c r="D3168">
        <v>20</v>
      </c>
      <c r="E3168" t="s">
        <v>0</v>
      </c>
      <c r="F3168">
        <v>5</v>
      </c>
      <c r="G3168">
        <v>2018</v>
      </c>
      <c r="H3168" t="s">
        <v>57</v>
      </c>
      <c r="I3168">
        <f>IF(E3168="Dollar",VLOOKUP(F3168,Currency!$G$2:$H$14,2,0),1)</f>
        <v>1</v>
      </c>
      <c r="J3168" s="3">
        <f t="shared" si="49"/>
        <v>2480</v>
      </c>
    </row>
    <row r="3169" spans="1:10" x14ac:dyDescent="0.25">
      <c r="A3169">
        <v>1175</v>
      </c>
      <c r="B3169" t="s">
        <v>46</v>
      </c>
      <c r="C3169">
        <v>496</v>
      </c>
      <c r="D3169">
        <v>17</v>
      </c>
      <c r="E3169" t="s">
        <v>37</v>
      </c>
      <c r="F3169">
        <v>5</v>
      </c>
      <c r="G3169">
        <v>2018</v>
      </c>
      <c r="H3169" t="s">
        <v>53</v>
      </c>
      <c r="I3169">
        <f>IF(E3169="Dollar",VLOOKUP(F3169,Currency!$G$2:$H$14,2,0),1)</f>
        <v>0.84667593318181822</v>
      </c>
      <c r="J3169" s="3">
        <f t="shared" si="49"/>
        <v>7139.1714685890911</v>
      </c>
    </row>
    <row r="3170" spans="1:10" x14ac:dyDescent="0.25">
      <c r="A3170">
        <v>1176</v>
      </c>
      <c r="B3170" t="s">
        <v>45</v>
      </c>
      <c r="C3170">
        <v>46</v>
      </c>
      <c r="D3170">
        <v>27</v>
      </c>
      <c r="E3170" t="s">
        <v>0</v>
      </c>
      <c r="F3170">
        <v>4</v>
      </c>
      <c r="G3170">
        <v>2018</v>
      </c>
      <c r="H3170" t="s">
        <v>65</v>
      </c>
      <c r="I3170">
        <f>IF(E3170="Dollar",VLOOKUP(F3170,Currency!$G$2:$H$14,2,0),1)</f>
        <v>1</v>
      </c>
      <c r="J3170" s="3">
        <f t="shared" si="49"/>
        <v>1242</v>
      </c>
    </row>
    <row r="3171" spans="1:10" x14ac:dyDescent="0.25">
      <c r="A3171">
        <v>1176</v>
      </c>
      <c r="B3171" t="s">
        <v>46</v>
      </c>
      <c r="C3171">
        <v>184</v>
      </c>
      <c r="D3171">
        <v>16</v>
      </c>
      <c r="E3171" t="s">
        <v>37</v>
      </c>
      <c r="F3171">
        <v>4</v>
      </c>
      <c r="G3171">
        <v>2018</v>
      </c>
      <c r="H3171" t="s">
        <v>53</v>
      </c>
      <c r="I3171">
        <f>IF(E3171="Dollar",VLOOKUP(F3171,Currency!$G$2:$H$14,2,0),1)</f>
        <v>0.81462485449999988</v>
      </c>
      <c r="J3171" s="3">
        <f t="shared" si="49"/>
        <v>2398.2555716479997</v>
      </c>
    </row>
    <row r="3172" spans="1:10" x14ac:dyDescent="0.25">
      <c r="A3172">
        <v>1177</v>
      </c>
      <c r="B3172" t="s">
        <v>45</v>
      </c>
      <c r="C3172">
        <v>160</v>
      </c>
      <c r="D3172">
        <v>28</v>
      </c>
      <c r="E3172" t="s">
        <v>0</v>
      </c>
      <c r="F3172">
        <v>5</v>
      </c>
      <c r="G3172">
        <v>2018</v>
      </c>
      <c r="H3172" t="s">
        <v>64</v>
      </c>
      <c r="I3172">
        <f>IF(E3172="Dollar",VLOOKUP(F3172,Currency!$G$2:$H$14,2,0),1)</f>
        <v>1</v>
      </c>
      <c r="J3172" s="3">
        <f t="shared" si="49"/>
        <v>4480</v>
      </c>
    </row>
    <row r="3173" spans="1:10" x14ac:dyDescent="0.25">
      <c r="A3173">
        <v>1177</v>
      </c>
      <c r="B3173" t="s">
        <v>46</v>
      </c>
      <c r="C3173">
        <v>640</v>
      </c>
      <c r="D3173">
        <v>18</v>
      </c>
      <c r="E3173" t="s">
        <v>0</v>
      </c>
      <c r="F3173">
        <v>5</v>
      </c>
      <c r="G3173">
        <v>2018</v>
      </c>
      <c r="H3173" t="s">
        <v>56</v>
      </c>
      <c r="I3173">
        <f>IF(E3173="Dollar",VLOOKUP(F3173,Currency!$G$2:$H$14,2,0),1)</f>
        <v>1</v>
      </c>
      <c r="J3173" s="3">
        <f t="shared" si="49"/>
        <v>11520</v>
      </c>
    </row>
    <row r="3174" spans="1:10" x14ac:dyDescent="0.25">
      <c r="A3174">
        <v>1178</v>
      </c>
      <c r="B3174" t="s">
        <v>45</v>
      </c>
      <c r="C3174">
        <v>103</v>
      </c>
      <c r="D3174">
        <v>28</v>
      </c>
      <c r="E3174" t="s">
        <v>0</v>
      </c>
      <c r="F3174">
        <v>8</v>
      </c>
      <c r="G3174">
        <v>2018</v>
      </c>
      <c r="H3174" t="s">
        <v>59</v>
      </c>
      <c r="I3174">
        <f>IF(E3174="Dollar",VLOOKUP(F3174,Currency!$G$2:$H$14,2,0),1)</f>
        <v>1</v>
      </c>
      <c r="J3174" s="3">
        <f t="shared" si="49"/>
        <v>2884</v>
      </c>
    </row>
    <row r="3175" spans="1:10" x14ac:dyDescent="0.25">
      <c r="A3175">
        <v>1178</v>
      </c>
      <c r="B3175" t="s">
        <v>46</v>
      </c>
      <c r="C3175">
        <v>309</v>
      </c>
      <c r="D3175">
        <v>15</v>
      </c>
      <c r="E3175" t="s">
        <v>37</v>
      </c>
      <c r="F3175">
        <v>8</v>
      </c>
      <c r="G3175">
        <v>2018</v>
      </c>
      <c r="H3175" t="s">
        <v>53</v>
      </c>
      <c r="I3175">
        <f>IF(E3175="Dollar",VLOOKUP(F3175,Currency!$G$2:$H$14,2,0),1)</f>
        <v>0.86596289695652162</v>
      </c>
      <c r="J3175" s="3">
        <f t="shared" si="49"/>
        <v>4013.7380273934778</v>
      </c>
    </row>
    <row r="3176" spans="1:10" x14ac:dyDescent="0.25">
      <c r="A3176">
        <v>1178</v>
      </c>
      <c r="B3176" t="s">
        <v>47</v>
      </c>
      <c r="C3176">
        <v>103</v>
      </c>
      <c r="D3176">
        <v>7</v>
      </c>
      <c r="E3176" t="s">
        <v>0</v>
      </c>
      <c r="F3176">
        <v>8</v>
      </c>
      <c r="G3176">
        <v>2018</v>
      </c>
      <c r="H3176" t="s">
        <v>62</v>
      </c>
      <c r="I3176">
        <f>IF(E3176="Dollar",VLOOKUP(F3176,Currency!$G$2:$H$14,2,0),1)</f>
        <v>1</v>
      </c>
      <c r="J3176" s="3">
        <f t="shared" si="49"/>
        <v>721</v>
      </c>
    </row>
    <row r="3177" spans="1:10" x14ac:dyDescent="0.25">
      <c r="A3177">
        <v>1179</v>
      </c>
      <c r="B3177" t="s">
        <v>45</v>
      </c>
      <c r="C3177">
        <v>85</v>
      </c>
      <c r="D3177">
        <v>24</v>
      </c>
      <c r="E3177" t="s">
        <v>0</v>
      </c>
      <c r="F3177">
        <v>5</v>
      </c>
      <c r="G3177">
        <v>2018</v>
      </c>
      <c r="H3177" t="s">
        <v>61</v>
      </c>
      <c r="I3177">
        <f>IF(E3177="Dollar",VLOOKUP(F3177,Currency!$G$2:$H$14,2,0),1)</f>
        <v>1</v>
      </c>
      <c r="J3177" s="3">
        <f t="shared" si="49"/>
        <v>2040</v>
      </c>
    </row>
    <row r="3178" spans="1:10" x14ac:dyDescent="0.25">
      <c r="A3178">
        <v>1179</v>
      </c>
      <c r="B3178" t="s">
        <v>46</v>
      </c>
      <c r="C3178">
        <v>255</v>
      </c>
      <c r="D3178">
        <v>15</v>
      </c>
      <c r="E3178" t="s">
        <v>0</v>
      </c>
      <c r="F3178">
        <v>5</v>
      </c>
      <c r="G3178">
        <v>2018</v>
      </c>
      <c r="H3178" t="s">
        <v>55</v>
      </c>
      <c r="I3178">
        <f>IF(E3178="Dollar",VLOOKUP(F3178,Currency!$G$2:$H$14,2,0),1)</f>
        <v>1</v>
      </c>
      <c r="J3178" s="3">
        <f t="shared" si="49"/>
        <v>3825</v>
      </c>
    </row>
    <row r="3179" spans="1:10" x14ac:dyDescent="0.25">
      <c r="A3179">
        <v>1179</v>
      </c>
      <c r="B3179" t="s">
        <v>47</v>
      </c>
      <c r="C3179">
        <v>85</v>
      </c>
      <c r="D3179">
        <v>7</v>
      </c>
      <c r="E3179" t="s">
        <v>37</v>
      </c>
      <c r="F3179">
        <v>5</v>
      </c>
      <c r="G3179">
        <v>2018</v>
      </c>
      <c r="H3179" t="s">
        <v>53</v>
      </c>
      <c r="I3179">
        <f>IF(E3179="Dollar",VLOOKUP(F3179,Currency!$G$2:$H$14,2,0),1)</f>
        <v>0.84667593318181822</v>
      </c>
      <c r="J3179" s="3">
        <f t="shared" si="49"/>
        <v>503.77218024318182</v>
      </c>
    </row>
    <row r="3180" spans="1:10" x14ac:dyDescent="0.25">
      <c r="A3180">
        <v>1180</v>
      </c>
      <c r="B3180" t="s">
        <v>45</v>
      </c>
      <c r="C3180">
        <v>219</v>
      </c>
      <c r="D3180">
        <v>31</v>
      </c>
      <c r="E3180" t="s">
        <v>37</v>
      </c>
      <c r="F3180">
        <v>10</v>
      </c>
      <c r="G3180">
        <v>2018</v>
      </c>
      <c r="H3180" t="s">
        <v>58</v>
      </c>
      <c r="I3180">
        <f>IF(E3180="Dollar",VLOOKUP(F3180,Currency!$G$2:$H$14,2,0),1)</f>
        <v>0.87081632260869579</v>
      </c>
      <c r="J3180" s="3">
        <f t="shared" si="49"/>
        <v>5911.9720141904354</v>
      </c>
    </row>
    <row r="3181" spans="1:10" x14ac:dyDescent="0.25">
      <c r="A3181">
        <v>1180</v>
      </c>
      <c r="B3181" t="s">
        <v>46</v>
      </c>
      <c r="C3181">
        <v>1095</v>
      </c>
      <c r="D3181">
        <v>15</v>
      </c>
      <c r="E3181" t="s">
        <v>37</v>
      </c>
      <c r="F3181">
        <v>10</v>
      </c>
      <c r="G3181">
        <v>2018</v>
      </c>
      <c r="H3181" t="s">
        <v>53</v>
      </c>
      <c r="I3181">
        <f>IF(E3181="Dollar",VLOOKUP(F3181,Currency!$G$2:$H$14,2,0),1)</f>
        <v>0.87081632260869579</v>
      </c>
      <c r="J3181" s="3">
        <f t="shared" si="49"/>
        <v>14303.158098847829</v>
      </c>
    </row>
    <row r="3182" spans="1:10" x14ac:dyDescent="0.25">
      <c r="A3182">
        <v>1180</v>
      </c>
      <c r="B3182" t="s">
        <v>47</v>
      </c>
      <c r="C3182">
        <v>4380</v>
      </c>
      <c r="D3182">
        <v>6</v>
      </c>
      <c r="E3182" t="s">
        <v>0</v>
      </c>
      <c r="F3182">
        <v>10</v>
      </c>
      <c r="G3182">
        <v>2018</v>
      </c>
      <c r="H3182" t="s">
        <v>57</v>
      </c>
      <c r="I3182">
        <f>IF(E3182="Dollar",VLOOKUP(F3182,Currency!$G$2:$H$14,2,0),1)</f>
        <v>1</v>
      </c>
      <c r="J3182" s="3">
        <f t="shared" si="49"/>
        <v>26280</v>
      </c>
    </row>
    <row r="3183" spans="1:10" x14ac:dyDescent="0.25">
      <c r="A3183">
        <v>1181</v>
      </c>
      <c r="B3183" t="s">
        <v>45</v>
      </c>
      <c r="C3183">
        <v>86</v>
      </c>
      <c r="D3183">
        <v>26</v>
      </c>
      <c r="E3183" t="s">
        <v>0</v>
      </c>
      <c r="F3183">
        <v>1</v>
      </c>
      <c r="G3183">
        <v>2018</v>
      </c>
      <c r="H3183" t="s">
        <v>51</v>
      </c>
      <c r="I3183">
        <f>IF(E3183="Dollar",VLOOKUP(F3183,Currency!$G$2:$H$14,2,0),1)</f>
        <v>1</v>
      </c>
      <c r="J3183" s="3">
        <f t="shared" si="49"/>
        <v>2236</v>
      </c>
    </row>
    <row r="3184" spans="1:10" x14ac:dyDescent="0.25">
      <c r="A3184">
        <v>1181</v>
      </c>
      <c r="B3184" t="s">
        <v>46</v>
      </c>
      <c r="C3184">
        <v>344</v>
      </c>
      <c r="D3184">
        <v>19</v>
      </c>
      <c r="E3184" t="s">
        <v>0</v>
      </c>
      <c r="F3184">
        <v>1</v>
      </c>
      <c r="G3184">
        <v>2018</v>
      </c>
      <c r="H3184" t="s">
        <v>61</v>
      </c>
      <c r="I3184">
        <f>IF(E3184="Dollar",VLOOKUP(F3184,Currency!$G$2:$H$14,2,0),1)</f>
        <v>1</v>
      </c>
      <c r="J3184" s="3">
        <f t="shared" si="49"/>
        <v>6536</v>
      </c>
    </row>
    <row r="3185" spans="1:10" x14ac:dyDescent="0.25">
      <c r="A3185">
        <v>1182</v>
      </c>
      <c r="B3185" t="s">
        <v>45</v>
      </c>
      <c r="C3185">
        <v>1</v>
      </c>
      <c r="D3185">
        <v>23</v>
      </c>
      <c r="E3185" t="s">
        <v>0</v>
      </c>
      <c r="F3185">
        <v>10</v>
      </c>
      <c r="G3185">
        <v>2018</v>
      </c>
      <c r="H3185" t="s">
        <v>62</v>
      </c>
      <c r="I3185">
        <f>IF(E3185="Dollar",VLOOKUP(F3185,Currency!$G$2:$H$14,2,0),1)</f>
        <v>1</v>
      </c>
      <c r="J3185" s="3">
        <f t="shared" si="49"/>
        <v>23</v>
      </c>
    </row>
    <row r="3186" spans="1:10" x14ac:dyDescent="0.25">
      <c r="A3186">
        <v>1182</v>
      </c>
      <c r="B3186" t="s">
        <v>46</v>
      </c>
      <c r="C3186">
        <v>5</v>
      </c>
      <c r="D3186">
        <v>19</v>
      </c>
      <c r="E3186" t="s">
        <v>0</v>
      </c>
      <c r="F3186">
        <v>10</v>
      </c>
      <c r="G3186">
        <v>2018</v>
      </c>
      <c r="H3186" t="s">
        <v>61</v>
      </c>
      <c r="I3186">
        <f>IF(E3186="Dollar",VLOOKUP(F3186,Currency!$G$2:$H$14,2,0),1)</f>
        <v>1</v>
      </c>
      <c r="J3186" s="3">
        <f t="shared" si="49"/>
        <v>95</v>
      </c>
    </row>
    <row r="3187" spans="1:10" x14ac:dyDescent="0.25">
      <c r="A3187">
        <v>1182</v>
      </c>
      <c r="B3187" t="s">
        <v>47</v>
      </c>
      <c r="C3187">
        <v>20</v>
      </c>
      <c r="D3187">
        <v>6</v>
      </c>
      <c r="E3187" t="s">
        <v>0</v>
      </c>
      <c r="F3187">
        <v>10</v>
      </c>
      <c r="G3187">
        <v>2018</v>
      </c>
      <c r="H3187" t="s">
        <v>55</v>
      </c>
      <c r="I3187">
        <f>IF(E3187="Dollar",VLOOKUP(F3187,Currency!$G$2:$H$14,2,0),1)</f>
        <v>1</v>
      </c>
      <c r="J3187" s="3">
        <f t="shared" si="49"/>
        <v>120</v>
      </c>
    </row>
    <row r="3188" spans="1:10" x14ac:dyDescent="0.25">
      <c r="A3188">
        <v>1183</v>
      </c>
      <c r="B3188" t="s">
        <v>45</v>
      </c>
      <c r="C3188">
        <v>60</v>
      </c>
      <c r="D3188">
        <v>21</v>
      </c>
      <c r="E3188" t="s">
        <v>0</v>
      </c>
      <c r="F3188">
        <v>6</v>
      </c>
      <c r="G3188">
        <v>2018</v>
      </c>
      <c r="H3188" t="s">
        <v>52</v>
      </c>
      <c r="I3188">
        <f>IF(E3188="Dollar",VLOOKUP(F3188,Currency!$G$2:$H$14,2,0),1)</f>
        <v>1</v>
      </c>
      <c r="J3188" s="3">
        <f t="shared" si="49"/>
        <v>1260</v>
      </c>
    </row>
    <row r="3189" spans="1:10" x14ac:dyDescent="0.25">
      <c r="A3189">
        <v>1183</v>
      </c>
      <c r="B3189" t="s">
        <v>46</v>
      </c>
      <c r="C3189">
        <v>180</v>
      </c>
      <c r="D3189">
        <v>17</v>
      </c>
      <c r="E3189" t="s">
        <v>37</v>
      </c>
      <c r="F3189">
        <v>6</v>
      </c>
      <c r="G3189">
        <v>2018</v>
      </c>
      <c r="H3189" t="s">
        <v>53</v>
      </c>
      <c r="I3189">
        <f>IF(E3189="Dollar",VLOOKUP(F3189,Currency!$G$2:$H$14,2,0),1)</f>
        <v>0.85633569142857147</v>
      </c>
      <c r="J3189" s="3">
        <f t="shared" si="49"/>
        <v>2620.3872157714286</v>
      </c>
    </row>
    <row r="3190" spans="1:10" x14ac:dyDescent="0.25">
      <c r="A3190">
        <v>1183</v>
      </c>
      <c r="B3190" t="s">
        <v>47</v>
      </c>
      <c r="C3190">
        <v>60</v>
      </c>
      <c r="D3190">
        <v>6</v>
      </c>
      <c r="E3190" t="s">
        <v>0</v>
      </c>
      <c r="F3190">
        <v>6</v>
      </c>
      <c r="G3190">
        <v>2018</v>
      </c>
      <c r="H3190" t="s">
        <v>55</v>
      </c>
      <c r="I3190">
        <f>IF(E3190="Dollar",VLOOKUP(F3190,Currency!$G$2:$H$14,2,0),1)</f>
        <v>1</v>
      </c>
      <c r="J3190" s="3">
        <f t="shared" si="49"/>
        <v>360</v>
      </c>
    </row>
    <row r="3191" spans="1:10" x14ac:dyDescent="0.25">
      <c r="A3191">
        <v>1184</v>
      </c>
      <c r="B3191" t="s">
        <v>45</v>
      </c>
      <c r="C3191">
        <v>105</v>
      </c>
      <c r="D3191">
        <v>27</v>
      </c>
      <c r="E3191" t="s">
        <v>0</v>
      </c>
      <c r="F3191">
        <v>4</v>
      </c>
      <c r="G3191">
        <v>2018</v>
      </c>
      <c r="H3191" t="s">
        <v>54</v>
      </c>
      <c r="I3191">
        <f>IF(E3191="Dollar",VLOOKUP(F3191,Currency!$G$2:$H$14,2,0),1)</f>
        <v>1</v>
      </c>
      <c r="J3191" s="3">
        <f t="shared" si="49"/>
        <v>2835</v>
      </c>
    </row>
    <row r="3192" spans="1:10" x14ac:dyDescent="0.25">
      <c r="A3192">
        <v>1184</v>
      </c>
      <c r="B3192" t="s">
        <v>46</v>
      </c>
      <c r="C3192">
        <v>315</v>
      </c>
      <c r="D3192">
        <v>17</v>
      </c>
      <c r="E3192" t="s">
        <v>0</v>
      </c>
      <c r="F3192">
        <v>4</v>
      </c>
      <c r="G3192">
        <v>2018</v>
      </c>
      <c r="H3192" t="s">
        <v>57</v>
      </c>
      <c r="I3192">
        <f>IF(E3192="Dollar",VLOOKUP(F3192,Currency!$G$2:$H$14,2,0),1)</f>
        <v>1</v>
      </c>
      <c r="J3192" s="3">
        <f t="shared" si="49"/>
        <v>5355</v>
      </c>
    </row>
    <row r="3193" spans="1:10" x14ac:dyDescent="0.25">
      <c r="A3193">
        <v>1184</v>
      </c>
      <c r="B3193" t="s">
        <v>47</v>
      </c>
      <c r="C3193">
        <v>105</v>
      </c>
      <c r="D3193">
        <v>6</v>
      </c>
      <c r="E3193" t="s">
        <v>0</v>
      </c>
      <c r="F3193">
        <v>4</v>
      </c>
      <c r="G3193">
        <v>2018</v>
      </c>
      <c r="H3193" t="s">
        <v>55</v>
      </c>
      <c r="I3193">
        <f>IF(E3193="Dollar",VLOOKUP(F3193,Currency!$G$2:$H$14,2,0),1)</f>
        <v>1</v>
      </c>
      <c r="J3193" s="3">
        <f t="shared" si="49"/>
        <v>630</v>
      </c>
    </row>
    <row r="3194" spans="1:10" x14ac:dyDescent="0.25">
      <c r="A3194">
        <v>1185</v>
      </c>
      <c r="B3194" t="s">
        <v>45</v>
      </c>
      <c r="C3194">
        <v>1</v>
      </c>
      <c r="D3194">
        <v>31</v>
      </c>
      <c r="E3194" t="s">
        <v>37</v>
      </c>
      <c r="F3194">
        <v>10</v>
      </c>
      <c r="G3194">
        <v>2018</v>
      </c>
      <c r="H3194" t="s">
        <v>58</v>
      </c>
      <c r="I3194">
        <f>IF(E3194="Dollar",VLOOKUP(F3194,Currency!$G$2:$H$14,2,0),1)</f>
        <v>0.87081632260869579</v>
      </c>
      <c r="J3194" s="3">
        <f t="shared" si="49"/>
        <v>26.995306000869569</v>
      </c>
    </row>
    <row r="3195" spans="1:10" x14ac:dyDescent="0.25">
      <c r="A3195">
        <v>1185</v>
      </c>
      <c r="B3195" t="s">
        <v>46</v>
      </c>
      <c r="C3195">
        <v>5</v>
      </c>
      <c r="D3195">
        <v>15</v>
      </c>
      <c r="E3195" t="s">
        <v>0</v>
      </c>
      <c r="F3195">
        <v>10</v>
      </c>
      <c r="G3195">
        <v>2018</v>
      </c>
      <c r="H3195" t="s">
        <v>55</v>
      </c>
      <c r="I3195">
        <f>IF(E3195="Dollar",VLOOKUP(F3195,Currency!$G$2:$H$14,2,0),1)</f>
        <v>1</v>
      </c>
      <c r="J3195" s="3">
        <f t="shared" si="49"/>
        <v>75</v>
      </c>
    </row>
    <row r="3196" spans="1:10" x14ac:dyDescent="0.25">
      <c r="A3196">
        <v>1185</v>
      </c>
      <c r="B3196" t="s">
        <v>47</v>
      </c>
      <c r="C3196">
        <v>20</v>
      </c>
      <c r="D3196">
        <v>6</v>
      </c>
      <c r="E3196" t="s">
        <v>0</v>
      </c>
      <c r="F3196">
        <v>10</v>
      </c>
      <c r="G3196">
        <v>2018</v>
      </c>
      <c r="H3196" t="s">
        <v>55</v>
      </c>
      <c r="I3196">
        <f>IF(E3196="Dollar",VLOOKUP(F3196,Currency!$G$2:$H$14,2,0),1)</f>
        <v>1</v>
      </c>
      <c r="J3196" s="3">
        <f t="shared" si="49"/>
        <v>120</v>
      </c>
    </row>
    <row r="3197" spans="1:10" x14ac:dyDescent="0.25">
      <c r="A3197">
        <v>1186</v>
      </c>
      <c r="B3197" t="s">
        <v>45</v>
      </c>
      <c r="C3197">
        <v>123</v>
      </c>
      <c r="D3197">
        <v>27</v>
      </c>
      <c r="E3197" t="s">
        <v>0</v>
      </c>
      <c r="F3197">
        <v>11</v>
      </c>
      <c r="G3197">
        <v>2018</v>
      </c>
      <c r="H3197" t="s">
        <v>54</v>
      </c>
      <c r="I3197">
        <f>IF(E3197="Dollar",VLOOKUP(F3197,Currency!$G$2:$H$14,2,0),1)</f>
        <v>1</v>
      </c>
      <c r="J3197" s="3">
        <f t="shared" si="49"/>
        <v>3321</v>
      </c>
    </row>
    <row r="3198" spans="1:10" x14ac:dyDescent="0.25">
      <c r="A3198">
        <v>1186</v>
      </c>
      <c r="B3198" t="s">
        <v>46</v>
      </c>
      <c r="C3198">
        <v>615</v>
      </c>
      <c r="D3198">
        <v>17</v>
      </c>
      <c r="E3198" t="s">
        <v>37</v>
      </c>
      <c r="F3198">
        <v>11</v>
      </c>
      <c r="G3198">
        <v>2018</v>
      </c>
      <c r="H3198" t="s">
        <v>53</v>
      </c>
      <c r="I3198">
        <f>IF(E3198="Dollar",VLOOKUP(F3198,Currency!$G$2:$H$14,2,0),1)</f>
        <v>0.87977327500000013</v>
      </c>
      <c r="J3198" s="3">
        <f t="shared" si="49"/>
        <v>9198.0295901250011</v>
      </c>
    </row>
    <row r="3199" spans="1:10" x14ac:dyDescent="0.25">
      <c r="A3199">
        <v>1186</v>
      </c>
      <c r="B3199" t="s">
        <v>47</v>
      </c>
      <c r="C3199">
        <v>861</v>
      </c>
      <c r="D3199">
        <v>6</v>
      </c>
      <c r="E3199" t="s">
        <v>0</v>
      </c>
      <c r="F3199">
        <v>11</v>
      </c>
      <c r="G3199">
        <v>2018</v>
      </c>
      <c r="H3199" t="s">
        <v>55</v>
      </c>
      <c r="I3199">
        <f>IF(E3199="Dollar",VLOOKUP(F3199,Currency!$G$2:$H$14,2,0),1)</f>
        <v>1</v>
      </c>
      <c r="J3199" s="3">
        <f t="shared" si="49"/>
        <v>5166</v>
      </c>
    </row>
    <row r="3200" spans="1:10" x14ac:dyDescent="0.25">
      <c r="A3200">
        <v>1187</v>
      </c>
      <c r="B3200" t="s">
        <v>45</v>
      </c>
      <c r="C3200">
        <v>39</v>
      </c>
      <c r="D3200">
        <v>22</v>
      </c>
      <c r="E3200" t="s">
        <v>0</v>
      </c>
      <c r="F3200">
        <v>5</v>
      </c>
      <c r="G3200">
        <v>2018</v>
      </c>
      <c r="H3200" t="s">
        <v>63</v>
      </c>
      <c r="I3200">
        <f>IF(E3200="Dollar",VLOOKUP(F3200,Currency!$G$2:$H$14,2,0),1)</f>
        <v>1</v>
      </c>
      <c r="J3200" s="3">
        <f t="shared" si="49"/>
        <v>858</v>
      </c>
    </row>
    <row r="3201" spans="1:10" x14ac:dyDescent="0.25">
      <c r="A3201">
        <v>1187</v>
      </c>
      <c r="B3201" t="s">
        <v>46</v>
      </c>
      <c r="C3201">
        <v>156</v>
      </c>
      <c r="D3201">
        <v>17</v>
      </c>
      <c r="E3201" t="s">
        <v>37</v>
      </c>
      <c r="F3201">
        <v>5</v>
      </c>
      <c r="G3201">
        <v>2018</v>
      </c>
      <c r="H3201" t="s">
        <v>53</v>
      </c>
      <c r="I3201">
        <f>IF(E3201="Dollar",VLOOKUP(F3201,Currency!$G$2:$H$14,2,0),1)</f>
        <v>0.84667593318181822</v>
      </c>
      <c r="J3201" s="3">
        <f t="shared" si="49"/>
        <v>2245.3845747981818</v>
      </c>
    </row>
    <row r="3202" spans="1:10" x14ac:dyDescent="0.25">
      <c r="A3202">
        <v>1188</v>
      </c>
      <c r="B3202" t="s">
        <v>45</v>
      </c>
      <c r="C3202">
        <v>122</v>
      </c>
      <c r="D3202">
        <v>22</v>
      </c>
      <c r="E3202" t="s">
        <v>0</v>
      </c>
      <c r="F3202">
        <v>7</v>
      </c>
      <c r="G3202">
        <v>2018</v>
      </c>
      <c r="H3202" t="s">
        <v>63</v>
      </c>
      <c r="I3202">
        <f>IF(E3202="Dollar",VLOOKUP(F3202,Currency!$G$2:$H$14,2,0),1)</f>
        <v>1</v>
      </c>
      <c r="J3202" s="3">
        <f t="shared" si="49"/>
        <v>2684</v>
      </c>
    </row>
    <row r="3203" spans="1:10" x14ac:dyDescent="0.25">
      <c r="A3203">
        <v>1188</v>
      </c>
      <c r="B3203" t="s">
        <v>46</v>
      </c>
      <c r="C3203">
        <v>366</v>
      </c>
      <c r="D3203">
        <v>15</v>
      </c>
      <c r="E3203" t="s">
        <v>0</v>
      </c>
      <c r="F3203">
        <v>7</v>
      </c>
      <c r="G3203">
        <v>2018</v>
      </c>
      <c r="H3203" t="s">
        <v>55</v>
      </c>
      <c r="I3203">
        <f>IF(E3203="Dollar",VLOOKUP(F3203,Currency!$G$2:$H$14,2,0),1)</f>
        <v>1</v>
      </c>
      <c r="J3203" s="3">
        <f t="shared" ref="J3203:J3266" si="50">C3203*D3203*I3203</f>
        <v>5490</v>
      </c>
    </row>
    <row r="3204" spans="1:10" x14ac:dyDescent="0.25">
      <c r="A3204">
        <v>1188</v>
      </c>
      <c r="B3204" t="s">
        <v>47</v>
      </c>
      <c r="C3204">
        <v>122</v>
      </c>
      <c r="D3204">
        <v>7</v>
      </c>
      <c r="E3204" t="s">
        <v>37</v>
      </c>
      <c r="F3204">
        <v>7</v>
      </c>
      <c r="G3204">
        <v>2018</v>
      </c>
      <c r="H3204" t="s">
        <v>53</v>
      </c>
      <c r="I3204">
        <f>IF(E3204="Dollar",VLOOKUP(F3204,Currency!$G$2:$H$14,2,0),1)</f>
        <v>0.85575857954545465</v>
      </c>
      <c r="J3204" s="3">
        <f t="shared" si="50"/>
        <v>730.81782693181822</v>
      </c>
    </row>
    <row r="3205" spans="1:10" x14ac:dyDescent="0.25">
      <c r="A3205">
        <v>1189</v>
      </c>
      <c r="B3205" t="s">
        <v>45</v>
      </c>
      <c r="C3205">
        <v>86</v>
      </c>
      <c r="D3205">
        <v>25</v>
      </c>
      <c r="E3205" t="s">
        <v>0</v>
      </c>
      <c r="F3205">
        <v>11</v>
      </c>
      <c r="G3205">
        <v>2018</v>
      </c>
      <c r="H3205" t="s">
        <v>60</v>
      </c>
      <c r="I3205">
        <f>IF(E3205="Dollar",VLOOKUP(F3205,Currency!$G$2:$H$14,2,0),1)</f>
        <v>1</v>
      </c>
      <c r="J3205" s="3">
        <f t="shared" si="50"/>
        <v>2150</v>
      </c>
    </row>
    <row r="3206" spans="1:10" x14ac:dyDescent="0.25">
      <c r="A3206">
        <v>1189</v>
      </c>
      <c r="B3206" t="s">
        <v>46</v>
      </c>
      <c r="C3206">
        <v>430</v>
      </c>
      <c r="D3206">
        <v>15</v>
      </c>
      <c r="E3206" t="s">
        <v>0</v>
      </c>
      <c r="F3206">
        <v>11</v>
      </c>
      <c r="G3206">
        <v>2018</v>
      </c>
      <c r="H3206" t="s">
        <v>55</v>
      </c>
      <c r="I3206">
        <f>IF(E3206="Dollar",VLOOKUP(F3206,Currency!$G$2:$H$14,2,0),1)</f>
        <v>1</v>
      </c>
      <c r="J3206" s="3">
        <f t="shared" si="50"/>
        <v>6450</v>
      </c>
    </row>
    <row r="3207" spans="1:10" x14ac:dyDescent="0.25">
      <c r="A3207">
        <v>1189</v>
      </c>
      <c r="B3207" t="s">
        <v>47</v>
      </c>
      <c r="C3207">
        <v>602</v>
      </c>
      <c r="D3207">
        <v>6</v>
      </c>
      <c r="E3207" t="s">
        <v>0</v>
      </c>
      <c r="F3207">
        <v>11</v>
      </c>
      <c r="G3207">
        <v>2018</v>
      </c>
      <c r="H3207" t="s">
        <v>55</v>
      </c>
      <c r="I3207">
        <f>IF(E3207="Dollar",VLOOKUP(F3207,Currency!$G$2:$H$14,2,0),1)</f>
        <v>1</v>
      </c>
      <c r="J3207" s="3">
        <f t="shared" si="50"/>
        <v>3612</v>
      </c>
    </row>
    <row r="3208" spans="1:10" x14ac:dyDescent="0.25">
      <c r="A3208">
        <v>1190</v>
      </c>
      <c r="B3208" t="s">
        <v>45</v>
      </c>
      <c r="C3208">
        <v>110</v>
      </c>
      <c r="D3208">
        <v>28</v>
      </c>
      <c r="E3208" t="s">
        <v>0</v>
      </c>
      <c r="F3208">
        <v>8</v>
      </c>
      <c r="G3208">
        <v>2018</v>
      </c>
      <c r="H3208" t="s">
        <v>64</v>
      </c>
      <c r="I3208">
        <f>IF(E3208="Dollar",VLOOKUP(F3208,Currency!$G$2:$H$14,2,0),1)</f>
        <v>1</v>
      </c>
      <c r="J3208" s="3">
        <f t="shared" si="50"/>
        <v>3080</v>
      </c>
    </row>
    <row r="3209" spans="1:10" x14ac:dyDescent="0.25">
      <c r="A3209">
        <v>1190</v>
      </c>
      <c r="B3209" t="s">
        <v>46</v>
      </c>
      <c r="C3209">
        <v>330</v>
      </c>
      <c r="D3209">
        <v>15</v>
      </c>
      <c r="E3209" t="s">
        <v>0</v>
      </c>
      <c r="F3209">
        <v>8</v>
      </c>
      <c r="G3209">
        <v>2018</v>
      </c>
      <c r="H3209" t="s">
        <v>55</v>
      </c>
      <c r="I3209">
        <f>IF(E3209="Dollar",VLOOKUP(F3209,Currency!$G$2:$H$14,2,0),1)</f>
        <v>1</v>
      </c>
      <c r="J3209" s="3">
        <f t="shared" si="50"/>
        <v>4950</v>
      </c>
    </row>
    <row r="3210" spans="1:10" x14ac:dyDescent="0.25">
      <c r="A3210">
        <v>1190</v>
      </c>
      <c r="B3210" t="s">
        <v>47</v>
      </c>
      <c r="C3210">
        <v>110</v>
      </c>
      <c r="D3210">
        <v>7</v>
      </c>
      <c r="E3210" t="s">
        <v>0</v>
      </c>
      <c r="F3210">
        <v>8</v>
      </c>
      <c r="G3210">
        <v>2018</v>
      </c>
      <c r="H3210" t="s">
        <v>62</v>
      </c>
      <c r="I3210">
        <f>IF(E3210="Dollar",VLOOKUP(F3210,Currency!$G$2:$H$14,2,0),1)</f>
        <v>1</v>
      </c>
      <c r="J3210" s="3">
        <f t="shared" si="50"/>
        <v>770</v>
      </c>
    </row>
    <row r="3211" spans="1:10" x14ac:dyDescent="0.25">
      <c r="A3211">
        <v>1191</v>
      </c>
      <c r="B3211" t="s">
        <v>45</v>
      </c>
      <c r="C3211">
        <v>88</v>
      </c>
      <c r="D3211">
        <v>27</v>
      </c>
      <c r="E3211" t="s">
        <v>0</v>
      </c>
      <c r="F3211">
        <v>7</v>
      </c>
      <c r="G3211">
        <v>2018</v>
      </c>
      <c r="H3211" t="s">
        <v>54</v>
      </c>
      <c r="I3211">
        <f>IF(E3211="Dollar",VLOOKUP(F3211,Currency!$G$2:$H$14,2,0),1)</f>
        <v>1</v>
      </c>
      <c r="J3211" s="3">
        <f t="shared" si="50"/>
        <v>2376</v>
      </c>
    </row>
    <row r="3212" spans="1:10" x14ac:dyDescent="0.25">
      <c r="A3212">
        <v>1191</v>
      </c>
      <c r="B3212" t="s">
        <v>46</v>
      </c>
      <c r="C3212">
        <v>352</v>
      </c>
      <c r="D3212">
        <v>17</v>
      </c>
      <c r="E3212" t="s">
        <v>37</v>
      </c>
      <c r="F3212">
        <v>7</v>
      </c>
      <c r="G3212">
        <v>2018</v>
      </c>
      <c r="H3212" t="s">
        <v>53</v>
      </c>
      <c r="I3212">
        <f>IF(E3212="Dollar",VLOOKUP(F3212,Currency!$G$2:$H$14,2,0),1)</f>
        <v>0.85575857954545465</v>
      </c>
      <c r="J3212" s="3">
        <f t="shared" si="50"/>
        <v>5120.8593400000009</v>
      </c>
    </row>
    <row r="3213" spans="1:10" x14ac:dyDescent="0.25">
      <c r="A3213">
        <v>1192</v>
      </c>
      <c r="B3213" t="s">
        <v>45</v>
      </c>
      <c r="C3213">
        <v>134</v>
      </c>
      <c r="D3213">
        <v>23</v>
      </c>
      <c r="E3213" t="s">
        <v>0</v>
      </c>
      <c r="F3213">
        <v>7</v>
      </c>
      <c r="G3213">
        <v>2018</v>
      </c>
      <c r="H3213" t="s">
        <v>56</v>
      </c>
      <c r="I3213">
        <f>IF(E3213="Dollar",VLOOKUP(F3213,Currency!$G$2:$H$14,2,0),1)</f>
        <v>1</v>
      </c>
      <c r="J3213" s="3">
        <f t="shared" si="50"/>
        <v>3082</v>
      </c>
    </row>
    <row r="3214" spans="1:10" x14ac:dyDescent="0.25">
      <c r="A3214">
        <v>1192</v>
      </c>
      <c r="B3214" t="s">
        <v>46</v>
      </c>
      <c r="C3214">
        <v>402</v>
      </c>
      <c r="D3214">
        <v>17</v>
      </c>
      <c r="E3214" t="s">
        <v>0</v>
      </c>
      <c r="F3214">
        <v>7</v>
      </c>
      <c r="G3214">
        <v>2018</v>
      </c>
      <c r="H3214" t="s">
        <v>62</v>
      </c>
      <c r="I3214">
        <f>IF(E3214="Dollar",VLOOKUP(F3214,Currency!$G$2:$H$14,2,0),1)</f>
        <v>1</v>
      </c>
      <c r="J3214" s="3">
        <f t="shared" si="50"/>
        <v>6834</v>
      </c>
    </row>
    <row r="3215" spans="1:10" x14ac:dyDescent="0.25">
      <c r="A3215">
        <v>1192</v>
      </c>
      <c r="B3215" t="s">
        <v>47</v>
      </c>
      <c r="C3215">
        <v>134</v>
      </c>
      <c r="D3215">
        <v>7</v>
      </c>
      <c r="E3215" t="s">
        <v>37</v>
      </c>
      <c r="F3215">
        <v>7</v>
      </c>
      <c r="G3215">
        <v>2018</v>
      </c>
      <c r="H3215" t="s">
        <v>53</v>
      </c>
      <c r="I3215">
        <f>IF(E3215="Dollar",VLOOKUP(F3215,Currency!$G$2:$H$14,2,0),1)</f>
        <v>0.85575857954545465</v>
      </c>
      <c r="J3215" s="3">
        <f t="shared" si="50"/>
        <v>802.70154761363642</v>
      </c>
    </row>
    <row r="3216" spans="1:10" x14ac:dyDescent="0.25">
      <c r="A3216">
        <v>1193</v>
      </c>
      <c r="B3216" t="s">
        <v>45</v>
      </c>
      <c r="C3216">
        <v>163</v>
      </c>
      <c r="D3216">
        <v>22</v>
      </c>
      <c r="E3216" t="s">
        <v>0</v>
      </c>
      <c r="F3216">
        <v>5</v>
      </c>
      <c r="G3216">
        <v>2018</v>
      </c>
      <c r="H3216" t="s">
        <v>63</v>
      </c>
      <c r="I3216">
        <f>IF(E3216="Dollar",VLOOKUP(F3216,Currency!$G$2:$H$14,2,0),1)</f>
        <v>1</v>
      </c>
      <c r="J3216" s="3">
        <f t="shared" si="50"/>
        <v>3586</v>
      </c>
    </row>
    <row r="3217" spans="1:10" x14ac:dyDescent="0.25">
      <c r="A3217">
        <v>1193</v>
      </c>
      <c r="B3217" t="s">
        <v>46</v>
      </c>
      <c r="C3217">
        <v>652</v>
      </c>
      <c r="D3217">
        <v>13</v>
      </c>
      <c r="E3217" t="s">
        <v>37</v>
      </c>
      <c r="F3217">
        <v>5</v>
      </c>
      <c r="G3217">
        <v>2018</v>
      </c>
      <c r="H3217" t="s">
        <v>53</v>
      </c>
      <c r="I3217">
        <f>IF(E3217="Dollar",VLOOKUP(F3217,Currency!$G$2:$H$14,2,0),1)</f>
        <v>0.84667593318181822</v>
      </c>
      <c r="J3217" s="3">
        <f t="shared" si="50"/>
        <v>7176.4252096490909</v>
      </c>
    </row>
    <row r="3218" spans="1:10" x14ac:dyDescent="0.25">
      <c r="A3218">
        <v>1194</v>
      </c>
      <c r="B3218" t="s">
        <v>45</v>
      </c>
      <c r="C3218">
        <v>76</v>
      </c>
      <c r="D3218">
        <v>23</v>
      </c>
      <c r="E3218" t="s">
        <v>0</v>
      </c>
      <c r="F3218">
        <v>4</v>
      </c>
      <c r="G3218">
        <v>2018</v>
      </c>
      <c r="H3218" t="s">
        <v>62</v>
      </c>
      <c r="I3218">
        <f>IF(E3218="Dollar",VLOOKUP(F3218,Currency!$G$2:$H$14,2,0),1)</f>
        <v>1</v>
      </c>
      <c r="J3218" s="3">
        <f t="shared" si="50"/>
        <v>1748</v>
      </c>
    </row>
    <row r="3219" spans="1:10" x14ac:dyDescent="0.25">
      <c r="A3219">
        <v>1194</v>
      </c>
      <c r="B3219" t="s">
        <v>46</v>
      </c>
      <c r="C3219">
        <v>304</v>
      </c>
      <c r="D3219">
        <v>17</v>
      </c>
      <c r="E3219" t="s">
        <v>0</v>
      </c>
      <c r="F3219">
        <v>4</v>
      </c>
      <c r="G3219">
        <v>2018</v>
      </c>
      <c r="H3219" t="s">
        <v>62</v>
      </c>
      <c r="I3219">
        <f>IF(E3219="Dollar",VLOOKUP(F3219,Currency!$G$2:$H$14,2,0),1)</f>
        <v>1</v>
      </c>
      <c r="J3219" s="3">
        <f t="shared" si="50"/>
        <v>5168</v>
      </c>
    </row>
    <row r="3220" spans="1:10" x14ac:dyDescent="0.25">
      <c r="A3220">
        <v>1195</v>
      </c>
      <c r="B3220" t="s">
        <v>45</v>
      </c>
      <c r="C3220">
        <v>105</v>
      </c>
      <c r="D3220">
        <v>22</v>
      </c>
      <c r="E3220" t="s">
        <v>37</v>
      </c>
      <c r="F3220">
        <v>12</v>
      </c>
      <c r="G3220">
        <v>2018</v>
      </c>
      <c r="H3220" t="s">
        <v>53</v>
      </c>
      <c r="I3220">
        <f>IF(E3220="Dollar",VLOOKUP(F3220,Currency!$G$2:$H$14,2,0),1)</f>
        <v>0.87842254526315788</v>
      </c>
      <c r="J3220" s="3">
        <f t="shared" si="50"/>
        <v>2029.1560795578946</v>
      </c>
    </row>
    <row r="3221" spans="1:10" x14ac:dyDescent="0.25">
      <c r="A3221">
        <v>1195</v>
      </c>
      <c r="B3221" t="s">
        <v>46</v>
      </c>
      <c r="C3221">
        <v>525</v>
      </c>
      <c r="D3221">
        <v>15</v>
      </c>
      <c r="E3221" t="s">
        <v>0</v>
      </c>
      <c r="F3221">
        <v>12</v>
      </c>
      <c r="G3221">
        <v>2018</v>
      </c>
      <c r="H3221" t="s">
        <v>55</v>
      </c>
      <c r="I3221">
        <f>IF(E3221="Dollar",VLOOKUP(F3221,Currency!$G$2:$H$14,2,0),1)</f>
        <v>1</v>
      </c>
      <c r="J3221" s="3">
        <f t="shared" si="50"/>
        <v>7875</v>
      </c>
    </row>
    <row r="3222" spans="1:10" x14ac:dyDescent="0.25">
      <c r="A3222">
        <v>1195</v>
      </c>
      <c r="B3222" t="s">
        <v>47</v>
      </c>
      <c r="C3222">
        <v>735</v>
      </c>
      <c r="D3222">
        <v>7</v>
      </c>
      <c r="E3222" t="s">
        <v>0</v>
      </c>
      <c r="F3222">
        <v>12</v>
      </c>
      <c r="G3222">
        <v>2018</v>
      </c>
      <c r="H3222" t="s">
        <v>62</v>
      </c>
      <c r="I3222">
        <f>IF(E3222="Dollar",VLOOKUP(F3222,Currency!$G$2:$H$14,2,0),1)</f>
        <v>1</v>
      </c>
      <c r="J3222" s="3">
        <f t="shared" si="50"/>
        <v>5145</v>
      </c>
    </row>
    <row r="3223" spans="1:10" x14ac:dyDescent="0.25">
      <c r="A3223">
        <v>1196</v>
      </c>
      <c r="B3223" t="s">
        <v>45</v>
      </c>
      <c r="C3223">
        <v>68</v>
      </c>
      <c r="D3223">
        <v>20</v>
      </c>
      <c r="E3223" t="s">
        <v>0</v>
      </c>
      <c r="F3223">
        <v>11</v>
      </c>
      <c r="G3223">
        <v>2018</v>
      </c>
      <c r="H3223" t="s">
        <v>57</v>
      </c>
      <c r="I3223">
        <f>IF(E3223="Dollar",VLOOKUP(F3223,Currency!$G$2:$H$14,2,0),1)</f>
        <v>1</v>
      </c>
      <c r="J3223" s="3">
        <f t="shared" si="50"/>
        <v>1360</v>
      </c>
    </row>
    <row r="3224" spans="1:10" x14ac:dyDescent="0.25">
      <c r="A3224">
        <v>1196</v>
      </c>
      <c r="B3224" t="s">
        <v>46</v>
      </c>
      <c r="C3224">
        <v>340</v>
      </c>
      <c r="D3224">
        <v>17</v>
      </c>
      <c r="E3224" t="s">
        <v>37</v>
      </c>
      <c r="F3224">
        <v>11</v>
      </c>
      <c r="G3224">
        <v>2018</v>
      </c>
      <c r="H3224" t="s">
        <v>53</v>
      </c>
      <c r="I3224">
        <f>IF(E3224="Dollar",VLOOKUP(F3224,Currency!$G$2:$H$14,2,0),1)</f>
        <v>0.87977327500000013</v>
      </c>
      <c r="J3224" s="3">
        <f t="shared" si="50"/>
        <v>5085.0895295000009</v>
      </c>
    </row>
    <row r="3225" spans="1:10" x14ac:dyDescent="0.25">
      <c r="A3225">
        <v>1196</v>
      </c>
      <c r="B3225" t="s">
        <v>47</v>
      </c>
      <c r="C3225">
        <v>476</v>
      </c>
      <c r="D3225">
        <v>7</v>
      </c>
      <c r="E3225" t="s">
        <v>37</v>
      </c>
      <c r="F3225">
        <v>11</v>
      </c>
      <c r="G3225">
        <v>2018</v>
      </c>
      <c r="H3225" t="s">
        <v>53</v>
      </c>
      <c r="I3225">
        <f>IF(E3225="Dollar",VLOOKUP(F3225,Currency!$G$2:$H$14,2,0),1)</f>
        <v>0.87977327500000013</v>
      </c>
      <c r="J3225" s="3">
        <f t="shared" si="50"/>
        <v>2931.4045523000004</v>
      </c>
    </row>
    <row r="3226" spans="1:10" x14ac:dyDescent="0.25">
      <c r="A3226">
        <v>1197</v>
      </c>
      <c r="B3226" t="s">
        <v>45</v>
      </c>
      <c r="C3226">
        <v>125</v>
      </c>
      <c r="D3226">
        <v>25</v>
      </c>
      <c r="E3226" t="s">
        <v>0</v>
      </c>
      <c r="F3226">
        <v>4</v>
      </c>
      <c r="G3226">
        <v>2018</v>
      </c>
      <c r="H3226" t="s">
        <v>51</v>
      </c>
      <c r="I3226">
        <f>IF(E3226="Dollar",VLOOKUP(F3226,Currency!$G$2:$H$14,2,0),1)</f>
        <v>1</v>
      </c>
      <c r="J3226" s="3">
        <f t="shared" si="50"/>
        <v>3125</v>
      </c>
    </row>
    <row r="3227" spans="1:10" x14ac:dyDescent="0.25">
      <c r="A3227">
        <v>1197</v>
      </c>
      <c r="B3227" t="s">
        <v>46</v>
      </c>
      <c r="C3227">
        <v>375</v>
      </c>
      <c r="D3227">
        <v>20</v>
      </c>
      <c r="E3227" t="s">
        <v>0</v>
      </c>
      <c r="F3227">
        <v>4</v>
      </c>
      <c r="G3227">
        <v>2018</v>
      </c>
      <c r="H3227" t="s">
        <v>60</v>
      </c>
      <c r="I3227">
        <f>IF(E3227="Dollar",VLOOKUP(F3227,Currency!$G$2:$H$14,2,0),1)</f>
        <v>1</v>
      </c>
      <c r="J3227" s="3">
        <f t="shared" si="50"/>
        <v>7500</v>
      </c>
    </row>
    <row r="3228" spans="1:10" x14ac:dyDescent="0.25">
      <c r="A3228">
        <v>1197</v>
      </c>
      <c r="B3228" t="s">
        <v>47</v>
      </c>
      <c r="C3228">
        <v>125</v>
      </c>
      <c r="D3228">
        <v>7</v>
      </c>
      <c r="E3228" t="s">
        <v>37</v>
      </c>
      <c r="F3228">
        <v>4</v>
      </c>
      <c r="G3228">
        <v>2018</v>
      </c>
      <c r="H3228" t="s">
        <v>53</v>
      </c>
      <c r="I3228">
        <f>IF(E3228="Dollar",VLOOKUP(F3228,Currency!$G$2:$H$14,2,0),1)</f>
        <v>0.81462485449999988</v>
      </c>
      <c r="J3228" s="3">
        <f t="shared" si="50"/>
        <v>712.79674768749987</v>
      </c>
    </row>
    <row r="3229" spans="1:10" x14ac:dyDescent="0.25">
      <c r="A3229">
        <v>1198</v>
      </c>
      <c r="B3229" t="s">
        <v>45</v>
      </c>
      <c r="C3229">
        <v>122</v>
      </c>
      <c r="D3229">
        <v>27</v>
      </c>
      <c r="E3229" t="s">
        <v>0</v>
      </c>
      <c r="F3229">
        <v>1</v>
      </c>
      <c r="G3229">
        <v>2018</v>
      </c>
      <c r="H3229" t="s">
        <v>59</v>
      </c>
      <c r="I3229">
        <f>IF(E3229="Dollar",VLOOKUP(F3229,Currency!$G$2:$H$14,2,0),1)</f>
        <v>1</v>
      </c>
      <c r="J3229" s="3">
        <f t="shared" si="50"/>
        <v>3294</v>
      </c>
    </row>
    <row r="3230" spans="1:10" x14ac:dyDescent="0.25">
      <c r="A3230">
        <v>1198</v>
      </c>
      <c r="B3230" t="s">
        <v>46</v>
      </c>
      <c r="C3230">
        <v>610</v>
      </c>
      <c r="D3230">
        <v>17</v>
      </c>
      <c r="E3230" t="s">
        <v>0</v>
      </c>
      <c r="F3230">
        <v>1</v>
      </c>
      <c r="G3230">
        <v>2018</v>
      </c>
      <c r="H3230" t="s">
        <v>52</v>
      </c>
      <c r="I3230">
        <f>IF(E3230="Dollar",VLOOKUP(F3230,Currency!$G$2:$H$14,2,0),1)</f>
        <v>1</v>
      </c>
      <c r="J3230" s="3">
        <f t="shared" si="50"/>
        <v>10370</v>
      </c>
    </row>
    <row r="3231" spans="1:10" x14ac:dyDescent="0.25">
      <c r="A3231">
        <v>1198</v>
      </c>
      <c r="B3231" t="s">
        <v>47</v>
      </c>
      <c r="C3231">
        <v>854</v>
      </c>
      <c r="D3231">
        <v>6</v>
      </c>
      <c r="E3231" t="s">
        <v>37</v>
      </c>
      <c r="F3231">
        <v>1</v>
      </c>
      <c r="G3231">
        <v>2018</v>
      </c>
      <c r="H3231" t="s">
        <v>53</v>
      </c>
      <c r="I3231">
        <f>IF(E3231="Dollar",VLOOKUP(F3231,Currency!$G$2:$H$14,2,0),1)</f>
        <v>0.8198508345454546</v>
      </c>
      <c r="J3231" s="3">
        <f t="shared" si="50"/>
        <v>4200.9156762109096</v>
      </c>
    </row>
    <row r="3232" spans="1:10" x14ac:dyDescent="0.25">
      <c r="A3232">
        <v>1199</v>
      </c>
      <c r="B3232" t="s">
        <v>45</v>
      </c>
      <c r="C3232">
        <v>140</v>
      </c>
      <c r="D3232">
        <v>22</v>
      </c>
      <c r="E3232" t="s">
        <v>0</v>
      </c>
      <c r="F3232">
        <v>3</v>
      </c>
      <c r="G3232">
        <v>2018</v>
      </c>
      <c r="H3232" t="s">
        <v>63</v>
      </c>
      <c r="I3232">
        <f>IF(E3232="Dollar",VLOOKUP(F3232,Currency!$G$2:$H$14,2,0),1)</f>
        <v>1</v>
      </c>
      <c r="J3232" s="3">
        <f t="shared" si="50"/>
        <v>3080</v>
      </c>
    </row>
    <row r="3233" spans="1:10" x14ac:dyDescent="0.25">
      <c r="A3233">
        <v>1199</v>
      </c>
      <c r="B3233" t="s">
        <v>46</v>
      </c>
      <c r="C3233">
        <v>560</v>
      </c>
      <c r="D3233">
        <v>17</v>
      </c>
      <c r="E3233" t="s">
        <v>37</v>
      </c>
      <c r="F3233">
        <v>3</v>
      </c>
      <c r="G3233">
        <v>2018</v>
      </c>
      <c r="H3233" t="s">
        <v>53</v>
      </c>
      <c r="I3233">
        <f>IF(E3233="Dollar",VLOOKUP(F3233,Currency!$G$2:$H$14,2,0),1)</f>
        <v>0.81064183952380953</v>
      </c>
      <c r="J3233" s="3">
        <f t="shared" si="50"/>
        <v>7717.3103122666671</v>
      </c>
    </row>
    <row r="3234" spans="1:10" x14ac:dyDescent="0.25">
      <c r="A3234">
        <v>1200</v>
      </c>
      <c r="B3234" t="s">
        <v>45</v>
      </c>
      <c r="C3234">
        <v>85</v>
      </c>
      <c r="D3234">
        <v>29</v>
      </c>
      <c r="E3234" t="s">
        <v>0</v>
      </c>
      <c r="F3234">
        <v>6</v>
      </c>
      <c r="G3234">
        <v>2018</v>
      </c>
      <c r="H3234" t="s">
        <v>64</v>
      </c>
      <c r="I3234">
        <f>IF(E3234="Dollar",VLOOKUP(F3234,Currency!$G$2:$H$14,2,0),1)</f>
        <v>1</v>
      </c>
      <c r="J3234" s="3">
        <f t="shared" si="50"/>
        <v>2465</v>
      </c>
    </row>
    <row r="3235" spans="1:10" x14ac:dyDescent="0.25">
      <c r="A3235">
        <v>1200</v>
      </c>
      <c r="B3235" t="s">
        <v>46</v>
      </c>
      <c r="C3235">
        <v>340</v>
      </c>
      <c r="D3235">
        <v>17</v>
      </c>
      <c r="E3235" t="s">
        <v>0</v>
      </c>
      <c r="F3235">
        <v>6</v>
      </c>
      <c r="G3235">
        <v>2018</v>
      </c>
      <c r="H3235" t="s">
        <v>62</v>
      </c>
      <c r="I3235">
        <f>IF(E3235="Dollar",VLOOKUP(F3235,Currency!$G$2:$H$14,2,0),1)</f>
        <v>1</v>
      </c>
      <c r="J3235" s="3">
        <f t="shared" si="50"/>
        <v>5780</v>
      </c>
    </row>
    <row r="3236" spans="1:10" x14ac:dyDescent="0.25">
      <c r="A3236">
        <v>1201</v>
      </c>
      <c r="B3236" t="s">
        <v>45</v>
      </c>
      <c r="C3236">
        <v>45</v>
      </c>
      <c r="D3236">
        <v>22</v>
      </c>
      <c r="E3236" t="s">
        <v>37</v>
      </c>
      <c r="F3236">
        <v>8</v>
      </c>
      <c r="G3236">
        <v>2018</v>
      </c>
      <c r="H3236" t="s">
        <v>53</v>
      </c>
      <c r="I3236">
        <f>IF(E3236="Dollar",VLOOKUP(F3236,Currency!$G$2:$H$14,2,0),1)</f>
        <v>0.86596289695652162</v>
      </c>
      <c r="J3236" s="3">
        <f t="shared" si="50"/>
        <v>857.30326798695637</v>
      </c>
    </row>
    <row r="3237" spans="1:10" x14ac:dyDescent="0.25">
      <c r="A3237">
        <v>1201</v>
      </c>
      <c r="B3237" t="s">
        <v>46</v>
      </c>
      <c r="C3237">
        <v>180</v>
      </c>
      <c r="D3237">
        <v>14</v>
      </c>
      <c r="E3237" t="s">
        <v>37</v>
      </c>
      <c r="F3237">
        <v>8</v>
      </c>
      <c r="G3237">
        <v>2018</v>
      </c>
      <c r="H3237" t="s">
        <v>53</v>
      </c>
      <c r="I3237">
        <f>IF(E3237="Dollar",VLOOKUP(F3237,Currency!$G$2:$H$14,2,0),1)</f>
        <v>0.86596289695652162</v>
      </c>
      <c r="J3237" s="3">
        <f t="shared" si="50"/>
        <v>2182.2265003304346</v>
      </c>
    </row>
    <row r="3238" spans="1:10" x14ac:dyDescent="0.25">
      <c r="A3238">
        <v>1202</v>
      </c>
      <c r="B3238" t="s">
        <v>45</v>
      </c>
      <c r="C3238">
        <v>73</v>
      </c>
      <c r="D3238">
        <v>27</v>
      </c>
      <c r="E3238" t="s">
        <v>0</v>
      </c>
      <c r="F3238">
        <v>1</v>
      </c>
      <c r="G3238">
        <v>2018</v>
      </c>
      <c r="H3238" t="s">
        <v>65</v>
      </c>
      <c r="I3238">
        <f>IF(E3238="Dollar",VLOOKUP(F3238,Currency!$G$2:$H$14,2,0),1)</f>
        <v>1</v>
      </c>
      <c r="J3238" s="3">
        <f t="shared" si="50"/>
        <v>1971</v>
      </c>
    </row>
    <row r="3239" spans="1:10" x14ac:dyDescent="0.25">
      <c r="A3239">
        <v>1202</v>
      </c>
      <c r="B3239" t="s">
        <v>46</v>
      </c>
      <c r="C3239">
        <v>292</v>
      </c>
      <c r="D3239">
        <v>17</v>
      </c>
      <c r="E3239" t="s">
        <v>37</v>
      </c>
      <c r="F3239">
        <v>1</v>
      </c>
      <c r="G3239">
        <v>2018</v>
      </c>
      <c r="H3239" t="s">
        <v>53</v>
      </c>
      <c r="I3239">
        <f>IF(E3239="Dollar",VLOOKUP(F3239,Currency!$G$2:$H$14,2,0),1)</f>
        <v>0.8198508345454546</v>
      </c>
      <c r="J3239" s="3">
        <f t="shared" si="50"/>
        <v>4069.7395426836365</v>
      </c>
    </row>
    <row r="3240" spans="1:10" x14ac:dyDescent="0.25">
      <c r="A3240">
        <v>1203</v>
      </c>
      <c r="B3240" t="s">
        <v>45</v>
      </c>
      <c r="C3240">
        <v>147</v>
      </c>
      <c r="D3240">
        <v>24</v>
      </c>
      <c r="E3240" t="s">
        <v>0</v>
      </c>
      <c r="F3240">
        <v>10</v>
      </c>
      <c r="G3240">
        <v>2018</v>
      </c>
      <c r="H3240" t="s">
        <v>56</v>
      </c>
      <c r="I3240">
        <f>IF(E3240="Dollar",VLOOKUP(F3240,Currency!$G$2:$H$14,2,0),1)</f>
        <v>1</v>
      </c>
      <c r="J3240" s="3">
        <f t="shared" si="50"/>
        <v>3528</v>
      </c>
    </row>
    <row r="3241" spans="1:10" x14ac:dyDescent="0.25">
      <c r="A3241">
        <v>1203</v>
      </c>
      <c r="B3241" t="s">
        <v>46</v>
      </c>
      <c r="C3241">
        <v>588</v>
      </c>
      <c r="D3241">
        <v>16</v>
      </c>
      <c r="E3241" t="s">
        <v>37</v>
      </c>
      <c r="F3241">
        <v>10</v>
      </c>
      <c r="G3241">
        <v>2018</v>
      </c>
      <c r="H3241" t="s">
        <v>53</v>
      </c>
      <c r="I3241">
        <f>IF(E3241="Dollar",VLOOKUP(F3241,Currency!$G$2:$H$14,2,0),1)</f>
        <v>0.87081632260869579</v>
      </c>
      <c r="J3241" s="3">
        <f t="shared" si="50"/>
        <v>8192.6399631026106</v>
      </c>
    </row>
    <row r="3242" spans="1:10" x14ac:dyDescent="0.25">
      <c r="A3242">
        <v>1204</v>
      </c>
      <c r="B3242" t="s">
        <v>45</v>
      </c>
      <c r="C3242">
        <v>150</v>
      </c>
      <c r="D3242">
        <v>31</v>
      </c>
      <c r="E3242" t="s">
        <v>37</v>
      </c>
      <c r="F3242">
        <v>6</v>
      </c>
      <c r="G3242">
        <v>2018</v>
      </c>
      <c r="H3242" t="s">
        <v>58</v>
      </c>
      <c r="I3242">
        <f>IF(E3242="Dollar",VLOOKUP(F3242,Currency!$G$2:$H$14,2,0),1)</f>
        <v>0.85633569142857147</v>
      </c>
      <c r="J3242" s="3">
        <f t="shared" si="50"/>
        <v>3981.9609651428573</v>
      </c>
    </row>
    <row r="3243" spans="1:10" x14ac:dyDescent="0.25">
      <c r="A3243">
        <v>1204</v>
      </c>
      <c r="B3243" t="s">
        <v>46</v>
      </c>
      <c r="C3243">
        <v>450</v>
      </c>
      <c r="D3243">
        <v>15</v>
      </c>
      <c r="E3243" t="s">
        <v>0</v>
      </c>
      <c r="F3243">
        <v>6</v>
      </c>
      <c r="G3243">
        <v>2018</v>
      </c>
      <c r="H3243" t="s">
        <v>55</v>
      </c>
      <c r="I3243">
        <f>IF(E3243="Dollar",VLOOKUP(F3243,Currency!$G$2:$H$14,2,0),1)</f>
        <v>1</v>
      </c>
      <c r="J3243" s="3">
        <f t="shared" si="50"/>
        <v>6750</v>
      </c>
    </row>
    <row r="3244" spans="1:10" x14ac:dyDescent="0.25">
      <c r="A3244">
        <v>1204</v>
      </c>
      <c r="B3244" t="s">
        <v>47</v>
      </c>
      <c r="C3244">
        <v>150</v>
      </c>
      <c r="D3244">
        <v>7</v>
      </c>
      <c r="E3244" t="s">
        <v>37</v>
      </c>
      <c r="F3244">
        <v>6</v>
      </c>
      <c r="G3244">
        <v>2018</v>
      </c>
      <c r="H3244" t="s">
        <v>53</v>
      </c>
      <c r="I3244">
        <f>IF(E3244="Dollar",VLOOKUP(F3244,Currency!$G$2:$H$14,2,0),1)</f>
        <v>0.85633569142857147</v>
      </c>
      <c r="J3244" s="3">
        <f t="shared" si="50"/>
        <v>899.15247600000009</v>
      </c>
    </row>
    <row r="3245" spans="1:10" x14ac:dyDescent="0.25">
      <c r="A3245">
        <v>1205</v>
      </c>
      <c r="B3245" t="s">
        <v>45</v>
      </c>
      <c r="C3245">
        <v>10</v>
      </c>
      <c r="D3245">
        <v>23</v>
      </c>
      <c r="E3245" t="s">
        <v>0</v>
      </c>
      <c r="F3245">
        <v>12</v>
      </c>
      <c r="G3245">
        <v>2018</v>
      </c>
      <c r="H3245" t="s">
        <v>62</v>
      </c>
      <c r="I3245">
        <f>IF(E3245="Dollar",VLOOKUP(F3245,Currency!$G$2:$H$14,2,0),1)</f>
        <v>1</v>
      </c>
      <c r="J3245" s="3">
        <f t="shared" si="50"/>
        <v>230</v>
      </c>
    </row>
    <row r="3246" spans="1:10" x14ac:dyDescent="0.25">
      <c r="A3246">
        <v>1205</v>
      </c>
      <c r="B3246" t="s">
        <v>46</v>
      </c>
      <c r="C3246">
        <v>50</v>
      </c>
      <c r="D3246">
        <v>17</v>
      </c>
      <c r="E3246" t="s">
        <v>0</v>
      </c>
      <c r="F3246">
        <v>12</v>
      </c>
      <c r="G3246">
        <v>2018</v>
      </c>
      <c r="H3246" t="s">
        <v>52</v>
      </c>
      <c r="I3246">
        <f>IF(E3246="Dollar",VLOOKUP(F3246,Currency!$G$2:$H$14,2,0),1)</f>
        <v>1</v>
      </c>
      <c r="J3246" s="3">
        <f t="shared" si="50"/>
        <v>850</v>
      </c>
    </row>
    <row r="3247" spans="1:10" x14ac:dyDescent="0.25">
      <c r="A3247">
        <v>1205</v>
      </c>
      <c r="B3247" t="s">
        <v>47</v>
      </c>
      <c r="C3247">
        <v>70</v>
      </c>
      <c r="D3247">
        <v>6</v>
      </c>
      <c r="E3247" t="s">
        <v>0</v>
      </c>
      <c r="F3247">
        <v>12</v>
      </c>
      <c r="G3247">
        <v>2018</v>
      </c>
      <c r="H3247" t="s">
        <v>55</v>
      </c>
      <c r="I3247">
        <f>IF(E3247="Dollar",VLOOKUP(F3247,Currency!$G$2:$H$14,2,0),1)</f>
        <v>1</v>
      </c>
      <c r="J3247" s="3">
        <f t="shared" si="50"/>
        <v>420</v>
      </c>
    </row>
    <row r="3248" spans="1:10" x14ac:dyDescent="0.25">
      <c r="A3248">
        <v>1206</v>
      </c>
      <c r="B3248" t="s">
        <v>45</v>
      </c>
      <c r="C3248">
        <v>134</v>
      </c>
      <c r="D3248">
        <v>20</v>
      </c>
      <c r="E3248" t="s">
        <v>0</v>
      </c>
      <c r="F3248">
        <v>12</v>
      </c>
      <c r="G3248">
        <v>2018</v>
      </c>
      <c r="H3248" t="s">
        <v>57</v>
      </c>
      <c r="I3248">
        <f>IF(E3248="Dollar",VLOOKUP(F3248,Currency!$G$2:$H$14,2,0),1)</f>
        <v>1</v>
      </c>
      <c r="J3248" s="3">
        <f t="shared" si="50"/>
        <v>2680</v>
      </c>
    </row>
    <row r="3249" spans="1:10" x14ac:dyDescent="0.25">
      <c r="A3249">
        <v>1206</v>
      </c>
      <c r="B3249" t="s">
        <v>46</v>
      </c>
      <c r="C3249">
        <v>670</v>
      </c>
      <c r="D3249">
        <v>16</v>
      </c>
      <c r="E3249" t="s">
        <v>37</v>
      </c>
      <c r="F3249">
        <v>12</v>
      </c>
      <c r="G3249">
        <v>2018</v>
      </c>
      <c r="H3249" t="s">
        <v>53</v>
      </c>
      <c r="I3249">
        <f>IF(E3249="Dollar",VLOOKUP(F3249,Currency!$G$2:$H$14,2,0),1)</f>
        <v>0.87842254526315788</v>
      </c>
      <c r="J3249" s="3">
        <f t="shared" si="50"/>
        <v>9416.6896852210521</v>
      </c>
    </row>
    <row r="3250" spans="1:10" x14ac:dyDescent="0.25">
      <c r="A3250">
        <v>1206</v>
      </c>
      <c r="B3250" t="s">
        <v>47</v>
      </c>
      <c r="C3250">
        <v>938</v>
      </c>
      <c r="D3250">
        <v>6</v>
      </c>
      <c r="E3250" t="s">
        <v>0</v>
      </c>
      <c r="F3250">
        <v>12</v>
      </c>
      <c r="G3250">
        <v>2018</v>
      </c>
      <c r="H3250" t="s">
        <v>57</v>
      </c>
      <c r="I3250">
        <f>IF(E3250="Dollar",VLOOKUP(F3250,Currency!$G$2:$H$14,2,0),1)</f>
        <v>1</v>
      </c>
      <c r="J3250" s="3">
        <f t="shared" si="50"/>
        <v>5628</v>
      </c>
    </row>
    <row r="3251" spans="1:10" x14ac:dyDescent="0.25">
      <c r="A3251">
        <v>1207</v>
      </c>
      <c r="B3251" t="s">
        <v>45</v>
      </c>
      <c r="C3251">
        <v>155</v>
      </c>
      <c r="D3251">
        <v>28</v>
      </c>
      <c r="E3251" t="s">
        <v>0</v>
      </c>
      <c r="F3251">
        <v>5</v>
      </c>
      <c r="G3251">
        <v>2018</v>
      </c>
      <c r="H3251" t="s">
        <v>54</v>
      </c>
      <c r="I3251">
        <f>IF(E3251="Dollar",VLOOKUP(F3251,Currency!$G$2:$H$14,2,0),1)</f>
        <v>1</v>
      </c>
      <c r="J3251" s="3">
        <f t="shared" si="50"/>
        <v>4340</v>
      </c>
    </row>
    <row r="3252" spans="1:10" x14ac:dyDescent="0.25">
      <c r="A3252">
        <v>1207</v>
      </c>
      <c r="B3252" t="s">
        <v>46</v>
      </c>
      <c r="C3252">
        <v>310</v>
      </c>
      <c r="D3252">
        <v>16</v>
      </c>
      <c r="E3252" t="s">
        <v>37</v>
      </c>
      <c r="F3252">
        <v>5</v>
      </c>
      <c r="G3252">
        <v>2018</v>
      </c>
      <c r="H3252" t="s">
        <v>53</v>
      </c>
      <c r="I3252">
        <f>IF(E3252="Dollar",VLOOKUP(F3252,Currency!$G$2:$H$14,2,0),1)</f>
        <v>0.84667593318181822</v>
      </c>
      <c r="J3252" s="3">
        <f t="shared" si="50"/>
        <v>4199.5126285818187</v>
      </c>
    </row>
    <row r="3253" spans="1:10" x14ac:dyDescent="0.25">
      <c r="A3253">
        <v>1207</v>
      </c>
      <c r="B3253" t="s">
        <v>47</v>
      </c>
      <c r="C3253">
        <v>620</v>
      </c>
      <c r="D3253">
        <v>7</v>
      </c>
      <c r="E3253" t="s">
        <v>37</v>
      </c>
      <c r="F3253">
        <v>5</v>
      </c>
      <c r="G3253">
        <v>2018</v>
      </c>
      <c r="H3253" t="s">
        <v>53</v>
      </c>
      <c r="I3253">
        <f>IF(E3253="Dollar",VLOOKUP(F3253,Currency!$G$2:$H$14,2,0),1)</f>
        <v>0.84667593318181822</v>
      </c>
      <c r="J3253" s="3">
        <f t="shared" si="50"/>
        <v>3674.5735500090909</v>
      </c>
    </row>
    <row r="3254" spans="1:10" x14ac:dyDescent="0.25">
      <c r="A3254">
        <v>1208</v>
      </c>
      <c r="B3254" t="s">
        <v>45</v>
      </c>
      <c r="C3254">
        <v>90</v>
      </c>
      <c r="D3254">
        <v>22</v>
      </c>
      <c r="E3254" t="s">
        <v>0</v>
      </c>
      <c r="F3254">
        <v>6</v>
      </c>
      <c r="G3254">
        <v>2018</v>
      </c>
      <c r="H3254" t="s">
        <v>63</v>
      </c>
      <c r="I3254">
        <f>IF(E3254="Dollar",VLOOKUP(F3254,Currency!$G$2:$H$14,2,0),1)</f>
        <v>1</v>
      </c>
      <c r="J3254" s="3">
        <f t="shared" si="50"/>
        <v>1980</v>
      </c>
    </row>
    <row r="3255" spans="1:10" x14ac:dyDescent="0.25">
      <c r="A3255">
        <v>1208</v>
      </c>
      <c r="B3255" t="s">
        <v>46</v>
      </c>
      <c r="C3255">
        <v>270</v>
      </c>
      <c r="D3255">
        <v>18</v>
      </c>
      <c r="E3255" t="s">
        <v>0</v>
      </c>
      <c r="F3255">
        <v>6</v>
      </c>
      <c r="G3255">
        <v>2018</v>
      </c>
      <c r="H3255" t="s">
        <v>63</v>
      </c>
      <c r="I3255">
        <f>IF(E3255="Dollar",VLOOKUP(F3255,Currency!$G$2:$H$14,2,0),1)</f>
        <v>1</v>
      </c>
      <c r="J3255" s="3">
        <f t="shared" si="50"/>
        <v>4860</v>
      </c>
    </row>
    <row r="3256" spans="1:10" x14ac:dyDescent="0.25">
      <c r="A3256">
        <v>1208</v>
      </c>
      <c r="B3256" t="s">
        <v>47</v>
      </c>
      <c r="C3256">
        <v>90</v>
      </c>
      <c r="D3256">
        <v>7</v>
      </c>
      <c r="E3256" t="s">
        <v>37</v>
      </c>
      <c r="F3256">
        <v>6</v>
      </c>
      <c r="G3256">
        <v>2018</v>
      </c>
      <c r="H3256" t="s">
        <v>53</v>
      </c>
      <c r="I3256">
        <f>IF(E3256="Dollar",VLOOKUP(F3256,Currency!$G$2:$H$14,2,0),1)</f>
        <v>0.85633569142857147</v>
      </c>
      <c r="J3256" s="3">
        <f t="shared" si="50"/>
        <v>539.49148560000003</v>
      </c>
    </row>
    <row r="3257" spans="1:10" x14ac:dyDescent="0.25">
      <c r="A3257">
        <v>1209</v>
      </c>
      <c r="B3257" t="s">
        <v>45</v>
      </c>
      <c r="C3257">
        <v>103</v>
      </c>
      <c r="D3257">
        <v>31</v>
      </c>
      <c r="E3257" t="s">
        <v>37</v>
      </c>
      <c r="F3257">
        <v>5</v>
      </c>
      <c r="G3257">
        <v>2018</v>
      </c>
      <c r="H3257" t="s">
        <v>58</v>
      </c>
      <c r="I3257">
        <f>IF(E3257="Dollar",VLOOKUP(F3257,Currency!$G$2:$H$14,2,0),1)</f>
        <v>0.84667593318181822</v>
      </c>
      <c r="J3257" s="3">
        <f t="shared" si="50"/>
        <v>2703.4362546495454</v>
      </c>
    </row>
    <row r="3258" spans="1:10" x14ac:dyDescent="0.25">
      <c r="A3258">
        <v>1209</v>
      </c>
      <c r="B3258" t="s">
        <v>46</v>
      </c>
      <c r="C3258">
        <v>206</v>
      </c>
      <c r="D3258">
        <v>17</v>
      </c>
      <c r="E3258" t="s">
        <v>0</v>
      </c>
      <c r="F3258">
        <v>5</v>
      </c>
      <c r="G3258">
        <v>2018</v>
      </c>
      <c r="H3258" t="s">
        <v>57</v>
      </c>
      <c r="I3258">
        <f>IF(E3258="Dollar",VLOOKUP(F3258,Currency!$G$2:$H$14,2,0),1)</f>
        <v>1</v>
      </c>
      <c r="J3258" s="3">
        <f t="shared" si="50"/>
        <v>3502</v>
      </c>
    </row>
    <row r="3259" spans="1:10" x14ac:dyDescent="0.25">
      <c r="A3259">
        <v>1209</v>
      </c>
      <c r="B3259" t="s">
        <v>47</v>
      </c>
      <c r="C3259">
        <v>412</v>
      </c>
      <c r="D3259">
        <v>6</v>
      </c>
      <c r="E3259" t="s">
        <v>0</v>
      </c>
      <c r="F3259">
        <v>5</v>
      </c>
      <c r="G3259">
        <v>2018</v>
      </c>
      <c r="H3259" t="s">
        <v>55</v>
      </c>
      <c r="I3259">
        <f>IF(E3259="Dollar",VLOOKUP(F3259,Currency!$G$2:$H$14,2,0),1)</f>
        <v>1</v>
      </c>
      <c r="J3259" s="3">
        <f t="shared" si="50"/>
        <v>2472</v>
      </c>
    </row>
    <row r="3260" spans="1:10" x14ac:dyDescent="0.25">
      <c r="A3260">
        <v>1210</v>
      </c>
      <c r="B3260" t="s">
        <v>45</v>
      </c>
      <c r="C3260">
        <v>53</v>
      </c>
      <c r="D3260">
        <v>27</v>
      </c>
      <c r="E3260" t="s">
        <v>0</v>
      </c>
      <c r="F3260">
        <v>11</v>
      </c>
      <c r="G3260">
        <v>2018</v>
      </c>
      <c r="H3260" t="s">
        <v>54</v>
      </c>
      <c r="I3260">
        <f>IF(E3260="Dollar",VLOOKUP(F3260,Currency!$G$2:$H$14,2,0),1)</f>
        <v>1</v>
      </c>
      <c r="J3260" s="3">
        <f t="shared" si="50"/>
        <v>1431</v>
      </c>
    </row>
    <row r="3261" spans="1:10" x14ac:dyDescent="0.25">
      <c r="A3261">
        <v>1210</v>
      </c>
      <c r="B3261" t="s">
        <v>46</v>
      </c>
      <c r="C3261">
        <v>265</v>
      </c>
      <c r="D3261">
        <v>17</v>
      </c>
      <c r="E3261" t="s">
        <v>37</v>
      </c>
      <c r="F3261">
        <v>11</v>
      </c>
      <c r="G3261">
        <v>2018</v>
      </c>
      <c r="H3261" t="s">
        <v>53</v>
      </c>
      <c r="I3261">
        <f>IF(E3261="Dollar",VLOOKUP(F3261,Currency!$G$2:$H$14,2,0),1)</f>
        <v>0.87977327500000013</v>
      </c>
      <c r="J3261" s="3">
        <f t="shared" si="50"/>
        <v>3963.3786038750004</v>
      </c>
    </row>
    <row r="3262" spans="1:10" x14ac:dyDescent="0.25">
      <c r="A3262">
        <v>1210</v>
      </c>
      <c r="B3262" t="s">
        <v>47</v>
      </c>
      <c r="C3262">
        <v>371</v>
      </c>
      <c r="D3262">
        <v>6</v>
      </c>
      <c r="E3262" t="s">
        <v>0</v>
      </c>
      <c r="F3262">
        <v>11</v>
      </c>
      <c r="G3262">
        <v>2018</v>
      </c>
      <c r="H3262" t="s">
        <v>55</v>
      </c>
      <c r="I3262">
        <f>IF(E3262="Dollar",VLOOKUP(F3262,Currency!$G$2:$H$14,2,0),1)</f>
        <v>1</v>
      </c>
      <c r="J3262" s="3">
        <f t="shared" si="50"/>
        <v>2226</v>
      </c>
    </row>
    <row r="3263" spans="1:10" x14ac:dyDescent="0.25">
      <c r="A3263">
        <v>1211</v>
      </c>
      <c r="B3263" t="s">
        <v>45</v>
      </c>
      <c r="C3263">
        <v>74</v>
      </c>
      <c r="D3263">
        <v>20</v>
      </c>
      <c r="E3263" t="s">
        <v>0</v>
      </c>
      <c r="F3263">
        <v>4</v>
      </c>
      <c r="G3263">
        <v>2018</v>
      </c>
      <c r="H3263" t="s">
        <v>55</v>
      </c>
      <c r="I3263">
        <f>IF(E3263="Dollar",VLOOKUP(F3263,Currency!$G$2:$H$14,2,0),1)</f>
        <v>1</v>
      </c>
      <c r="J3263" s="3">
        <f t="shared" si="50"/>
        <v>1480</v>
      </c>
    </row>
    <row r="3264" spans="1:10" x14ac:dyDescent="0.25">
      <c r="A3264">
        <v>1211</v>
      </c>
      <c r="B3264" t="s">
        <v>46</v>
      </c>
      <c r="C3264">
        <v>148</v>
      </c>
      <c r="D3264">
        <v>15</v>
      </c>
      <c r="E3264" t="s">
        <v>0</v>
      </c>
      <c r="F3264">
        <v>4</v>
      </c>
      <c r="G3264">
        <v>2018</v>
      </c>
      <c r="H3264" t="s">
        <v>55</v>
      </c>
      <c r="I3264">
        <f>IF(E3264="Dollar",VLOOKUP(F3264,Currency!$G$2:$H$14,2,0),1)</f>
        <v>1</v>
      </c>
      <c r="J3264" s="3">
        <f t="shared" si="50"/>
        <v>2220</v>
      </c>
    </row>
    <row r="3265" spans="1:10" x14ac:dyDescent="0.25">
      <c r="A3265">
        <v>1211</v>
      </c>
      <c r="B3265" t="s">
        <v>47</v>
      </c>
      <c r="C3265">
        <v>296</v>
      </c>
      <c r="D3265">
        <v>6</v>
      </c>
      <c r="E3265" t="s">
        <v>0</v>
      </c>
      <c r="F3265">
        <v>4</v>
      </c>
      <c r="G3265">
        <v>2018</v>
      </c>
      <c r="H3265" t="s">
        <v>55</v>
      </c>
      <c r="I3265">
        <f>IF(E3265="Dollar",VLOOKUP(F3265,Currency!$G$2:$H$14,2,0),1)</f>
        <v>1</v>
      </c>
      <c r="J3265" s="3">
        <f t="shared" si="50"/>
        <v>1776</v>
      </c>
    </row>
    <row r="3266" spans="1:10" x14ac:dyDescent="0.25">
      <c r="A3266">
        <v>1212</v>
      </c>
      <c r="B3266" t="s">
        <v>45</v>
      </c>
      <c r="C3266">
        <v>64</v>
      </c>
      <c r="D3266">
        <v>20</v>
      </c>
      <c r="E3266" t="s">
        <v>0</v>
      </c>
      <c r="F3266">
        <v>11</v>
      </c>
      <c r="G3266">
        <v>2018</v>
      </c>
      <c r="H3266" t="s">
        <v>57</v>
      </c>
      <c r="I3266">
        <f>IF(E3266="Dollar",VLOOKUP(F3266,Currency!$G$2:$H$14,2,0),1)</f>
        <v>1</v>
      </c>
      <c r="J3266" s="3">
        <f t="shared" si="50"/>
        <v>1280</v>
      </c>
    </row>
    <row r="3267" spans="1:10" x14ac:dyDescent="0.25">
      <c r="A3267">
        <v>1212</v>
      </c>
      <c r="B3267" t="s">
        <v>46</v>
      </c>
      <c r="C3267">
        <v>320</v>
      </c>
      <c r="D3267">
        <v>14</v>
      </c>
      <c r="E3267" t="s">
        <v>37</v>
      </c>
      <c r="F3267">
        <v>11</v>
      </c>
      <c r="G3267">
        <v>2018</v>
      </c>
      <c r="H3267" t="s">
        <v>53</v>
      </c>
      <c r="I3267">
        <f>IF(E3267="Dollar",VLOOKUP(F3267,Currency!$G$2:$H$14,2,0),1)</f>
        <v>0.87977327500000013</v>
      </c>
      <c r="J3267" s="3">
        <f t="shared" ref="J3267:J3330" si="51">C3267*D3267*I3267</f>
        <v>3941.3842720000007</v>
      </c>
    </row>
    <row r="3268" spans="1:10" x14ac:dyDescent="0.25">
      <c r="A3268">
        <v>1212</v>
      </c>
      <c r="B3268" t="s">
        <v>47</v>
      </c>
      <c r="C3268">
        <v>448</v>
      </c>
      <c r="D3268">
        <v>6</v>
      </c>
      <c r="E3268" t="s">
        <v>0</v>
      </c>
      <c r="F3268">
        <v>11</v>
      </c>
      <c r="G3268">
        <v>2018</v>
      </c>
      <c r="H3268" t="s">
        <v>61</v>
      </c>
      <c r="I3268">
        <f>IF(E3268="Dollar",VLOOKUP(F3268,Currency!$G$2:$H$14,2,0),1)</f>
        <v>1</v>
      </c>
      <c r="J3268" s="3">
        <f t="shared" si="51"/>
        <v>2688</v>
      </c>
    </row>
    <row r="3269" spans="1:10" x14ac:dyDescent="0.25">
      <c r="A3269">
        <v>1213</v>
      </c>
      <c r="B3269" t="s">
        <v>45</v>
      </c>
      <c r="C3269">
        <v>143</v>
      </c>
      <c r="D3269">
        <v>27</v>
      </c>
      <c r="E3269" t="s">
        <v>0</v>
      </c>
      <c r="F3269">
        <v>4</v>
      </c>
      <c r="G3269">
        <v>2018</v>
      </c>
      <c r="H3269" t="s">
        <v>54</v>
      </c>
      <c r="I3269">
        <f>IF(E3269="Dollar",VLOOKUP(F3269,Currency!$G$2:$H$14,2,0),1)</f>
        <v>1</v>
      </c>
      <c r="J3269" s="3">
        <f t="shared" si="51"/>
        <v>3861</v>
      </c>
    </row>
    <row r="3270" spans="1:10" x14ac:dyDescent="0.25">
      <c r="A3270">
        <v>1213</v>
      </c>
      <c r="B3270" t="s">
        <v>46</v>
      </c>
      <c r="C3270">
        <v>572</v>
      </c>
      <c r="D3270">
        <v>17</v>
      </c>
      <c r="E3270" t="s">
        <v>0</v>
      </c>
      <c r="F3270">
        <v>4</v>
      </c>
      <c r="G3270">
        <v>2018</v>
      </c>
      <c r="H3270" t="s">
        <v>63</v>
      </c>
      <c r="I3270">
        <f>IF(E3270="Dollar",VLOOKUP(F3270,Currency!$G$2:$H$14,2,0),1)</f>
        <v>1</v>
      </c>
      <c r="J3270" s="3">
        <f t="shared" si="51"/>
        <v>9724</v>
      </c>
    </row>
    <row r="3271" spans="1:10" x14ac:dyDescent="0.25">
      <c r="A3271">
        <v>1214</v>
      </c>
      <c r="B3271" t="s">
        <v>45</v>
      </c>
      <c r="C3271">
        <v>77</v>
      </c>
      <c r="D3271">
        <v>24</v>
      </c>
      <c r="E3271" t="s">
        <v>0</v>
      </c>
      <c r="F3271">
        <v>11</v>
      </c>
      <c r="G3271">
        <v>2018</v>
      </c>
      <c r="H3271" t="s">
        <v>56</v>
      </c>
      <c r="I3271">
        <f>IF(E3271="Dollar",VLOOKUP(F3271,Currency!$G$2:$H$14,2,0),1)</f>
        <v>1</v>
      </c>
      <c r="J3271" s="3">
        <f t="shared" si="51"/>
        <v>1848</v>
      </c>
    </row>
    <row r="3272" spans="1:10" x14ac:dyDescent="0.25">
      <c r="A3272">
        <v>1214</v>
      </c>
      <c r="B3272" t="s">
        <v>46</v>
      </c>
      <c r="C3272">
        <v>385</v>
      </c>
      <c r="D3272">
        <v>15</v>
      </c>
      <c r="E3272" t="s">
        <v>0</v>
      </c>
      <c r="F3272">
        <v>11</v>
      </c>
      <c r="G3272">
        <v>2018</v>
      </c>
      <c r="H3272" t="s">
        <v>55</v>
      </c>
      <c r="I3272">
        <f>IF(E3272="Dollar",VLOOKUP(F3272,Currency!$G$2:$H$14,2,0),1)</f>
        <v>1</v>
      </c>
      <c r="J3272" s="3">
        <f t="shared" si="51"/>
        <v>5775</v>
      </c>
    </row>
    <row r="3273" spans="1:10" x14ac:dyDescent="0.25">
      <c r="A3273">
        <v>1214</v>
      </c>
      <c r="B3273" t="s">
        <v>47</v>
      </c>
      <c r="C3273">
        <v>539</v>
      </c>
      <c r="D3273">
        <v>6</v>
      </c>
      <c r="E3273" t="s">
        <v>37</v>
      </c>
      <c r="F3273">
        <v>11</v>
      </c>
      <c r="G3273">
        <v>2018</v>
      </c>
      <c r="H3273" t="s">
        <v>53</v>
      </c>
      <c r="I3273">
        <f>IF(E3273="Dollar",VLOOKUP(F3273,Currency!$G$2:$H$14,2,0),1)</f>
        <v>0.87977327500000013</v>
      </c>
      <c r="J3273" s="3">
        <f t="shared" si="51"/>
        <v>2845.1867713500005</v>
      </c>
    </row>
    <row r="3274" spans="1:10" x14ac:dyDescent="0.25">
      <c r="A3274">
        <v>1215</v>
      </c>
      <c r="B3274" t="s">
        <v>45</v>
      </c>
      <c r="C3274">
        <v>87</v>
      </c>
      <c r="D3274">
        <v>24</v>
      </c>
      <c r="E3274" t="s">
        <v>0</v>
      </c>
      <c r="F3274">
        <v>12</v>
      </c>
      <c r="G3274">
        <v>2018</v>
      </c>
      <c r="H3274" t="s">
        <v>61</v>
      </c>
      <c r="I3274">
        <f>IF(E3274="Dollar",VLOOKUP(F3274,Currency!$G$2:$H$14,2,0),1)</f>
        <v>1</v>
      </c>
      <c r="J3274" s="3">
        <f t="shared" si="51"/>
        <v>2088</v>
      </c>
    </row>
    <row r="3275" spans="1:10" x14ac:dyDescent="0.25">
      <c r="A3275">
        <v>1215</v>
      </c>
      <c r="B3275" t="s">
        <v>46</v>
      </c>
      <c r="C3275">
        <v>348</v>
      </c>
      <c r="D3275">
        <v>17</v>
      </c>
      <c r="E3275" t="s">
        <v>37</v>
      </c>
      <c r="F3275">
        <v>12</v>
      </c>
      <c r="G3275">
        <v>2018</v>
      </c>
      <c r="H3275" t="s">
        <v>53</v>
      </c>
      <c r="I3275">
        <f>IF(E3275="Dollar",VLOOKUP(F3275,Currency!$G$2:$H$14,2,0),1)</f>
        <v>0.87842254526315788</v>
      </c>
      <c r="J3275" s="3">
        <f t="shared" si="51"/>
        <v>5196.7477777768418</v>
      </c>
    </row>
    <row r="3276" spans="1:10" x14ac:dyDescent="0.25">
      <c r="A3276">
        <v>1216</v>
      </c>
      <c r="B3276" t="s">
        <v>45</v>
      </c>
      <c r="C3276">
        <v>175</v>
      </c>
      <c r="D3276">
        <v>23</v>
      </c>
      <c r="E3276" t="s">
        <v>0</v>
      </c>
      <c r="F3276">
        <v>10</v>
      </c>
      <c r="G3276">
        <v>2018</v>
      </c>
      <c r="H3276" t="s">
        <v>56</v>
      </c>
      <c r="I3276">
        <f>IF(E3276="Dollar",VLOOKUP(F3276,Currency!$G$2:$H$14,2,0),1)</f>
        <v>1</v>
      </c>
      <c r="J3276" s="3">
        <f t="shared" si="51"/>
        <v>4025</v>
      </c>
    </row>
    <row r="3277" spans="1:10" x14ac:dyDescent="0.25">
      <c r="A3277">
        <v>1216</v>
      </c>
      <c r="B3277" t="s">
        <v>46</v>
      </c>
      <c r="C3277">
        <v>875</v>
      </c>
      <c r="D3277">
        <v>16</v>
      </c>
      <c r="E3277" t="s">
        <v>37</v>
      </c>
      <c r="F3277">
        <v>10</v>
      </c>
      <c r="G3277">
        <v>2018</v>
      </c>
      <c r="H3277" t="s">
        <v>53</v>
      </c>
      <c r="I3277">
        <f>IF(E3277="Dollar",VLOOKUP(F3277,Currency!$G$2:$H$14,2,0),1)</f>
        <v>0.87081632260869579</v>
      </c>
      <c r="J3277" s="3">
        <f t="shared" si="51"/>
        <v>12191.428516521741</v>
      </c>
    </row>
    <row r="3278" spans="1:10" x14ac:dyDescent="0.25">
      <c r="A3278">
        <v>1216</v>
      </c>
      <c r="B3278" t="s">
        <v>47</v>
      </c>
      <c r="C3278">
        <v>3500</v>
      </c>
      <c r="D3278">
        <v>6</v>
      </c>
      <c r="E3278" t="s">
        <v>0</v>
      </c>
      <c r="F3278">
        <v>10</v>
      </c>
      <c r="G3278">
        <v>2018</v>
      </c>
      <c r="H3278" t="s">
        <v>55</v>
      </c>
      <c r="I3278">
        <f>IF(E3278="Dollar",VLOOKUP(F3278,Currency!$G$2:$H$14,2,0),1)</f>
        <v>1</v>
      </c>
      <c r="J3278" s="3">
        <f t="shared" si="51"/>
        <v>21000</v>
      </c>
    </row>
    <row r="3279" spans="1:10" x14ac:dyDescent="0.25">
      <c r="A3279">
        <v>1217</v>
      </c>
      <c r="B3279" t="s">
        <v>45</v>
      </c>
      <c r="C3279">
        <v>1</v>
      </c>
      <c r="D3279">
        <v>20</v>
      </c>
      <c r="E3279" t="s">
        <v>37</v>
      </c>
      <c r="F3279">
        <v>10</v>
      </c>
      <c r="G3279">
        <v>2018</v>
      </c>
      <c r="H3279" t="s">
        <v>53</v>
      </c>
      <c r="I3279">
        <f>IF(E3279="Dollar",VLOOKUP(F3279,Currency!$G$2:$H$14,2,0),1)</f>
        <v>0.87081632260869579</v>
      </c>
      <c r="J3279" s="3">
        <f t="shared" si="51"/>
        <v>17.416326452173916</v>
      </c>
    </row>
    <row r="3280" spans="1:10" x14ac:dyDescent="0.25">
      <c r="A3280">
        <v>1217</v>
      </c>
      <c r="B3280" t="s">
        <v>46</v>
      </c>
      <c r="C3280">
        <v>5</v>
      </c>
      <c r="D3280">
        <v>16</v>
      </c>
      <c r="E3280" t="s">
        <v>37</v>
      </c>
      <c r="F3280">
        <v>10</v>
      </c>
      <c r="G3280">
        <v>2018</v>
      </c>
      <c r="H3280" t="s">
        <v>53</v>
      </c>
      <c r="I3280">
        <f>IF(E3280="Dollar",VLOOKUP(F3280,Currency!$G$2:$H$14,2,0),1)</f>
        <v>0.87081632260869579</v>
      </c>
      <c r="J3280" s="3">
        <f t="shared" si="51"/>
        <v>69.665305808695663</v>
      </c>
    </row>
    <row r="3281" spans="1:10" x14ac:dyDescent="0.25">
      <c r="A3281">
        <v>1217</v>
      </c>
      <c r="B3281" t="s">
        <v>47</v>
      </c>
      <c r="C3281">
        <v>20</v>
      </c>
      <c r="D3281">
        <v>7</v>
      </c>
      <c r="E3281" t="s">
        <v>37</v>
      </c>
      <c r="F3281">
        <v>10</v>
      </c>
      <c r="G3281">
        <v>2018</v>
      </c>
      <c r="H3281" t="s">
        <v>53</v>
      </c>
      <c r="I3281">
        <f>IF(E3281="Dollar",VLOOKUP(F3281,Currency!$G$2:$H$14,2,0),1)</f>
        <v>0.87081632260869579</v>
      </c>
      <c r="J3281" s="3">
        <f t="shared" si="51"/>
        <v>121.91428516521741</v>
      </c>
    </row>
    <row r="3282" spans="1:10" x14ac:dyDescent="0.25">
      <c r="A3282">
        <v>1218</v>
      </c>
      <c r="B3282" t="s">
        <v>45</v>
      </c>
      <c r="C3282">
        <v>113</v>
      </c>
      <c r="D3282">
        <v>20</v>
      </c>
      <c r="E3282" t="s">
        <v>0</v>
      </c>
      <c r="F3282">
        <v>3</v>
      </c>
      <c r="G3282">
        <v>2018</v>
      </c>
      <c r="H3282" t="s">
        <v>57</v>
      </c>
      <c r="I3282">
        <f>IF(E3282="Dollar",VLOOKUP(F3282,Currency!$G$2:$H$14,2,0),1)</f>
        <v>1</v>
      </c>
      <c r="J3282" s="3">
        <f t="shared" si="51"/>
        <v>2260</v>
      </c>
    </row>
    <row r="3283" spans="1:10" x14ac:dyDescent="0.25">
      <c r="A3283">
        <v>1218</v>
      </c>
      <c r="B3283" t="s">
        <v>46</v>
      </c>
      <c r="C3283">
        <v>339</v>
      </c>
      <c r="D3283">
        <v>14</v>
      </c>
      <c r="E3283" t="s">
        <v>37</v>
      </c>
      <c r="F3283">
        <v>3</v>
      </c>
      <c r="G3283">
        <v>2018</v>
      </c>
      <c r="H3283" t="s">
        <v>53</v>
      </c>
      <c r="I3283">
        <f>IF(E3283="Dollar",VLOOKUP(F3283,Currency!$G$2:$H$14,2,0),1)</f>
        <v>0.81064183952380953</v>
      </c>
      <c r="J3283" s="3">
        <f t="shared" si="51"/>
        <v>3847.3061703799999</v>
      </c>
    </row>
    <row r="3284" spans="1:10" x14ac:dyDescent="0.25">
      <c r="A3284">
        <v>1218</v>
      </c>
      <c r="B3284" t="s">
        <v>47</v>
      </c>
      <c r="C3284">
        <v>113</v>
      </c>
      <c r="D3284">
        <v>7</v>
      </c>
      <c r="E3284" t="s">
        <v>37</v>
      </c>
      <c r="F3284">
        <v>3</v>
      </c>
      <c r="G3284">
        <v>2018</v>
      </c>
      <c r="H3284" t="s">
        <v>53</v>
      </c>
      <c r="I3284">
        <f>IF(E3284="Dollar",VLOOKUP(F3284,Currency!$G$2:$H$14,2,0),1)</f>
        <v>0.81064183952380953</v>
      </c>
      <c r="J3284" s="3">
        <f t="shared" si="51"/>
        <v>641.21769506333328</v>
      </c>
    </row>
    <row r="3285" spans="1:10" x14ac:dyDescent="0.25">
      <c r="A3285">
        <v>1219</v>
      </c>
      <c r="B3285" t="s">
        <v>45</v>
      </c>
      <c r="C3285">
        <v>105</v>
      </c>
      <c r="D3285">
        <v>25</v>
      </c>
      <c r="E3285" t="s">
        <v>0</v>
      </c>
      <c r="F3285">
        <v>6</v>
      </c>
      <c r="G3285">
        <v>2018</v>
      </c>
      <c r="H3285" t="s">
        <v>60</v>
      </c>
      <c r="I3285">
        <f>IF(E3285="Dollar",VLOOKUP(F3285,Currency!$G$2:$H$14,2,0),1)</f>
        <v>1</v>
      </c>
      <c r="J3285" s="3">
        <f t="shared" si="51"/>
        <v>2625</v>
      </c>
    </row>
    <row r="3286" spans="1:10" x14ac:dyDescent="0.25">
      <c r="A3286">
        <v>1219</v>
      </c>
      <c r="B3286" t="s">
        <v>46</v>
      </c>
      <c r="C3286">
        <v>315</v>
      </c>
      <c r="D3286">
        <v>12</v>
      </c>
      <c r="E3286" t="s">
        <v>37</v>
      </c>
      <c r="F3286">
        <v>6</v>
      </c>
      <c r="G3286">
        <v>2018</v>
      </c>
      <c r="H3286" t="s">
        <v>53</v>
      </c>
      <c r="I3286">
        <f>IF(E3286="Dollar",VLOOKUP(F3286,Currency!$G$2:$H$14,2,0),1)</f>
        <v>0.85633569142857147</v>
      </c>
      <c r="J3286" s="3">
        <f t="shared" si="51"/>
        <v>3236.9489136000002</v>
      </c>
    </row>
    <row r="3287" spans="1:10" x14ac:dyDescent="0.25">
      <c r="A3287">
        <v>1219</v>
      </c>
      <c r="B3287" t="s">
        <v>47</v>
      </c>
      <c r="C3287">
        <v>105</v>
      </c>
      <c r="D3287">
        <v>7</v>
      </c>
      <c r="E3287" t="s">
        <v>37</v>
      </c>
      <c r="F3287">
        <v>6</v>
      </c>
      <c r="G3287">
        <v>2018</v>
      </c>
      <c r="H3287" t="s">
        <v>53</v>
      </c>
      <c r="I3287">
        <f>IF(E3287="Dollar",VLOOKUP(F3287,Currency!$G$2:$H$14,2,0),1)</f>
        <v>0.85633569142857147</v>
      </c>
      <c r="J3287" s="3">
        <f t="shared" si="51"/>
        <v>629.40673320000008</v>
      </c>
    </row>
    <row r="3288" spans="1:10" x14ac:dyDescent="0.25">
      <c r="A3288">
        <v>1220</v>
      </c>
      <c r="B3288" t="s">
        <v>45</v>
      </c>
      <c r="C3288">
        <v>111</v>
      </c>
      <c r="D3288">
        <v>22</v>
      </c>
      <c r="E3288" t="s">
        <v>37</v>
      </c>
      <c r="F3288">
        <v>5</v>
      </c>
      <c r="G3288">
        <v>2018</v>
      </c>
      <c r="H3288" t="s">
        <v>53</v>
      </c>
      <c r="I3288">
        <f>IF(E3288="Dollar",VLOOKUP(F3288,Currency!$G$2:$H$14,2,0),1)</f>
        <v>0.84667593318181822</v>
      </c>
      <c r="J3288" s="3">
        <f t="shared" si="51"/>
        <v>2067.58262883</v>
      </c>
    </row>
    <row r="3289" spans="1:10" x14ac:dyDescent="0.25">
      <c r="A3289">
        <v>1220</v>
      </c>
      <c r="B3289" t="s">
        <v>46</v>
      </c>
      <c r="C3289">
        <v>444</v>
      </c>
      <c r="D3289">
        <v>17</v>
      </c>
      <c r="E3289" t="s">
        <v>0</v>
      </c>
      <c r="F3289">
        <v>5</v>
      </c>
      <c r="G3289">
        <v>2018</v>
      </c>
      <c r="H3289" t="s">
        <v>52</v>
      </c>
      <c r="I3289">
        <f>IF(E3289="Dollar",VLOOKUP(F3289,Currency!$G$2:$H$14,2,0),1)</f>
        <v>1</v>
      </c>
      <c r="J3289" s="3">
        <f t="shared" si="51"/>
        <v>7548</v>
      </c>
    </row>
    <row r="3290" spans="1:10" x14ac:dyDescent="0.25">
      <c r="A3290">
        <v>1221</v>
      </c>
      <c r="B3290" t="s">
        <v>45</v>
      </c>
      <c r="C3290">
        <v>144</v>
      </c>
      <c r="D3290">
        <v>24</v>
      </c>
      <c r="E3290" t="s">
        <v>0</v>
      </c>
      <c r="F3290">
        <v>7</v>
      </c>
      <c r="G3290">
        <v>2018</v>
      </c>
      <c r="H3290" t="s">
        <v>61</v>
      </c>
      <c r="I3290">
        <f>IF(E3290="Dollar",VLOOKUP(F3290,Currency!$G$2:$H$14,2,0),1)</f>
        <v>1</v>
      </c>
      <c r="J3290" s="3">
        <f t="shared" si="51"/>
        <v>3456</v>
      </c>
    </row>
    <row r="3291" spans="1:10" x14ac:dyDescent="0.25">
      <c r="A3291">
        <v>1221</v>
      </c>
      <c r="B3291" t="s">
        <v>46</v>
      </c>
      <c r="C3291">
        <v>432</v>
      </c>
      <c r="D3291">
        <v>17</v>
      </c>
      <c r="E3291" t="s">
        <v>37</v>
      </c>
      <c r="F3291">
        <v>7</v>
      </c>
      <c r="G3291">
        <v>2018</v>
      </c>
      <c r="H3291" t="s">
        <v>53</v>
      </c>
      <c r="I3291">
        <f>IF(E3291="Dollar",VLOOKUP(F3291,Currency!$G$2:$H$14,2,0),1)</f>
        <v>0.85575857954545465</v>
      </c>
      <c r="J3291" s="3">
        <f t="shared" si="51"/>
        <v>6284.6910081818187</v>
      </c>
    </row>
    <row r="3292" spans="1:10" x14ac:dyDescent="0.25">
      <c r="A3292">
        <v>1221</v>
      </c>
      <c r="B3292" t="s">
        <v>47</v>
      </c>
      <c r="C3292">
        <v>144</v>
      </c>
      <c r="D3292">
        <v>7</v>
      </c>
      <c r="E3292" t="s">
        <v>0</v>
      </c>
      <c r="F3292">
        <v>7</v>
      </c>
      <c r="G3292">
        <v>2018</v>
      </c>
      <c r="H3292" t="s">
        <v>62</v>
      </c>
      <c r="I3292">
        <f>IF(E3292="Dollar",VLOOKUP(F3292,Currency!$G$2:$H$14,2,0),1)</f>
        <v>1</v>
      </c>
      <c r="J3292" s="3">
        <f t="shared" si="51"/>
        <v>1008</v>
      </c>
    </row>
    <row r="3293" spans="1:10" x14ac:dyDescent="0.25">
      <c r="A3293">
        <v>1222</v>
      </c>
      <c r="B3293" t="s">
        <v>45</v>
      </c>
      <c r="C3293">
        <v>99</v>
      </c>
      <c r="D3293">
        <v>23</v>
      </c>
      <c r="E3293" t="s">
        <v>0</v>
      </c>
      <c r="F3293">
        <v>3</v>
      </c>
      <c r="G3293">
        <v>2018</v>
      </c>
      <c r="H3293" t="s">
        <v>62</v>
      </c>
      <c r="I3293">
        <f>IF(E3293="Dollar",VLOOKUP(F3293,Currency!$G$2:$H$14,2,0),1)</f>
        <v>1</v>
      </c>
      <c r="J3293" s="3">
        <f t="shared" si="51"/>
        <v>2277</v>
      </c>
    </row>
    <row r="3294" spans="1:10" x14ac:dyDescent="0.25">
      <c r="A3294">
        <v>1222</v>
      </c>
      <c r="B3294" t="s">
        <v>46</v>
      </c>
      <c r="C3294">
        <v>297</v>
      </c>
      <c r="D3294">
        <v>18</v>
      </c>
      <c r="E3294" t="s">
        <v>0</v>
      </c>
      <c r="F3294">
        <v>3</v>
      </c>
      <c r="G3294">
        <v>2018</v>
      </c>
      <c r="H3294" t="s">
        <v>62</v>
      </c>
      <c r="I3294">
        <f>IF(E3294="Dollar",VLOOKUP(F3294,Currency!$G$2:$H$14,2,0),1)</f>
        <v>1</v>
      </c>
      <c r="J3294" s="3">
        <f t="shared" si="51"/>
        <v>5346</v>
      </c>
    </row>
    <row r="3295" spans="1:10" x14ac:dyDescent="0.25">
      <c r="A3295">
        <v>1222</v>
      </c>
      <c r="B3295" t="s">
        <v>47</v>
      </c>
      <c r="C3295">
        <v>99</v>
      </c>
      <c r="D3295">
        <v>6</v>
      </c>
      <c r="E3295" t="s">
        <v>37</v>
      </c>
      <c r="F3295">
        <v>3</v>
      </c>
      <c r="G3295">
        <v>2018</v>
      </c>
      <c r="H3295" t="s">
        <v>53</v>
      </c>
      <c r="I3295">
        <f>IF(E3295="Dollar",VLOOKUP(F3295,Currency!$G$2:$H$14,2,0),1)</f>
        <v>0.81064183952380953</v>
      </c>
      <c r="J3295" s="3">
        <f t="shared" si="51"/>
        <v>481.52125267714285</v>
      </c>
    </row>
    <row r="3296" spans="1:10" x14ac:dyDescent="0.25">
      <c r="A3296">
        <v>1223</v>
      </c>
      <c r="B3296" t="s">
        <v>45</v>
      </c>
      <c r="C3296">
        <v>121</v>
      </c>
      <c r="D3296">
        <v>24</v>
      </c>
      <c r="E3296" t="s">
        <v>0</v>
      </c>
      <c r="F3296">
        <v>12</v>
      </c>
      <c r="G3296">
        <v>2018</v>
      </c>
      <c r="H3296" t="s">
        <v>60</v>
      </c>
      <c r="I3296">
        <f>IF(E3296="Dollar",VLOOKUP(F3296,Currency!$G$2:$H$14,2,0),1)</f>
        <v>1</v>
      </c>
      <c r="J3296" s="3">
        <f t="shared" si="51"/>
        <v>2904</v>
      </c>
    </row>
    <row r="3297" spans="1:10" x14ac:dyDescent="0.25">
      <c r="A3297">
        <v>1223</v>
      </c>
      <c r="B3297" t="s">
        <v>46</v>
      </c>
      <c r="C3297">
        <v>484</v>
      </c>
      <c r="D3297">
        <v>16</v>
      </c>
      <c r="E3297" t="s">
        <v>37</v>
      </c>
      <c r="F3297">
        <v>12</v>
      </c>
      <c r="G3297">
        <v>2018</v>
      </c>
      <c r="H3297" t="s">
        <v>53</v>
      </c>
      <c r="I3297">
        <f>IF(E3297="Dollar",VLOOKUP(F3297,Currency!$G$2:$H$14,2,0),1)</f>
        <v>0.87842254526315788</v>
      </c>
      <c r="J3297" s="3">
        <f t="shared" si="51"/>
        <v>6802.504190517895</v>
      </c>
    </row>
    <row r="3298" spans="1:10" x14ac:dyDescent="0.25">
      <c r="A3298">
        <v>1224</v>
      </c>
      <c r="B3298" t="s">
        <v>45</v>
      </c>
      <c r="C3298">
        <v>207</v>
      </c>
      <c r="D3298">
        <v>23</v>
      </c>
      <c r="E3298" t="s">
        <v>0</v>
      </c>
      <c r="F3298">
        <v>3</v>
      </c>
      <c r="G3298">
        <v>2018</v>
      </c>
      <c r="H3298" t="s">
        <v>62</v>
      </c>
      <c r="I3298">
        <f>IF(E3298="Dollar",VLOOKUP(F3298,Currency!$G$2:$H$14,2,0),1)</f>
        <v>1</v>
      </c>
      <c r="J3298" s="3">
        <f t="shared" si="51"/>
        <v>4761</v>
      </c>
    </row>
    <row r="3299" spans="1:10" x14ac:dyDescent="0.25">
      <c r="A3299">
        <v>1224</v>
      </c>
      <c r="B3299" t="s">
        <v>46</v>
      </c>
      <c r="C3299">
        <v>828</v>
      </c>
      <c r="D3299">
        <v>15</v>
      </c>
      <c r="E3299" t="s">
        <v>0</v>
      </c>
      <c r="F3299">
        <v>3</v>
      </c>
      <c r="G3299">
        <v>2018</v>
      </c>
      <c r="H3299" t="s">
        <v>55</v>
      </c>
      <c r="I3299">
        <f>IF(E3299="Dollar",VLOOKUP(F3299,Currency!$G$2:$H$14,2,0),1)</f>
        <v>1</v>
      </c>
      <c r="J3299" s="3">
        <f t="shared" si="51"/>
        <v>12420</v>
      </c>
    </row>
    <row r="3300" spans="1:10" x14ac:dyDescent="0.25">
      <c r="A3300">
        <v>1225</v>
      </c>
      <c r="B3300" t="s">
        <v>45</v>
      </c>
      <c r="C3300">
        <v>178</v>
      </c>
      <c r="D3300">
        <v>21</v>
      </c>
      <c r="E3300" t="s">
        <v>0</v>
      </c>
      <c r="F3300">
        <v>4</v>
      </c>
      <c r="G3300">
        <v>2018</v>
      </c>
      <c r="H3300" t="s">
        <v>52</v>
      </c>
      <c r="I3300">
        <f>IF(E3300="Dollar",VLOOKUP(F3300,Currency!$G$2:$H$14,2,0),1)</f>
        <v>1</v>
      </c>
      <c r="J3300" s="3">
        <f t="shared" si="51"/>
        <v>3738</v>
      </c>
    </row>
    <row r="3301" spans="1:10" x14ac:dyDescent="0.25">
      <c r="A3301">
        <v>1225</v>
      </c>
      <c r="B3301" t="s">
        <v>46</v>
      </c>
      <c r="C3301">
        <v>712</v>
      </c>
      <c r="D3301">
        <v>15</v>
      </c>
      <c r="E3301" t="s">
        <v>0</v>
      </c>
      <c r="F3301">
        <v>4</v>
      </c>
      <c r="G3301">
        <v>2018</v>
      </c>
      <c r="H3301" t="s">
        <v>55</v>
      </c>
      <c r="I3301">
        <f>IF(E3301="Dollar",VLOOKUP(F3301,Currency!$G$2:$H$14,2,0),1)</f>
        <v>1</v>
      </c>
      <c r="J3301" s="3">
        <f t="shared" si="51"/>
        <v>10680</v>
      </c>
    </row>
    <row r="3302" spans="1:10" x14ac:dyDescent="0.25">
      <c r="A3302">
        <v>1226</v>
      </c>
      <c r="B3302" t="s">
        <v>45</v>
      </c>
      <c r="C3302">
        <v>45</v>
      </c>
      <c r="D3302">
        <v>28</v>
      </c>
      <c r="E3302" t="s">
        <v>0</v>
      </c>
      <c r="F3302">
        <v>11</v>
      </c>
      <c r="G3302">
        <v>2018</v>
      </c>
      <c r="H3302" t="s">
        <v>54</v>
      </c>
      <c r="I3302">
        <f>IF(E3302="Dollar",VLOOKUP(F3302,Currency!$G$2:$H$14,2,0),1)</f>
        <v>1</v>
      </c>
      <c r="J3302" s="3">
        <f t="shared" si="51"/>
        <v>1260</v>
      </c>
    </row>
    <row r="3303" spans="1:10" x14ac:dyDescent="0.25">
      <c r="A3303">
        <v>1226</v>
      </c>
      <c r="B3303" t="s">
        <v>46</v>
      </c>
      <c r="C3303">
        <v>225</v>
      </c>
      <c r="D3303">
        <v>16</v>
      </c>
      <c r="E3303" t="s">
        <v>37</v>
      </c>
      <c r="F3303">
        <v>11</v>
      </c>
      <c r="G3303">
        <v>2018</v>
      </c>
      <c r="H3303" t="s">
        <v>53</v>
      </c>
      <c r="I3303">
        <f>IF(E3303="Dollar",VLOOKUP(F3303,Currency!$G$2:$H$14,2,0),1)</f>
        <v>0.87977327500000013</v>
      </c>
      <c r="J3303" s="3">
        <f t="shared" si="51"/>
        <v>3167.1837900000005</v>
      </c>
    </row>
    <row r="3304" spans="1:10" x14ac:dyDescent="0.25">
      <c r="A3304">
        <v>1226</v>
      </c>
      <c r="B3304" t="s">
        <v>47</v>
      </c>
      <c r="C3304">
        <v>315</v>
      </c>
      <c r="D3304">
        <v>6</v>
      </c>
      <c r="E3304" t="s">
        <v>0</v>
      </c>
      <c r="F3304">
        <v>11</v>
      </c>
      <c r="G3304">
        <v>2018</v>
      </c>
      <c r="H3304" t="s">
        <v>55</v>
      </c>
      <c r="I3304">
        <f>IF(E3304="Dollar",VLOOKUP(F3304,Currency!$G$2:$H$14,2,0),1)</f>
        <v>1</v>
      </c>
      <c r="J3304" s="3">
        <f t="shared" si="51"/>
        <v>1890</v>
      </c>
    </row>
    <row r="3305" spans="1:10" x14ac:dyDescent="0.25">
      <c r="A3305">
        <v>1227</v>
      </c>
      <c r="B3305" t="s">
        <v>45</v>
      </c>
      <c r="C3305">
        <v>66</v>
      </c>
      <c r="D3305">
        <v>23</v>
      </c>
      <c r="E3305" t="s">
        <v>37</v>
      </c>
      <c r="F3305">
        <v>6</v>
      </c>
      <c r="G3305">
        <v>2018</v>
      </c>
      <c r="H3305" t="s">
        <v>53</v>
      </c>
      <c r="I3305">
        <f>IF(E3305="Dollar",VLOOKUP(F3305,Currency!$G$2:$H$14,2,0),1)</f>
        <v>0.85633569142857147</v>
      </c>
      <c r="J3305" s="3">
        <f t="shared" si="51"/>
        <v>1299.9175795885715</v>
      </c>
    </row>
    <row r="3306" spans="1:10" x14ac:dyDescent="0.25">
      <c r="A3306">
        <v>1227</v>
      </c>
      <c r="B3306" t="s">
        <v>46</v>
      </c>
      <c r="C3306">
        <v>132</v>
      </c>
      <c r="D3306">
        <v>17</v>
      </c>
      <c r="E3306" t="s">
        <v>37</v>
      </c>
      <c r="F3306">
        <v>6</v>
      </c>
      <c r="G3306">
        <v>2018</v>
      </c>
      <c r="H3306" t="s">
        <v>53</v>
      </c>
      <c r="I3306">
        <f>IF(E3306="Dollar",VLOOKUP(F3306,Currency!$G$2:$H$14,2,0),1)</f>
        <v>0.85633569142857147</v>
      </c>
      <c r="J3306" s="3">
        <f t="shared" si="51"/>
        <v>1921.6172915657144</v>
      </c>
    </row>
    <row r="3307" spans="1:10" x14ac:dyDescent="0.25">
      <c r="A3307">
        <v>1227</v>
      </c>
      <c r="B3307" t="s">
        <v>47</v>
      </c>
      <c r="C3307">
        <v>264</v>
      </c>
      <c r="D3307">
        <v>7</v>
      </c>
      <c r="E3307" t="s">
        <v>37</v>
      </c>
      <c r="F3307">
        <v>6</v>
      </c>
      <c r="G3307">
        <v>2018</v>
      </c>
      <c r="H3307" t="s">
        <v>53</v>
      </c>
      <c r="I3307">
        <f>IF(E3307="Dollar",VLOOKUP(F3307,Currency!$G$2:$H$14,2,0),1)</f>
        <v>0.85633569142857147</v>
      </c>
      <c r="J3307" s="3">
        <f t="shared" si="51"/>
        <v>1582.5083577600001</v>
      </c>
    </row>
    <row r="3308" spans="1:10" x14ac:dyDescent="0.25">
      <c r="A3308">
        <v>1228</v>
      </c>
      <c r="B3308" t="s">
        <v>45</v>
      </c>
      <c r="C3308">
        <v>116</v>
      </c>
      <c r="D3308">
        <v>20</v>
      </c>
      <c r="E3308" t="s">
        <v>0</v>
      </c>
      <c r="F3308">
        <v>6</v>
      </c>
      <c r="G3308">
        <v>2018</v>
      </c>
      <c r="H3308" t="s">
        <v>55</v>
      </c>
      <c r="I3308">
        <f>IF(E3308="Dollar",VLOOKUP(F3308,Currency!$G$2:$H$14,2,0),1)</f>
        <v>1</v>
      </c>
      <c r="J3308" s="3">
        <f t="shared" si="51"/>
        <v>2320</v>
      </c>
    </row>
    <row r="3309" spans="1:10" x14ac:dyDescent="0.25">
      <c r="A3309">
        <v>1228</v>
      </c>
      <c r="B3309" t="s">
        <v>46</v>
      </c>
      <c r="C3309">
        <v>232</v>
      </c>
      <c r="D3309">
        <v>16</v>
      </c>
      <c r="E3309" t="s">
        <v>37</v>
      </c>
      <c r="F3309">
        <v>6</v>
      </c>
      <c r="G3309">
        <v>2018</v>
      </c>
      <c r="H3309" t="s">
        <v>53</v>
      </c>
      <c r="I3309">
        <f>IF(E3309="Dollar",VLOOKUP(F3309,Currency!$G$2:$H$14,2,0),1)</f>
        <v>0.85633569142857147</v>
      </c>
      <c r="J3309" s="3">
        <f t="shared" si="51"/>
        <v>3178.7180865828573</v>
      </c>
    </row>
    <row r="3310" spans="1:10" x14ac:dyDescent="0.25">
      <c r="A3310">
        <v>1228</v>
      </c>
      <c r="B3310" t="s">
        <v>47</v>
      </c>
      <c r="C3310">
        <v>464</v>
      </c>
      <c r="D3310">
        <v>7</v>
      </c>
      <c r="E3310" t="s">
        <v>0</v>
      </c>
      <c r="F3310">
        <v>6</v>
      </c>
      <c r="G3310">
        <v>2018</v>
      </c>
      <c r="H3310" t="s">
        <v>62</v>
      </c>
      <c r="I3310">
        <f>IF(E3310="Dollar",VLOOKUP(F3310,Currency!$G$2:$H$14,2,0),1)</f>
        <v>1</v>
      </c>
      <c r="J3310" s="3">
        <f t="shared" si="51"/>
        <v>3248</v>
      </c>
    </row>
    <row r="3311" spans="1:10" x14ac:dyDescent="0.25">
      <c r="A3311">
        <v>1229</v>
      </c>
      <c r="B3311" t="s">
        <v>45</v>
      </c>
      <c r="C3311">
        <v>108</v>
      </c>
      <c r="D3311">
        <v>22</v>
      </c>
      <c r="E3311" t="s">
        <v>37</v>
      </c>
      <c r="F3311">
        <v>5</v>
      </c>
      <c r="G3311">
        <v>2018</v>
      </c>
      <c r="H3311" t="s">
        <v>53</v>
      </c>
      <c r="I3311">
        <f>IF(E3311="Dollar",VLOOKUP(F3311,Currency!$G$2:$H$14,2,0),1)</f>
        <v>0.84667593318181822</v>
      </c>
      <c r="J3311" s="3">
        <f t="shared" si="51"/>
        <v>2011.70201724</v>
      </c>
    </row>
    <row r="3312" spans="1:10" x14ac:dyDescent="0.25">
      <c r="A3312">
        <v>1229</v>
      </c>
      <c r="B3312" t="s">
        <v>46</v>
      </c>
      <c r="C3312">
        <v>324</v>
      </c>
      <c r="D3312">
        <v>14</v>
      </c>
      <c r="E3312" t="s">
        <v>0</v>
      </c>
      <c r="F3312">
        <v>5</v>
      </c>
      <c r="G3312">
        <v>2018</v>
      </c>
      <c r="H3312" t="s">
        <v>55</v>
      </c>
      <c r="I3312">
        <f>IF(E3312="Dollar",VLOOKUP(F3312,Currency!$G$2:$H$14,2,0),1)</f>
        <v>1</v>
      </c>
      <c r="J3312" s="3">
        <f t="shared" si="51"/>
        <v>4536</v>
      </c>
    </row>
    <row r="3313" spans="1:10" x14ac:dyDescent="0.25">
      <c r="A3313">
        <v>1229</v>
      </c>
      <c r="B3313" t="s">
        <v>47</v>
      </c>
      <c r="C3313">
        <v>108</v>
      </c>
      <c r="D3313">
        <v>7</v>
      </c>
      <c r="E3313" t="s">
        <v>37</v>
      </c>
      <c r="F3313">
        <v>5</v>
      </c>
      <c r="G3313">
        <v>2018</v>
      </c>
      <c r="H3313" t="s">
        <v>53</v>
      </c>
      <c r="I3313">
        <f>IF(E3313="Dollar",VLOOKUP(F3313,Currency!$G$2:$H$14,2,0),1)</f>
        <v>0.84667593318181822</v>
      </c>
      <c r="J3313" s="3">
        <f t="shared" si="51"/>
        <v>640.0870054854546</v>
      </c>
    </row>
    <row r="3314" spans="1:10" x14ac:dyDescent="0.25">
      <c r="A3314">
        <v>1230</v>
      </c>
      <c r="B3314" t="s">
        <v>45</v>
      </c>
      <c r="C3314">
        <v>5</v>
      </c>
      <c r="D3314">
        <v>22</v>
      </c>
      <c r="E3314" t="s">
        <v>0</v>
      </c>
      <c r="F3314">
        <v>6</v>
      </c>
      <c r="G3314">
        <v>2018</v>
      </c>
      <c r="H3314" t="s">
        <v>63</v>
      </c>
      <c r="I3314">
        <f>IF(E3314="Dollar",VLOOKUP(F3314,Currency!$G$2:$H$14,2,0),1)</f>
        <v>1</v>
      </c>
      <c r="J3314" s="3">
        <f t="shared" si="51"/>
        <v>110</v>
      </c>
    </row>
    <row r="3315" spans="1:10" x14ac:dyDescent="0.25">
      <c r="A3315">
        <v>1230</v>
      </c>
      <c r="B3315" t="s">
        <v>46</v>
      </c>
      <c r="C3315">
        <v>20</v>
      </c>
      <c r="D3315">
        <v>17</v>
      </c>
      <c r="E3315" t="s">
        <v>37</v>
      </c>
      <c r="F3315">
        <v>6</v>
      </c>
      <c r="G3315">
        <v>2018</v>
      </c>
      <c r="H3315" t="s">
        <v>53</v>
      </c>
      <c r="I3315">
        <f>IF(E3315="Dollar",VLOOKUP(F3315,Currency!$G$2:$H$14,2,0),1)</f>
        <v>0.85633569142857147</v>
      </c>
      <c r="J3315" s="3">
        <f t="shared" si="51"/>
        <v>291.1541350857143</v>
      </c>
    </row>
    <row r="3316" spans="1:10" x14ac:dyDescent="0.25">
      <c r="A3316">
        <v>1231</v>
      </c>
      <c r="B3316" t="s">
        <v>45</v>
      </c>
      <c r="C3316">
        <v>104</v>
      </c>
      <c r="D3316">
        <v>32</v>
      </c>
      <c r="E3316" t="s">
        <v>0</v>
      </c>
      <c r="F3316">
        <v>8</v>
      </c>
      <c r="G3316">
        <v>2018</v>
      </c>
      <c r="H3316" t="s">
        <v>64</v>
      </c>
      <c r="I3316">
        <f>IF(E3316="Dollar",VLOOKUP(F3316,Currency!$G$2:$H$14,2,0),1)</f>
        <v>1</v>
      </c>
      <c r="J3316" s="3">
        <f t="shared" si="51"/>
        <v>3328</v>
      </c>
    </row>
    <row r="3317" spans="1:10" x14ac:dyDescent="0.25">
      <c r="A3317">
        <v>1231</v>
      </c>
      <c r="B3317" t="s">
        <v>46</v>
      </c>
      <c r="C3317">
        <v>312</v>
      </c>
      <c r="D3317">
        <v>18</v>
      </c>
      <c r="E3317" t="s">
        <v>0</v>
      </c>
      <c r="F3317">
        <v>8</v>
      </c>
      <c r="G3317">
        <v>2018</v>
      </c>
      <c r="H3317" t="s">
        <v>62</v>
      </c>
      <c r="I3317">
        <f>IF(E3317="Dollar",VLOOKUP(F3317,Currency!$G$2:$H$14,2,0),1)</f>
        <v>1</v>
      </c>
      <c r="J3317" s="3">
        <f t="shared" si="51"/>
        <v>5616</v>
      </c>
    </row>
    <row r="3318" spans="1:10" x14ac:dyDescent="0.25">
      <c r="A3318">
        <v>1231</v>
      </c>
      <c r="B3318" t="s">
        <v>47</v>
      </c>
      <c r="C3318">
        <v>104</v>
      </c>
      <c r="D3318">
        <v>7</v>
      </c>
      <c r="E3318" t="s">
        <v>37</v>
      </c>
      <c r="F3318">
        <v>8</v>
      </c>
      <c r="G3318">
        <v>2018</v>
      </c>
      <c r="H3318" t="s">
        <v>53</v>
      </c>
      <c r="I3318">
        <f>IF(E3318="Dollar",VLOOKUP(F3318,Currency!$G$2:$H$14,2,0),1)</f>
        <v>0.86596289695652162</v>
      </c>
      <c r="J3318" s="3">
        <f t="shared" si="51"/>
        <v>630.42098898434779</v>
      </c>
    </row>
    <row r="3319" spans="1:10" x14ac:dyDescent="0.25">
      <c r="A3319">
        <v>1232</v>
      </c>
      <c r="B3319" t="s">
        <v>45</v>
      </c>
      <c r="C3319">
        <v>137</v>
      </c>
      <c r="D3319">
        <v>20</v>
      </c>
      <c r="E3319" t="s">
        <v>0</v>
      </c>
      <c r="F3319">
        <v>8</v>
      </c>
      <c r="G3319">
        <v>2018</v>
      </c>
      <c r="H3319" t="s">
        <v>55</v>
      </c>
      <c r="I3319">
        <f>IF(E3319="Dollar",VLOOKUP(F3319,Currency!$G$2:$H$14,2,0),1)</f>
        <v>1</v>
      </c>
      <c r="J3319" s="3">
        <f t="shared" si="51"/>
        <v>2740</v>
      </c>
    </row>
    <row r="3320" spans="1:10" x14ac:dyDescent="0.25">
      <c r="A3320">
        <v>1232</v>
      </c>
      <c r="B3320" t="s">
        <v>46</v>
      </c>
      <c r="C3320">
        <v>411</v>
      </c>
      <c r="D3320">
        <v>15</v>
      </c>
      <c r="E3320" t="s">
        <v>0</v>
      </c>
      <c r="F3320">
        <v>8</v>
      </c>
      <c r="G3320">
        <v>2018</v>
      </c>
      <c r="H3320" t="s">
        <v>55</v>
      </c>
      <c r="I3320">
        <f>IF(E3320="Dollar",VLOOKUP(F3320,Currency!$G$2:$H$14,2,0),1)</f>
        <v>1</v>
      </c>
      <c r="J3320" s="3">
        <f t="shared" si="51"/>
        <v>6165</v>
      </c>
    </row>
    <row r="3321" spans="1:10" x14ac:dyDescent="0.25">
      <c r="A3321">
        <v>1232</v>
      </c>
      <c r="B3321" t="s">
        <v>47</v>
      </c>
      <c r="C3321">
        <v>137</v>
      </c>
      <c r="D3321">
        <v>6</v>
      </c>
      <c r="E3321" t="s">
        <v>0</v>
      </c>
      <c r="F3321">
        <v>8</v>
      </c>
      <c r="G3321">
        <v>2018</v>
      </c>
      <c r="H3321" t="s">
        <v>55</v>
      </c>
      <c r="I3321">
        <f>IF(E3321="Dollar",VLOOKUP(F3321,Currency!$G$2:$H$14,2,0),1)</f>
        <v>1</v>
      </c>
      <c r="J3321" s="3">
        <f t="shared" si="51"/>
        <v>822</v>
      </c>
    </row>
    <row r="3322" spans="1:10" x14ac:dyDescent="0.25">
      <c r="A3322">
        <v>1233</v>
      </c>
      <c r="B3322" t="s">
        <v>45</v>
      </c>
      <c r="C3322">
        <v>92</v>
      </c>
      <c r="D3322">
        <v>28</v>
      </c>
      <c r="E3322" t="s">
        <v>0</v>
      </c>
      <c r="F3322">
        <v>6</v>
      </c>
      <c r="G3322">
        <v>2018</v>
      </c>
      <c r="H3322" t="s">
        <v>59</v>
      </c>
      <c r="I3322">
        <f>IF(E3322="Dollar",VLOOKUP(F3322,Currency!$G$2:$H$14,2,0),1)</f>
        <v>1</v>
      </c>
      <c r="J3322" s="3">
        <f t="shared" si="51"/>
        <v>2576</v>
      </c>
    </row>
    <row r="3323" spans="1:10" x14ac:dyDescent="0.25">
      <c r="A3323">
        <v>1233</v>
      </c>
      <c r="B3323" t="s">
        <v>46</v>
      </c>
      <c r="C3323">
        <v>184</v>
      </c>
      <c r="D3323">
        <v>15</v>
      </c>
      <c r="E3323" t="s">
        <v>37</v>
      </c>
      <c r="F3323">
        <v>6</v>
      </c>
      <c r="G3323">
        <v>2018</v>
      </c>
      <c r="H3323" t="s">
        <v>53</v>
      </c>
      <c r="I3323">
        <f>IF(E3323="Dollar",VLOOKUP(F3323,Currency!$G$2:$H$14,2,0),1)</f>
        <v>0.85633569142857147</v>
      </c>
      <c r="J3323" s="3">
        <f t="shared" si="51"/>
        <v>2363.4865083428572</v>
      </c>
    </row>
    <row r="3324" spans="1:10" x14ac:dyDescent="0.25">
      <c r="A3324">
        <v>1233</v>
      </c>
      <c r="B3324" t="s">
        <v>47</v>
      </c>
      <c r="C3324">
        <v>368</v>
      </c>
      <c r="D3324">
        <v>7</v>
      </c>
      <c r="E3324" t="s">
        <v>37</v>
      </c>
      <c r="F3324">
        <v>6</v>
      </c>
      <c r="G3324">
        <v>2018</v>
      </c>
      <c r="H3324" t="s">
        <v>53</v>
      </c>
      <c r="I3324">
        <f>IF(E3324="Dollar",VLOOKUP(F3324,Currency!$G$2:$H$14,2,0),1)</f>
        <v>0.85633569142857147</v>
      </c>
      <c r="J3324" s="3">
        <f t="shared" si="51"/>
        <v>2205.92074112</v>
      </c>
    </row>
    <row r="3325" spans="1:10" x14ac:dyDescent="0.25">
      <c r="A3325">
        <v>1234</v>
      </c>
      <c r="B3325" t="s">
        <v>45</v>
      </c>
      <c r="C3325">
        <v>96</v>
      </c>
      <c r="D3325">
        <v>21</v>
      </c>
      <c r="E3325" t="s">
        <v>0</v>
      </c>
      <c r="F3325">
        <v>3</v>
      </c>
      <c r="G3325">
        <v>2018</v>
      </c>
      <c r="H3325" t="s">
        <v>52</v>
      </c>
      <c r="I3325">
        <f>IF(E3325="Dollar",VLOOKUP(F3325,Currency!$G$2:$H$14,2,0),1)</f>
        <v>1</v>
      </c>
      <c r="J3325" s="3">
        <f t="shared" si="51"/>
        <v>2016</v>
      </c>
    </row>
    <row r="3326" spans="1:10" x14ac:dyDescent="0.25">
      <c r="A3326">
        <v>1234</v>
      </c>
      <c r="B3326" t="s">
        <v>46</v>
      </c>
      <c r="C3326">
        <v>384</v>
      </c>
      <c r="D3326">
        <v>16</v>
      </c>
      <c r="E3326" t="s">
        <v>37</v>
      </c>
      <c r="F3326">
        <v>3</v>
      </c>
      <c r="G3326">
        <v>2018</v>
      </c>
      <c r="H3326" t="s">
        <v>53</v>
      </c>
      <c r="I3326">
        <f>IF(E3326="Dollar",VLOOKUP(F3326,Currency!$G$2:$H$14,2,0),1)</f>
        <v>0.81064183952380953</v>
      </c>
      <c r="J3326" s="3">
        <f t="shared" si="51"/>
        <v>4980.5834620342857</v>
      </c>
    </row>
    <row r="3327" spans="1:10" x14ac:dyDescent="0.25">
      <c r="A3327">
        <v>1235</v>
      </c>
      <c r="B3327" t="s">
        <v>45</v>
      </c>
      <c r="C3327">
        <v>136</v>
      </c>
      <c r="D3327">
        <v>20</v>
      </c>
      <c r="E3327" t="s">
        <v>37</v>
      </c>
      <c r="F3327">
        <v>9</v>
      </c>
      <c r="G3327">
        <v>2018</v>
      </c>
      <c r="H3327" t="s">
        <v>53</v>
      </c>
      <c r="I3327">
        <f>IF(E3327="Dollar",VLOOKUP(F3327,Currency!$G$2:$H$14,2,0),1)</f>
        <v>0.85776296200000002</v>
      </c>
      <c r="J3327" s="3">
        <f t="shared" si="51"/>
        <v>2333.1152566400001</v>
      </c>
    </row>
    <row r="3328" spans="1:10" x14ac:dyDescent="0.25">
      <c r="A3328">
        <v>1235</v>
      </c>
      <c r="B3328" t="s">
        <v>46</v>
      </c>
      <c r="C3328">
        <v>544</v>
      </c>
      <c r="D3328">
        <v>17</v>
      </c>
      <c r="E3328" t="s">
        <v>37</v>
      </c>
      <c r="F3328">
        <v>9</v>
      </c>
      <c r="G3328">
        <v>2018</v>
      </c>
      <c r="H3328" t="s">
        <v>53</v>
      </c>
      <c r="I3328">
        <f>IF(E3328="Dollar",VLOOKUP(F3328,Currency!$G$2:$H$14,2,0),1)</f>
        <v>0.85776296200000002</v>
      </c>
      <c r="J3328" s="3">
        <f t="shared" si="51"/>
        <v>7932.5918725760002</v>
      </c>
    </row>
    <row r="3329" spans="1:10" x14ac:dyDescent="0.25">
      <c r="A3329">
        <v>1236</v>
      </c>
      <c r="B3329" t="s">
        <v>45</v>
      </c>
      <c r="C3329">
        <v>63</v>
      </c>
      <c r="D3329">
        <v>25</v>
      </c>
      <c r="E3329" t="s">
        <v>0</v>
      </c>
      <c r="F3329">
        <v>7</v>
      </c>
      <c r="G3329">
        <v>2018</v>
      </c>
      <c r="H3329" t="s">
        <v>60</v>
      </c>
      <c r="I3329">
        <f>IF(E3329="Dollar",VLOOKUP(F3329,Currency!$G$2:$H$14,2,0),1)</f>
        <v>1</v>
      </c>
      <c r="J3329" s="3">
        <f t="shared" si="51"/>
        <v>1575</v>
      </c>
    </row>
    <row r="3330" spans="1:10" x14ac:dyDescent="0.25">
      <c r="A3330">
        <v>1236</v>
      </c>
      <c r="B3330" t="s">
        <v>46</v>
      </c>
      <c r="C3330">
        <v>252</v>
      </c>
      <c r="D3330">
        <v>15</v>
      </c>
      <c r="E3330" t="s">
        <v>0</v>
      </c>
      <c r="F3330">
        <v>7</v>
      </c>
      <c r="G3330">
        <v>2018</v>
      </c>
      <c r="H3330" t="s">
        <v>55</v>
      </c>
      <c r="I3330">
        <f>IF(E3330="Dollar",VLOOKUP(F3330,Currency!$G$2:$H$14,2,0),1)</f>
        <v>1</v>
      </c>
      <c r="J3330" s="3">
        <f t="shared" si="51"/>
        <v>3780</v>
      </c>
    </row>
    <row r="3331" spans="1:10" x14ac:dyDescent="0.25">
      <c r="A3331">
        <v>1237</v>
      </c>
      <c r="B3331" t="s">
        <v>45</v>
      </c>
      <c r="C3331">
        <v>1</v>
      </c>
      <c r="D3331">
        <v>24</v>
      </c>
      <c r="E3331" t="s">
        <v>0</v>
      </c>
      <c r="F3331">
        <v>10</v>
      </c>
      <c r="G3331">
        <v>2018</v>
      </c>
      <c r="H3331" t="s">
        <v>61</v>
      </c>
      <c r="I3331">
        <f>IF(E3331="Dollar",VLOOKUP(F3331,Currency!$G$2:$H$14,2,0),1)</f>
        <v>1</v>
      </c>
      <c r="J3331" s="3">
        <f t="shared" ref="J3331:J3394" si="52">C3331*D3331*I3331</f>
        <v>24</v>
      </c>
    </row>
    <row r="3332" spans="1:10" x14ac:dyDescent="0.25">
      <c r="A3332">
        <v>1237</v>
      </c>
      <c r="B3332" t="s">
        <v>46</v>
      </c>
      <c r="C3332">
        <v>5</v>
      </c>
      <c r="D3332">
        <v>17</v>
      </c>
      <c r="E3332" t="s">
        <v>0</v>
      </c>
      <c r="F3332">
        <v>10</v>
      </c>
      <c r="G3332">
        <v>2018</v>
      </c>
      <c r="H3332" t="s">
        <v>62</v>
      </c>
      <c r="I3332">
        <f>IF(E3332="Dollar",VLOOKUP(F3332,Currency!$G$2:$H$14,2,0),1)</f>
        <v>1</v>
      </c>
      <c r="J3332" s="3">
        <f t="shared" si="52"/>
        <v>85</v>
      </c>
    </row>
    <row r="3333" spans="1:10" x14ac:dyDescent="0.25">
      <c r="A3333">
        <v>1237</v>
      </c>
      <c r="B3333" t="s">
        <v>47</v>
      </c>
      <c r="C3333">
        <v>20</v>
      </c>
      <c r="D3333">
        <v>6</v>
      </c>
      <c r="E3333" t="s">
        <v>37</v>
      </c>
      <c r="F3333">
        <v>10</v>
      </c>
      <c r="G3333">
        <v>2018</v>
      </c>
      <c r="H3333" t="s">
        <v>53</v>
      </c>
      <c r="I3333">
        <f>IF(E3333="Dollar",VLOOKUP(F3333,Currency!$G$2:$H$14,2,0),1)</f>
        <v>0.87081632260869579</v>
      </c>
      <c r="J3333" s="3">
        <f t="shared" si="52"/>
        <v>104.49795871304349</v>
      </c>
    </row>
    <row r="3334" spans="1:10" x14ac:dyDescent="0.25">
      <c r="A3334">
        <v>1238</v>
      </c>
      <c r="B3334" t="s">
        <v>45</v>
      </c>
      <c r="C3334">
        <v>102</v>
      </c>
      <c r="D3334">
        <v>31</v>
      </c>
      <c r="E3334" t="s">
        <v>37</v>
      </c>
      <c r="F3334">
        <v>5</v>
      </c>
      <c r="G3334">
        <v>2018</v>
      </c>
      <c r="H3334" t="s">
        <v>58</v>
      </c>
      <c r="I3334">
        <f>IF(E3334="Dollar",VLOOKUP(F3334,Currency!$G$2:$H$14,2,0),1)</f>
        <v>0.84667593318181822</v>
      </c>
      <c r="J3334" s="3">
        <f t="shared" si="52"/>
        <v>2677.1893007209092</v>
      </c>
    </row>
    <row r="3335" spans="1:10" x14ac:dyDescent="0.25">
      <c r="A3335">
        <v>1238</v>
      </c>
      <c r="B3335" t="s">
        <v>46</v>
      </c>
      <c r="C3335">
        <v>204</v>
      </c>
      <c r="D3335">
        <v>17</v>
      </c>
      <c r="E3335" t="s">
        <v>0</v>
      </c>
      <c r="F3335">
        <v>5</v>
      </c>
      <c r="G3335">
        <v>2018</v>
      </c>
      <c r="H3335" t="s">
        <v>57</v>
      </c>
      <c r="I3335">
        <f>IF(E3335="Dollar",VLOOKUP(F3335,Currency!$G$2:$H$14,2,0),1)</f>
        <v>1</v>
      </c>
      <c r="J3335" s="3">
        <f t="shared" si="52"/>
        <v>3468</v>
      </c>
    </row>
    <row r="3336" spans="1:10" x14ac:dyDescent="0.25">
      <c r="A3336">
        <v>1238</v>
      </c>
      <c r="B3336" t="s">
        <v>47</v>
      </c>
      <c r="C3336">
        <v>408</v>
      </c>
      <c r="D3336">
        <v>7</v>
      </c>
      <c r="E3336" t="s">
        <v>0</v>
      </c>
      <c r="F3336">
        <v>5</v>
      </c>
      <c r="G3336">
        <v>2018</v>
      </c>
      <c r="H3336" t="s">
        <v>62</v>
      </c>
      <c r="I3336">
        <f>IF(E3336="Dollar",VLOOKUP(F3336,Currency!$G$2:$H$14,2,0),1)</f>
        <v>1</v>
      </c>
      <c r="J3336" s="3">
        <f t="shared" si="52"/>
        <v>2856</v>
      </c>
    </row>
    <row r="3337" spans="1:10" x14ac:dyDescent="0.25">
      <c r="A3337">
        <v>1239</v>
      </c>
      <c r="B3337" t="s">
        <v>45</v>
      </c>
      <c r="C3337">
        <v>56</v>
      </c>
      <c r="D3337">
        <v>24</v>
      </c>
      <c r="E3337" t="s">
        <v>0</v>
      </c>
      <c r="F3337">
        <v>6</v>
      </c>
      <c r="G3337">
        <v>2018</v>
      </c>
      <c r="H3337" t="s">
        <v>61</v>
      </c>
      <c r="I3337">
        <f>IF(E3337="Dollar",VLOOKUP(F3337,Currency!$G$2:$H$14,2,0),1)</f>
        <v>1</v>
      </c>
      <c r="J3337" s="3">
        <f t="shared" si="52"/>
        <v>1344</v>
      </c>
    </row>
    <row r="3338" spans="1:10" x14ac:dyDescent="0.25">
      <c r="A3338">
        <v>1239</v>
      </c>
      <c r="B3338" t="s">
        <v>46</v>
      </c>
      <c r="C3338">
        <v>224</v>
      </c>
      <c r="D3338">
        <v>15</v>
      </c>
      <c r="E3338" t="s">
        <v>0</v>
      </c>
      <c r="F3338">
        <v>6</v>
      </c>
      <c r="G3338">
        <v>2018</v>
      </c>
      <c r="H3338" t="s">
        <v>55</v>
      </c>
      <c r="I3338">
        <f>IF(E3338="Dollar",VLOOKUP(F3338,Currency!$G$2:$H$14,2,0),1)</f>
        <v>1</v>
      </c>
      <c r="J3338" s="3">
        <f t="shared" si="52"/>
        <v>3360</v>
      </c>
    </row>
    <row r="3339" spans="1:10" x14ac:dyDescent="0.25">
      <c r="A3339">
        <v>1240</v>
      </c>
      <c r="B3339" t="s">
        <v>45</v>
      </c>
      <c r="C3339">
        <v>151</v>
      </c>
      <c r="D3339">
        <v>25</v>
      </c>
      <c r="E3339" t="s">
        <v>0</v>
      </c>
      <c r="F3339">
        <v>6</v>
      </c>
      <c r="G3339">
        <v>2018</v>
      </c>
      <c r="H3339" t="s">
        <v>60</v>
      </c>
      <c r="I3339">
        <f>IF(E3339="Dollar",VLOOKUP(F3339,Currency!$G$2:$H$14,2,0),1)</f>
        <v>1</v>
      </c>
      <c r="J3339" s="3">
        <f t="shared" si="52"/>
        <v>3775</v>
      </c>
    </row>
    <row r="3340" spans="1:10" x14ac:dyDescent="0.25">
      <c r="A3340">
        <v>1240</v>
      </c>
      <c r="B3340" t="s">
        <v>46</v>
      </c>
      <c r="C3340">
        <v>302</v>
      </c>
      <c r="D3340">
        <v>15</v>
      </c>
      <c r="E3340" t="s">
        <v>0</v>
      </c>
      <c r="F3340">
        <v>6</v>
      </c>
      <c r="G3340">
        <v>2018</v>
      </c>
      <c r="H3340" t="s">
        <v>55</v>
      </c>
      <c r="I3340">
        <f>IF(E3340="Dollar",VLOOKUP(F3340,Currency!$G$2:$H$14,2,0),1)</f>
        <v>1</v>
      </c>
      <c r="J3340" s="3">
        <f t="shared" si="52"/>
        <v>4530</v>
      </c>
    </row>
    <row r="3341" spans="1:10" x14ac:dyDescent="0.25">
      <c r="A3341">
        <v>1240</v>
      </c>
      <c r="B3341" t="s">
        <v>47</v>
      </c>
      <c r="C3341">
        <v>604</v>
      </c>
      <c r="D3341">
        <v>6</v>
      </c>
      <c r="E3341" t="s">
        <v>0</v>
      </c>
      <c r="F3341">
        <v>6</v>
      </c>
      <c r="G3341">
        <v>2018</v>
      </c>
      <c r="H3341" t="s">
        <v>55</v>
      </c>
      <c r="I3341">
        <f>IF(E3341="Dollar",VLOOKUP(F3341,Currency!$G$2:$H$14,2,0),1)</f>
        <v>1</v>
      </c>
      <c r="J3341" s="3">
        <f t="shared" si="52"/>
        <v>3624</v>
      </c>
    </row>
    <row r="3342" spans="1:10" x14ac:dyDescent="0.25">
      <c r="A3342">
        <v>1241</v>
      </c>
      <c r="B3342" t="s">
        <v>45</v>
      </c>
      <c r="C3342">
        <v>83</v>
      </c>
      <c r="D3342">
        <v>24</v>
      </c>
      <c r="E3342" t="s">
        <v>0</v>
      </c>
      <c r="F3342">
        <v>5</v>
      </c>
      <c r="G3342">
        <v>2018</v>
      </c>
      <c r="H3342" t="s">
        <v>60</v>
      </c>
      <c r="I3342">
        <f>IF(E3342="Dollar",VLOOKUP(F3342,Currency!$G$2:$H$14,2,0),1)</f>
        <v>1</v>
      </c>
      <c r="J3342" s="3">
        <f t="shared" si="52"/>
        <v>1992</v>
      </c>
    </row>
    <row r="3343" spans="1:10" x14ac:dyDescent="0.25">
      <c r="A3343">
        <v>1241</v>
      </c>
      <c r="B3343" t="s">
        <v>46</v>
      </c>
      <c r="C3343">
        <v>332</v>
      </c>
      <c r="D3343">
        <v>17</v>
      </c>
      <c r="E3343" t="s">
        <v>0</v>
      </c>
      <c r="F3343">
        <v>5</v>
      </c>
      <c r="G3343">
        <v>2018</v>
      </c>
      <c r="H3343" t="s">
        <v>57</v>
      </c>
      <c r="I3343">
        <f>IF(E3343="Dollar",VLOOKUP(F3343,Currency!$G$2:$H$14,2,0),1)</f>
        <v>1</v>
      </c>
      <c r="J3343" s="3">
        <f t="shared" si="52"/>
        <v>5644</v>
      </c>
    </row>
    <row r="3344" spans="1:10" x14ac:dyDescent="0.25">
      <c r="A3344">
        <v>1242</v>
      </c>
      <c r="B3344" t="s">
        <v>45</v>
      </c>
      <c r="C3344">
        <v>50</v>
      </c>
      <c r="D3344">
        <v>22</v>
      </c>
      <c r="E3344" t="s">
        <v>0</v>
      </c>
      <c r="F3344">
        <v>4</v>
      </c>
      <c r="G3344">
        <v>2018</v>
      </c>
      <c r="H3344" t="s">
        <v>63</v>
      </c>
      <c r="I3344">
        <f>IF(E3344="Dollar",VLOOKUP(F3344,Currency!$G$2:$H$14,2,0),1)</f>
        <v>1</v>
      </c>
      <c r="J3344" s="3">
        <f t="shared" si="52"/>
        <v>1100</v>
      </c>
    </row>
    <row r="3345" spans="1:10" x14ac:dyDescent="0.25">
      <c r="A3345">
        <v>1242</v>
      </c>
      <c r="B3345" t="s">
        <v>46</v>
      </c>
      <c r="C3345">
        <v>200</v>
      </c>
      <c r="D3345">
        <v>15</v>
      </c>
      <c r="E3345" t="s">
        <v>0</v>
      </c>
      <c r="F3345">
        <v>4</v>
      </c>
      <c r="G3345">
        <v>2018</v>
      </c>
      <c r="H3345" t="s">
        <v>55</v>
      </c>
      <c r="I3345">
        <f>IF(E3345="Dollar",VLOOKUP(F3345,Currency!$G$2:$H$14,2,0),1)</f>
        <v>1</v>
      </c>
      <c r="J3345" s="3">
        <f t="shared" si="52"/>
        <v>3000</v>
      </c>
    </row>
    <row r="3346" spans="1:10" x14ac:dyDescent="0.25">
      <c r="A3346">
        <v>1243</v>
      </c>
      <c r="B3346" t="s">
        <v>45</v>
      </c>
      <c r="C3346">
        <v>150</v>
      </c>
      <c r="D3346">
        <v>28</v>
      </c>
      <c r="E3346" t="s">
        <v>0</v>
      </c>
      <c r="F3346">
        <v>3</v>
      </c>
      <c r="G3346">
        <v>2018</v>
      </c>
      <c r="H3346" t="s">
        <v>59</v>
      </c>
      <c r="I3346">
        <f>IF(E3346="Dollar",VLOOKUP(F3346,Currency!$G$2:$H$14,2,0),1)</f>
        <v>1</v>
      </c>
      <c r="J3346" s="3">
        <f t="shared" si="52"/>
        <v>4200</v>
      </c>
    </row>
    <row r="3347" spans="1:10" x14ac:dyDescent="0.25">
      <c r="A3347">
        <v>1243</v>
      </c>
      <c r="B3347" t="s">
        <v>46</v>
      </c>
      <c r="C3347">
        <v>600</v>
      </c>
      <c r="D3347">
        <v>18</v>
      </c>
      <c r="E3347" t="s">
        <v>0</v>
      </c>
      <c r="F3347">
        <v>3</v>
      </c>
      <c r="G3347">
        <v>2018</v>
      </c>
      <c r="H3347" t="s">
        <v>63</v>
      </c>
      <c r="I3347">
        <f>IF(E3347="Dollar",VLOOKUP(F3347,Currency!$G$2:$H$14,2,0),1)</f>
        <v>1</v>
      </c>
      <c r="J3347" s="3">
        <f t="shared" si="52"/>
        <v>10800</v>
      </c>
    </row>
    <row r="3348" spans="1:10" x14ac:dyDescent="0.25">
      <c r="A3348">
        <v>1244</v>
      </c>
      <c r="B3348" t="s">
        <v>45</v>
      </c>
      <c r="C3348">
        <v>150</v>
      </c>
      <c r="D3348">
        <v>28</v>
      </c>
      <c r="E3348" t="s">
        <v>0</v>
      </c>
      <c r="F3348">
        <v>5</v>
      </c>
      <c r="G3348">
        <v>2018</v>
      </c>
      <c r="H3348" t="s">
        <v>59</v>
      </c>
      <c r="I3348">
        <f>IF(E3348="Dollar",VLOOKUP(F3348,Currency!$G$2:$H$14,2,0),1)</f>
        <v>1</v>
      </c>
      <c r="J3348" s="3">
        <f t="shared" si="52"/>
        <v>4200</v>
      </c>
    </row>
    <row r="3349" spans="1:10" x14ac:dyDescent="0.25">
      <c r="A3349">
        <v>1244</v>
      </c>
      <c r="B3349" t="s">
        <v>46</v>
      </c>
      <c r="C3349">
        <v>600</v>
      </c>
      <c r="D3349">
        <v>17</v>
      </c>
      <c r="E3349" t="s">
        <v>37</v>
      </c>
      <c r="F3349">
        <v>5</v>
      </c>
      <c r="G3349">
        <v>2018</v>
      </c>
      <c r="H3349" t="s">
        <v>53</v>
      </c>
      <c r="I3349">
        <f>IF(E3349="Dollar",VLOOKUP(F3349,Currency!$G$2:$H$14,2,0),1)</f>
        <v>0.84667593318181822</v>
      </c>
      <c r="J3349" s="3">
        <f t="shared" si="52"/>
        <v>8636.0945184545453</v>
      </c>
    </row>
    <row r="3350" spans="1:10" x14ac:dyDescent="0.25">
      <c r="A3350">
        <v>1245</v>
      </c>
      <c r="B3350" t="s">
        <v>45</v>
      </c>
      <c r="C3350">
        <v>100</v>
      </c>
      <c r="D3350">
        <v>24</v>
      </c>
      <c r="E3350" t="s">
        <v>0</v>
      </c>
      <c r="F3350">
        <v>6</v>
      </c>
      <c r="G3350">
        <v>2018</v>
      </c>
      <c r="H3350" t="s">
        <v>61</v>
      </c>
      <c r="I3350">
        <f>IF(E3350="Dollar",VLOOKUP(F3350,Currency!$G$2:$H$14,2,0),1)</f>
        <v>1</v>
      </c>
      <c r="J3350" s="3">
        <f t="shared" si="52"/>
        <v>2400</v>
      </c>
    </row>
    <row r="3351" spans="1:10" x14ac:dyDescent="0.25">
      <c r="A3351">
        <v>1245</v>
      </c>
      <c r="B3351" t="s">
        <v>46</v>
      </c>
      <c r="C3351">
        <v>300</v>
      </c>
      <c r="D3351">
        <v>17</v>
      </c>
      <c r="E3351" t="s">
        <v>37</v>
      </c>
      <c r="F3351">
        <v>6</v>
      </c>
      <c r="G3351">
        <v>2018</v>
      </c>
      <c r="H3351" t="s">
        <v>53</v>
      </c>
      <c r="I3351">
        <f>IF(E3351="Dollar",VLOOKUP(F3351,Currency!$G$2:$H$14,2,0),1)</f>
        <v>0.85633569142857147</v>
      </c>
      <c r="J3351" s="3">
        <f t="shared" si="52"/>
        <v>4367.3120262857146</v>
      </c>
    </row>
    <row r="3352" spans="1:10" x14ac:dyDescent="0.25">
      <c r="A3352">
        <v>1245</v>
      </c>
      <c r="B3352" t="s">
        <v>47</v>
      </c>
      <c r="C3352">
        <v>100</v>
      </c>
      <c r="D3352">
        <v>6</v>
      </c>
      <c r="E3352" t="s">
        <v>0</v>
      </c>
      <c r="F3352">
        <v>6</v>
      </c>
      <c r="G3352">
        <v>2018</v>
      </c>
      <c r="H3352" t="s">
        <v>57</v>
      </c>
      <c r="I3352">
        <f>IF(E3352="Dollar",VLOOKUP(F3352,Currency!$G$2:$H$14,2,0),1)</f>
        <v>1</v>
      </c>
      <c r="J3352" s="3">
        <f t="shared" si="52"/>
        <v>600</v>
      </c>
    </row>
    <row r="3353" spans="1:10" x14ac:dyDescent="0.25">
      <c r="A3353">
        <v>1246</v>
      </c>
      <c r="B3353" t="s">
        <v>45</v>
      </c>
      <c r="C3353">
        <v>64</v>
      </c>
      <c r="D3353">
        <v>24</v>
      </c>
      <c r="E3353" t="s">
        <v>0</v>
      </c>
      <c r="F3353">
        <v>10</v>
      </c>
      <c r="G3353">
        <v>2018</v>
      </c>
      <c r="H3353" t="s">
        <v>56</v>
      </c>
      <c r="I3353">
        <f>IF(E3353="Dollar",VLOOKUP(F3353,Currency!$G$2:$H$14,2,0),1)</f>
        <v>1</v>
      </c>
      <c r="J3353" s="3">
        <f t="shared" si="52"/>
        <v>1536</v>
      </c>
    </row>
    <row r="3354" spans="1:10" x14ac:dyDescent="0.25">
      <c r="A3354">
        <v>1246</v>
      </c>
      <c r="B3354" t="s">
        <v>46</v>
      </c>
      <c r="C3354">
        <v>256</v>
      </c>
      <c r="D3354">
        <v>16</v>
      </c>
      <c r="E3354" t="s">
        <v>37</v>
      </c>
      <c r="F3354">
        <v>10</v>
      </c>
      <c r="G3354">
        <v>2018</v>
      </c>
      <c r="H3354" t="s">
        <v>53</v>
      </c>
      <c r="I3354">
        <f>IF(E3354="Dollar",VLOOKUP(F3354,Currency!$G$2:$H$14,2,0),1)</f>
        <v>0.87081632260869579</v>
      </c>
      <c r="J3354" s="3">
        <f t="shared" si="52"/>
        <v>3566.863657405218</v>
      </c>
    </row>
    <row r="3355" spans="1:10" x14ac:dyDescent="0.25">
      <c r="A3355">
        <v>1247</v>
      </c>
      <c r="B3355" t="s">
        <v>45</v>
      </c>
      <c r="C3355">
        <v>16</v>
      </c>
      <c r="D3355">
        <v>26</v>
      </c>
      <c r="E3355" t="s">
        <v>0</v>
      </c>
      <c r="F3355">
        <v>5</v>
      </c>
      <c r="G3355">
        <v>2018</v>
      </c>
      <c r="H3355" t="s">
        <v>51</v>
      </c>
      <c r="I3355">
        <f>IF(E3355="Dollar",VLOOKUP(F3355,Currency!$G$2:$H$14,2,0),1)</f>
        <v>1</v>
      </c>
      <c r="J3355" s="3">
        <f t="shared" si="52"/>
        <v>416</v>
      </c>
    </row>
    <row r="3356" spans="1:10" x14ac:dyDescent="0.25">
      <c r="A3356">
        <v>1247</v>
      </c>
      <c r="B3356" t="s">
        <v>46</v>
      </c>
      <c r="C3356">
        <v>64</v>
      </c>
      <c r="D3356">
        <v>16</v>
      </c>
      <c r="E3356" t="s">
        <v>37</v>
      </c>
      <c r="F3356">
        <v>5</v>
      </c>
      <c r="G3356">
        <v>2018</v>
      </c>
      <c r="H3356" t="s">
        <v>53</v>
      </c>
      <c r="I3356">
        <f>IF(E3356="Dollar",VLOOKUP(F3356,Currency!$G$2:$H$14,2,0),1)</f>
        <v>0.84667593318181822</v>
      </c>
      <c r="J3356" s="3">
        <f t="shared" si="52"/>
        <v>866.99615557818186</v>
      </c>
    </row>
    <row r="3357" spans="1:10" x14ac:dyDescent="0.25">
      <c r="A3357">
        <v>1248</v>
      </c>
      <c r="B3357" t="s">
        <v>45</v>
      </c>
      <c r="C3357">
        <v>133</v>
      </c>
      <c r="D3357">
        <v>28</v>
      </c>
      <c r="E3357" t="s">
        <v>0</v>
      </c>
      <c r="F3357">
        <v>2</v>
      </c>
      <c r="G3357">
        <v>2018</v>
      </c>
      <c r="H3357" t="s">
        <v>64</v>
      </c>
      <c r="I3357">
        <f>IF(E3357="Dollar",VLOOKUP(F3357,Currency!$G$2:$H$14,2,0),1)</f>
        <v>1</v>
      </c>
      <c r="J3357" s="3">
        <f t="shared" si="52"/>
        <v>3724</v>
      </c>
    </row>
    <row r="3358" spans="1:10" x14ac:dyDescent="0.25">
      <c r="A3358">
        <v>1248</v>
      </c>
      <c r="B3358" t="s">
        <v>46</v>
      </c>
      <c r="C3358">
        <v>532</v>
      </c>
      <c r="D3358">
        <v>15</v>
      </c>
      <c r="E3358" t="s">
        <v>0</v>
      </c>
      <c r="F3358">
        <v>2</v>
      </c>
      <c r="G3358">
        <v>2018</v>
      </c>
      <c r="H3358" t="s">
        <v>55</v>
      </c>
      <c r="I3358">
        <f>IF(E3358="Dollar",VLOOKUP(F3358,Currency!$G$2:$H$14,2,0),1)</f>
        <v>1</v>
      </c>
      <c r="J3358" s="3">
        <f t="shared" si="52"/>
        <v>7980</v>
      </c>
    </row>
    <row r="3359" spans="1:10" x14ac:dyDescent="0.25">
      <c r="A3359">
        <v>1249</v>
      </c>
      <c r="B3359" t="s">
        <v>45</v>
      </c>
      <c r="C3359">
        <v>88</v>
      </c>
      <c r="D3359">
        <v>23</v>
      </c>
      <c r="E3359" t="s">
        <v>0</v>
      </c>
      <c r="F3359">
        <v>12</v>
      </c>
      <c r="G3359">
        <v>2018</v>
      </c>
      <c r="H3359" t="s">
        <v>62</v>
      </c>
      <c r="I3359">
        <f>IF(E3359="Dollar",VLOOKUP(F3359,Currency!$G$2:$H$14,2,0),1)</f>
        <v>1</v>
      </c>
      <c r="J3359" s="3">
        <f t="shared" si="52"/>
        <v>2024</v>
      </c>
    </row>
    <row r="3360" spans="1:10" x14ac:dyDescent="0.25">
      <c r="A3360">
        <v>1249</v>
      </c>
      <c r="B3360" t="s">
        <v>46</v>
      </c>
      <c r="C3360">
        <v>440</v>
      </c>
      <c r="D3360">
        <v>16</v>
      </c>
      <c r="E3360" t="s">
        <v>37</v>
      </c>
      <c r="F3360">
        <v>12</v>
      </c>
      <c r="G3360">
        <v>2018</v>
      </c>
      <c r="H3360" t="s">
        <v>53</v>
      </c>
      <c r="I3360">
        <f>IF(E3360="Dollar",VLOOKUP(F3360,Currency!$G$2:$H$14,2,0),1)</f>
        <v>0.87842254526315788</v>
      </c>
      <c r="J3360" s="3">
        <f t="shared" si="52"/>
        <v>6184.0947186526319</v>
      </c>
    </row>
    <row r="3361" spans="1:10" x14ac:dyDescent="0.25">
      <c r="A3361">
        <v>1249</v>
      </c>
      <c r="B3361" t="s">
        <v>47</v>
      </c>
      <c r="C3361">
        <v>616</v>
      </c>
      <c r="D3361">
        <v>6</v>
      </c>
      <c r="E3361" t="s">
        <v>0</v>
      </c>
      <c r="F3361">
        <v>12</v>
      </c>
      <c r="G3361">
        <v>2018</v>
      </c>
      <c r="H3361" t="s">
        <v>57</v>
      </c>
      <c r="I3361">
        <f>IF(E3361="Dollar",VLOOKUP(F3361,Currency!$G$2:$H$14,2,0),1)</f>
        <v>1</v>
      </c>
      <c r="J3361" s="3">
        <f t="shared" si="52"/>
        <v>3696</v>
      </c>
    </row>
    <row r="3362" spans="1:10" x14ac:dyDescent="0.25">
      <c r="A3362">
        <v>1250</v>
      </c>
      <c r="B3362" t="s">
        <v>45</v>
      </c>
      <c r="C3362">
        <v>41</v>
      </c>
      <c r="D3362">
        <v>30</v>
      </c>
      <c r="E3362" t="s">
        <v>0</v>
      </c>
      <c r="F3362">
        <v>1</v>
      </c>
      <c r="G3362">
        <v>2018</v>
      </c>
      <c r="H3362" t="s">
        <v>64</v>
      </c>
      <c r="I3362">
        <f>IF(E3362="Dollar",VLOOKUP(F3362,Currency!$G$2:$H$14,2,0),1)</f>
        <v>1</v>
      </c>
      <c r="J3362" s="3">
        <f t="shared" si="52"/>
        <v>1230</v>
      </c>
    </row>
    <row r="3363" spans="1:10" x14ac:dyDescent="0.25">
      <c r="A3363">
        <v>1250</v>
      </c>
      <c r="B3363" t="s">
        <v>46</v>
      </c>
      <c r="C3363">
        <v>164</v>
      </c>
      <c r="D3363">
        <v>15</v>
      </c>
      <c r="E3363" t="s">
        <v>37</v>
      </c>
      <c r="F3363">
        <v>1</v>
      </c>
      <c r="G3363">
        <v>2018</v>
      </c>
      <c r="H3363" t="s">
        <v>53</v>
      </c>
      <c r="I3363">
        <f>IF(E3363="Dollar",VLOOKUP(F3363,Currency!$G$2:$H$14,2,0),1)</f>
        <v>0.8198508345454546</v>
      </c>
      <c r="J3363" s="3">
        <f t="shared" si="52"/>
        <v>2016.8330529818184</v>
      </c>
    </row>
    <row r="3364" spans="1:10" x14ac:dyDescent="0.25">
      <c r="A3364">
        <v>1251</v>
      </c>
      <c r="B3364" t="s">
        <v>45</v>
      </c>
      <c r="C3364">
        <v>107</v>
      </c>
      <c r="D3364">
        <v>20</v>
      </c>
      <c r="E3364" t="s">
        <v>0</v>
      </c>
      <c r="F3364">
        <v>9</v>
      </c>
      <c r="G3364">
        <v>2018</v>
      </c>
      <c r="H3364" t="s">
        <v>57</v>
      </c>
      <c r="I3364">
        <f>IF(E3364="Dollar",VLOOKUP(F3364,Currency!$G$2:$H$14,2,0),1)</f>
        <v>1</v>
      </c>
      <c r="J3364" s="3">
        <f t="shared" si="52"/>
        <v>2140</v>
      </c>
    </row>
    <row r="3365" spans="1:10" x14ac:dyDescent="0.25">
      <c r="A3365">
        <v>1251</v>
      </c>
      <c r="B3365" t="s">
        <v>46</v>
      </c>
      <c r="C3365">
        <v>428</v>
      </c>
      <c r="D3365">
        <v>16</v>
      </c>
      <c r="E3365" t="s">
        <v>37</v>
      </c>
      <c r="F3365">
        <v>9</v>
      </c>
      <c r="G3365">
        <v>2018</v>
      </c>
      <c r="H3365" t="s">
        <v>53</v>
      </c>
      <c r="I3365">
        <f>IF(E3365="Dollar",VLOOKUP(F3365,Currency!$G$2:$H$14,2,0),1)</f>
        <v>0.85776296200000002</v>
      </c>
      <c r="J3365" s="3">
        <f t="shared" si="52"/>
        <v>5873.960763776</v>
      </c>
    </row>
    <row r="3366" spans="1:10" x14ac:dyDescent="0.25">
      <c r="A3366">
        <v>1252</v>
      </c>
      <c r="B3366" t="s">
        <v>45</v>
      </c>
      <c r="C3366">
        <v>1</v>
      </c>
      <c r="D3366">
        <v>20</v>
      </c>
      <c r="E3366" t="s">
        <v>0</v>
      </c>
      <c r="F3366">
        <v>3</v>
      </c>
      <c r="G3366">
        <v>2018</v>
      </c>
      <c r="H3366" t="s">
        <v>57</v>
      </c>
      <c r="I3366">
        <f>IF(E3366="Dollar",VLOOKUP(F3366,Currency!$G$2:$H$14,2,0),1)</f>
        <v>1</v>
      </c>
      <c r="J3366" s="3">
        <f t="shared" si="52"/>
        <v>20</v>
      </c>
    </row>
    <row r="3367" spans="1:10" x14ac:dyDescent="0.25">
      <c r="A3367">
        <v>1252</v>
      </c>
      <c r="B3367" t="s">
        <v>46</v>
      </c>
      <c r="C3367">
        <v>4</v>
      </c>
      <c r="D3367">
        <v>15</v>
      </c>
      <c r="E3367" t="s">
        <v>0</v>
      </c>
      <c r="F3367">
        <v>3</v>
      </c>
      <c r="G3367">
        <v>2018</v>
      </c>
      <c r="H3367" t="s">
        <v>55</v>
      </c>
      <c r="I3367">
        <f>IF(E3367="Dollar",VLOOKUP(F3367,Currency!$G$2:$H$14,2,0),1)</f>
        <v>1</v>
      </c>
      <c r="J3367" s="3">
        <f t="shared" si="52"/>
        <v>60</v>
      </c>
    </row>
    <row r="3368" spans="1:10" x14ac:dyDescent="0.25">
      <c r="A3368">
        <v>1253</v>
      </c>
      <c r="B3368" t="s">
        <v>45</v>
      </c>
      <c r="C3368">
        <v>30</v>
      </c>
      <c r="D3368">
        <v>24</v>
      </c>
      <c r="E3368" t="s">
        <v>0</v>
      </c>
      <c r="F3368">
        <v>10</v>
      </c>
      <c r="G3368">
        <v>2018</v>
      </c>
      <c r="H3368" t="s">
        <v>61</v>
      </c>
      <c r="I3368">
        <f>IF(E3368="Dollar",VLOOKUP(F3368,Currency!$G$2:$H$14,2,0),1)</f>
        <v>1</v>
      </c>
      <c r="J3368" s="3">
        <f t="shared" si="52"/>
        <v>720</v>
      </c>
    </row>
    <row r="3369" spans="1:10" x14ac:dyDescent="0.25">
      <c r="A3369">
        <v>1253</v>
      </c>
      <c r="B3369" t="s">
        <v>46</v>
      </c>
      <c r="C3369">
        <v>150</v>
      </c>
      <c r="D3369">
        <v>17</v>
      </c>
      <c r="E3369" t="s">
        <v>0</v>
      </c>
      <c r="F3369">
        <v>10</v>
      </c>
      <c r="G3369">
        <v>2018</v>
      </c>
      <c r="H3369" t="s">
        <v>52</v>
      </c>
      <c r="I3369">
        <f>IF(E3369="Dollar",VLOOKUP(F3369,Currency!$G$2:$H$14,2,0),1)</f>
        <v>1</v>
      </c>
      <c r="J3369" s="3">
        <f t="shared" si="52"/>
        <v>2550</v>
      </c>
    </row>
    <row r="3370" spans="1:10" x14ac:dyDescent="0.25">
      <c r="A3370">
        <v>1253</v>
      </c>
      <c r="B3370" t="s">
        <v>47</v>
      </c>
      <c r="C3370">
        <v>600</v>
      </c>
      <c r="D3370">
        <v>6</v>
      </c>
      <c r="E3370" t="s">
        <v>0</v>
      </c>
      <c r="F3370">
        <v>10</v>
      </c>
      <c r="G3370">
        <v>2018</v>
      </c>
      <c r="H3370" t="s">
        <v>55</v>
      </c>
      <c r="I3370">
        <f>IF(E3370="Dollar",VLOOKUP(F3370,Currency!$G$2:$H$14,2,0),1)</f>
        <v>1</v>
      </c>
      <c r="J3370" s="3">
        <f t="shared" si="52"/>
        <v>3600</v>
      </c>
    </row>
    <row r="3371" spans="1:10" x14ac:dyDescent="0.25">
      <c r="A3371">
        <v>1254</v>
      </c>
      <c r="B3371" t="s">
        <v>45</v>
      </c>
      <c r="C3371">
        <v>129</v>
      </c>
      <c r="D3371">
        <v>23</v>
      </c>
      <c r="E3371" t="s">
        <v>0</v>
      </c>
      <c r="F3371">
        <v>8</v>
      </c>
      <c r="G3371">
        <v>2018</v>
      </c>
      <c r="H3371" t="s">
        <v>62</v>
      </c>
      <c r="I3371">
        <f>IF(E3371="Dollar",VLOOKUP(F3371,Currency!$G$2:$H$14,2,0),1)</f>
        <v>1</v>
      </c>
      <c r="J3371" s="3">
        <f t="shared" si="52"/>
        <v>2967</v>
      </c>
    </row>
    <row r="3372" spans="1:10" x14ac:dyDescent="0.25">
      <c r="A3372">
        <v>1254</v>
      </c>
      <c r="B3372" t="s">
        <v>46</v>
      </c>
      <c r="C3372">
        <v>387</v>
      </c>
      <c r="D3372">
        <v>16</v>
      </c>
      <c r="E3372" t="s">
        <v>37</v>
      </c>
      <c r="F3372">
        <v>8</v>
      </c>
      <c r="G3372">
        <v>2018</v>
      </c>
      <c r="H3372" t="s">
        <v>53</v>
      </c>
      <c r="I3372">
        <f>IF(E3372="Dollar",VLOOKUP(F3372,Currency!$G$2:$H$14,2,0),1)</f>
        <v>0.86596289695652162</v>
      </c>
      <c r="J3372" s="3">
        <f t="shared" si="52"/>
        <v>5362.0422579547821</v>
      </c>
    </row>
    <row r="3373" spans="1:10" x14ac:dyDescent="0.25">
      <c r="A3373">
        <v>1254</v>
      </c>
      <c r="B3373" t="s">
        <v>47</v>
      </c>
      <c r="C3373">
        <v>129</v>
      </c>
      <c r="D3373">
        <v>6</v>
      </c>
      <c r="E3373" t="s">
        <v>0</v>
      </c>
      <c r="F3373">
        <v>8</v>
      </c>
      <c r="G3373">
        <v>2018</v>
      </c>
      <c r="H3373" t="s">
        <v>55</v>
      </c>
      <c r="I3373">
        <f>IF(E3373="Dollar",VLOOKUP(F3373,Currency!$G$2:$H$14,2,0),1)</f>
        <v>1</v>
      </c>
      <c r="J3373" s="3">
        <f t="shared" si="52"/>
        <v>774</v>
      </c>
    </row>
    <row r="3374" spans="1:10" x14ac:dyDescent="0.25">
      <c r="A3374">
        <v>1255</v>
      </c>
      <c r="B3374" t="s">
        <v>45</v>
      </c>
      <c r="C3374">
        <v>94</v>
      </c>
      <c r="D3374">
        <v>23</v>
      </c>
      <c r="E3374" t="s">
        <v>37</v>
      </c>
      <c r="F3374">
        <v>1</v>
      </c>
      <c r="G3374">
        <v>2018</v>
      </c>
      <c r="H3374" t="s">
        <v>53</v>
      </c>
      <c r="I3374">
        <f>IF(E3374="Dollar",VLOOKUP(F3374,Currency!$G$2:$H$14,2,0),1)</f>
        <v>0.8198508345454546</v>
      </c>
      <c r="J3374" s="3">
        <f t="shared" si="52"/>
        <v>1772.5175042872729</v>
      </c>
    </row>
    <row r="3375" spans="1:10" x14ac:dyDescent="0.25">
      <c r="A3375">
        <v>1255</v>
      </c>
      <c r="B3375" t="s">
        <v>46</v>
      </c>
      <c r="C3375">
        <v>470</v>
      </c>
      <c r="D3375">
        <v>15</v>
      </c>
      <c r="E3375" t="s">
        <v>0</v>
      </c>
      <c r="F3375">
        <v>1</v>
      </c>
      <c r="G3375">
        <v>2018</v>
      </c>
      <c r="H3375" t="s">
        <v>55</v>
      </c>
      <c r="I3375">
        <f>IF(E3375="Dollar",VLOOKUP(F3375,Currency!$G$2:$H$14,2,0),1)</f>
        <v>1</v>
      </c>
      <c r="J3375" s="3">
        <f t="shared" si="52"/>
        <v>7050</v>
      </c>
    </row>
    <row r="3376" spans="1:10" x14ac:dyDescent="0.25">
      <c r="A3376">
        <v>1255</v>
      </c>
      <c r="B3376" t="s">
        <v>47</v>
      </c>
      <c r="C3376">
        <v>658</v>
      </c>
      <c r="D3376">
        <v>6</v>
      </c>
      <c r="E3376" t="s">
        <v>0</v>
      </c>
      <c r="F3376">
        <v>1</v>
      </c>
      <c r="G3376">
        <v>2018</v>
      </c>
      <c r="H3376" t="s">
        <v>55</v>
      </c>
      <c r="I3376">
        <f>IF(E3376="Dollar",VLOOKUP(F3376,Currency!$G$2:$H$14,2,0),1)</f>
        <v>1</v>
      </c>
      <c r="J3376" s="3">
        <f t="shared" si="52"/>
        <v>3948</v>
      </c>
    </row>
    <row r="3377" spans="1:10" x14ac:dyDescent="0.25">
      <c r="A3377">
        <v>1256</v>
      </c>
      <c r="B3377" t="s">
        <v>45</v>
      </c>
      <c r="C3377">
        <v>65</v>
      </c>
      <c r="D3377">
        <v>24</v>
      </c>
      <c r="E3377" t="s">
        <v>0</v>
      </c>
      <c r="F3377">
        <v>11</v>
      </c>
      <c r="G3377">
        <v>2018</v>
      </c>
      <c r="H3377" t="s">
        <v>61</v>
      </c>
      <c r="I3377">
        <f>IF(E3377="Dollar",VLOOKUP(F3377,Currency!$G$2:$H$14,2,0),1)</f>
        <v>1</v>
      </c>
      <c r="J3377" s="3">
        <f t="shared" si="52"/>
        <v>1560</v>
      </c>
    </row>
    <row r="3378" spans="1:10" x14ac:dyDescent="0.25">
      <c r="A3378">
        <v>1256</v>
      </c>
      <c r="B3378" t="s">
        <v>46</v>
      </c>
      <c r="C3378">
        <v>325</v>
      </c>
      <c r="D3378">
        <v>17</v>
      </c>
      <c r="E3378" t="s">
        <v>37</v>
      </c>
      <c r="F3378">
        <v>11</v>
      </c>
      <c r="G3378">
        <v>2018</v>
      </c>
      <c r="H3378" t="s">
        <v>53</v>
      </c>
      <c r="I3378">
        <f>IF(E3378="Dollar",VLOOKUP(F3378,Currency!$G$2:$H$14,2,0),1)</f>
        <v>0.87977327500000013</v>
      </c>
      <c r="J3378" s="3">
        <f t="shared" si="52"/>
        <v>4860.7473443750005</v>
      </c>
    </row>
    <row r="3379" spans="1:10" x14ac:dyDescent="0.25">
      <c r="A3379">
        <v>1256</v>
      </c>
      <c r="B3379" t="s">
        <v>47</v>
      </c>
      <c r="C3379">
        <v>455</v>
      </c>
      <c r="D3379">
        <v>6</v>
      </c>
      <c r="E3379" t="s">
        <v>0</v>
      </c>
      <c r="F3379">
        <v>11</v>
      </c>
      <c r="G3379">
        <v>2018</v>
      </c>
      <c r="H3379" t="s">
        <v>55</v>
      </c>
      <c r="I3379">
        <f>IF(E3379="Dollar",VLOOKUP(F3379,Currency!$G$2:$H$14,2,0),1)</f>
        <v>1</v>
      </c>
      <c r="J3379" s="3">
        <f t="shared" si="52"/>
        <v>2730</v>
      </c>
    </row>
    <row r="3380" spans="1:10" x14ac:dyDescent="0.25">
      <c r="A3380">
        <v>1257</v>
      </c>
      <c r="B3380" t="s">
        <v>45</v>
      </c>
      <c r="C3380">
        <v>54</v>
      </c>
      <c r="D3380">
        <v>22</v>
      </c>
      <c r="E3380" t="s">
        <v>0</v>
      </c>
      <c r="F3380">
        <v>3</v>
      </c>
      <c r="G3380">
        <v>2018</v>
      </c>
      <c r="H3380" t="s">
        <v>63</v>
      </c>
      <c r="I3380">
        <f>IF(E3380="Dollar",VLOOKUP(F3380,Currency!$G$2:$H$14,2,0),1)</f>
        <v>1</v>
      </c>
      <c r="J3380" s="3">
        <f t="shared" si="52"/>
        <v>1188</v>
      </c>
    </row>
    <row r="3381" spans="1:10" x14ac:dyDescent="0.25">
      <c r="A3381">
        <v>1257</v>
      </c>
      <c r="B3381" t="s">
        <v>46</v>
      </c>
      <c r="C3381">
        <v>216</v>
      </c>
      <c r="D3381">
        <v>16</v>
      </c>
      <c r="E3381" t="s">
        <v>37</v>
      </c>
      <c r="F3381">
        <v>3</v>
      </c>
      <c r="G3381">
        <v>2018</v>
      </c>
      <c r="H3381" t="s">
        <v>53</v>
      </c>
      <c r="I3381">
        <f>IF(E3381="Dollar",VLOOKUP(F3381,Currency!$G$2:$H$14,2,0),1)</f>
        <v>0.81064183952380953</v>
      </c>
      <c r="J3381" s="3">
        <f t="shared" si="52"/>
        <v>2801.5781973942858</v>
      </c>
    </row>
    <row r="3382" spans="1:10" x14ac:dyDescent="0.25">
      <c r="A3382">
        <v>1258</v>
      </c>
      <c r="B3382" t="s">
        <v>45</v>
      </c>
      <c r="C3382">
        <v>81</v>
      </c>
      <c r="D3382">
        <v>31</v>
      </c>
      <c r="E3382" t="s">
        <v>37</v>
      </c>
      <c r="F3382">
        <v>8</v>
      </c>
      <c r="G3382">
        <v>2018</v>
      </c>
      <c r="H3382" t="s">
        <v>58</v>
      </c>
      <c r="I3382">
        <f>IF(E3382="Dollar",VLOOKUP(F3382,Currency!$G$2:$H$14,2,0),1)</f>
        <v>0.86596289695652162</v>
      </c>
      <c r="J3382" s="3">
        <f t="shared" si="52"/>
        <v>2174.432834257826</v>
      </c>
    </row>
    <row r="3383" spans="1:10" x14ac:dyDescent="0.25">
      <c r="A3383">
        <v>1258</v>
      </c>
      <c r="B3383" t="s">
        <v>46</v>
      </c>
      <c r="C3383">
        <v>324</v>
      </c>
      <c r="D3383">
        <v>14</v>
      </c>
      <c r="E3383" t="s">
        <v>0</v>
      </c>
      <c r="F3383">
        <v>8</v>
      </c>
      <c r="G3383">
        <v>2018</v>
      </c>
      <c r="H3383" t="s">
        <v>55</v>
      </c>
      <c r="I3383">
        <f>IF(E3383="Dollar",VLOOKUP(F3383,Currency!$G$2:$H$14,2,0),1)</f>
        <v>1</v>
      </c>
      <c r="J3383" s="3">
        <f t="shared" si="52"/>
        <v>4536</v>
      </c>
    </row>
    <row r="3384" spans="1:10" x14ac:dyDescent="0.25">
      <c r="A3384">
        <v>1259</v>
      </c>
      <c r="B3384" t="s">
        <v>45</v>
      </c>
      <c r="C3384">
        <v>1</v>
      </c>
      <c r="D3384">
        <v>21</v>
      </c>
      <c r="E3384" t="s">
        <v>0</v>
      </c>
      <c r="F3384">
        <v>10</v>
      </c>
      <c r="G3384">
        <v>2018</v>
      </c>
      <c r="H3384" t="s">
        <v>55</v>
      </c>
      <c r="I3384">
        <f>IF(E3384="Dollar",VLOOKUP(F3384,Currency!$G$2:$H$14,2,0),1)</f>
        <v>1</v>
      </c>
      <c r="J3384" s="3">
        <f t="shared" si="52"/>
        <v>21</v>
      </c>
    </row>
    <row r="3385" spans="1:10" x14ac:dyDescent="0.25">
      <c r="A3385">
        <v>1259</v>
      </c>
      <c r="B3385" t="s">
        <v>46</v>
      </c>
      <c r="C3385">
        <v>5</v>
      </c>
      <c r="D3385">
        <v>17</v>
      </c>
      <c r="E3385" t="s">
        <v>0</v>
      </c>
      <c r="F3385">
        <v>10</v>
      </c>
      <c r="G3385">
        <v>2018</v>
      </c>
      <c r="H3385" t="s">
        <v>63</v>
      </c>
      <c r="I3385">
        <f>IF(E3385="Dollar",VLOOKUP(F3385,Currency!$G$2:$H$14,2,0),1)</f>
        <v>1</v>
      </c>
      <c r="J3385" s="3">
        <f t="shared" si="52"/>
        <v>85</v>
      </c>
    </row>
    <row r="3386" spans="1:10" x14ac:dyDescent="0.25">
      <c r="A3386">
        <v>1259</v>
      </c>
      <c r="B3386" t="s">
        <v>47</v>
      </c>
      <c r="C3386">
        <v>20</v>
      </c>
      <c r="D3386">
        <v>7</v>
      </c>
      <c r="E3386" t="s">
        <v>0</v>
      </c>
      <c r="F3386">
        <v>10</v>
      </c>
      <c r="G3386">
        <v>2018</v>
      </c>
      <c r="H3386" t="s">
        <v>56</v>
      </c>
      <c r="I3386">
        <f>IF(E3386="Dollar",VLOOKUP(F3386,Currency!$G$2:$H$14,2,0),1)</f>
        <v>1</v>
      </c>
      <c r="J3386" s="3">
        <f t="shared" si="52"/>
        <v>140</v>
      </c>
    </row>
    <row r="3387" spans="1:10" x14ac:dyDescent="0.25">
      <c r="A3387">
        <v>1260</v>
      </c>
      <c r="B3387" t="s">
        <v>45</v>
      </c>
      <c r="C3387">
        <v>4</v>
      </c>
      <c r="D3387">
        <v>24</v>
      </c>
      <c r="E3387" t="s">
        <v>0</v>
      </c>
      <c r="F3387">
        <v>3</v>
      </c>
      <c r="G3387">
        <v>2018</v>
      </c>
      <c r="H3387" t="s">
        <v>56</v>
      </c>
      <c r="I3387">
        <f>IF(E3387="Dollar",VLOOKUP(F3387,Currency!$G$2:$H$14,2,0),1)</f>
        <v>1</v>
      </c>
      <c r="J3387" s="3">
        <f t="shared" si="52"/>
        <v>96</v>
      </c>
    </row>
    <row r="3388" spans="1:10" x14ac:dyDescent="0.25">
      <c r="A3388">
        <v>1260</v>
      </c>
      <c r="B3388" t="s">
        <v>46</v>
      </c>
      <c r="C3388">
        <v>16</v>
      </c>
      <c r="D3388">
        <v>17</v>
      </c>
      <c r="E3388" t="s">
        <v>0</v>
      </c>
      <c r="F3388">
        <v>3</v>
      </c>
      <c r="G3388">
        <v>2018</v>
      </c>
      <c r="H3388" t="s">
        <v>57</v>
      </c>
      <c r="I3388">
        <f>IF(E3388="Dollar",VLOOKUP(F3388,Currency!$G$2:$H$14,2,0),1)</f>
        <v>1</v>
      </c>
      <c r="J3388" s="3">
        <f t="shared" si="52"/>
        <v>272</v>
      </c>
    </row>
    <row r="3389" spans="1:10" x14ac:dyDescent="0.25">
      <c r="A3389">
        <v>1261</v>
      </c>
      <c r="B3389" t="s">
        <v>45</v>
      </c>
      <c r="C3389">
        <v>92</v>
      </c>
      <c r="D3389">
        <v>22</v>
      </c>
      <c r="E3389" t="s">
        <v>37</v>
      </c>
      <c r="F3389">
        <v>4</v>
      </c>
      <c r="G3389">
        <v>2018</v>
      </c>
      <c r="H3389" t="s">
        <v>53</v>
      </c>
      <c r="I3389">
        <f>IF(E3389="Dollar",VLOOKUP(F3389,Currency!$G$2:$H$14,2,0),1)</f>
        <v>0.81462485449999988</v>
      </c>
      <c r="J3389" s="3">
        <f t="shared" si="52"/>
        <v>1648.8007055079997</v>
      </c>
    </row>
    <row r="3390" spans="1:10" x14ac:dyDescent="0.25">
      <c r="A3390">
        <v>1261</v>
      </c>
      <c r="B3390" t="s">
        <v>46</v>
      </c>
      <c r="C3390">
        <v>368</v>
      </c>
      <c r="D3390">
        <v>17</v>
      </c>
      <c r="E3390" t="s">
        <v>37</v>
      </c>
      <c r="F3390">
        <v>4</v>
      </c>
      <c r="G3390">
        <v>2018</v>
      </c>
      <c r="H3390" t="s">
        <v>53</v>
      </c>
      <c r="I3390">
        <f>IF(E3390="Dollar",VLOOKUP(F3390,Currency!$G$2:$H$14,2,0),1)</f>
        <v>0.81462485449999988</v>
      </c>
      <c r="J3390" s="3">
        <f t="shared" si="52"/>
        <v>5096.2930897519991</v>
      </c>
    </row>
    <row r="3391" spans="1:10" x14ac:dyDescent="0.25">
      <c r="A3391">
        <v>1262</v>
      </c>
      <c r="B3391" t="s">
        <v>45</v>
      </c>
      <c r="C3391">
        <v>87</v>
      </c>
      <c r="D3391">
        <v>20</v>
      </c>
      <c r="E3391" t="s">
        <v>0</v>
      </c>
      <c r="F3391">
        <v>3</v>
      </c>
      <c r="G3391">
        <v>2018</v>
      </c>
      <c r="H3391" t="s">
        <v>57</v>
      </c>
      <c r="I3391">
        <f>IF(E3391="Dollar",VLOOKUP(F3391,Currency!$G$2:$H$14,2,0),1)</f>
        <v>1</v>
      </c>
      <c r="J3391" s="3">
        <f t="shared" si="52"/>
        <v>1740</v>
      </c>
    </row>
    <row r="3392" spans="1:10" x14ac:dyDescent="0.25">
      <c r="A3392">
        <v>1262</v>
      </c>
      <c r="B3392" t="s">
        <v>46</v>
      </c>
      <c r="C3392">
        <v>261</v>
      </c>
      <c r="D3392">
        <v>15</v>
      </c>
      <c r="E3392" t="s">
        <v>0</v>
      </c>
      <c r="F3392">
        <v>3</v>
      </c>
      <c r="G3392">
        <v>2018</v>
      </c>
      <c r="H3392" t="s">
        <v>55</v>
      </c>
      <c r="I3392">
        <f>IF(E3392="Dollar",VLOOKUP(F3392,Currency!$G$2:$H$14,2,0),1)</f>
        <v>1</v>
      </c>
      <c r="J3392" s="3">
        <f t="shared" si="52"/>
        <v>3915</v>
      </c>
    </row>
    <row r="3393" spans="1:10" x14ac:dyDescent="0.25">
      <c r="A3393">
        <v>1262</v>
      </c>
      <c r="B3393" t="s">
        <v>47</v>
      </c>
      <c r="C3393">
        <v>87</v>
      </c>
      <c r="D3393">
        <v>7</v>
      </c>
      <c r="E3393" t="s">
        <v>37</v>
      </c>
      <c r="F3393">
        <v>3</v>
      </c>
      <c r="G3393">
        <v>2018</v>
      </c>
      <c r="H3393" t="s">
        <v>53</v>
      </c>
      <c r="I3393">
        <f>IF(E3393="Dollar",VLOOKUP(F3393,Currency!$G$2:$H$14,2,0),1)</f>
        <v>0.81064183952380953</v>
      </c>
      <c r="J3393" s="3">
        <f t="shared" si="52"/>
        <v>493.68088026999999</v>
      </c>
    </row>
    <row r="3394" spans="1:10" x14ac:dyDescent="0.25">
      <c r="A3394">
        <v>1263</v>
      </c>
      <c r="B3394" t="s">
        <v>45</v>
      </c>
      <c r="C3394">
        <v>137</v>
      </c>
      <c r="D3394">
        <v>20</v>
      </c>
      <c r="E3394" t="s">
        <v>37</v>
      </c>
      <c r="F3394">
        <v>8</v>
      </c>
      <c r="G3394">
        <v>2018</v>
      </c>
      <c r="H3394" t="s">
        <v>53</v>
      </c>
      <c r="I3394">
        <f>IF(E3394="Dollar",VLOOKUP(F3394,Currency!$G$2:$H$14,2,0),1)</f>
        <v>0.86596289695652162</v>
      </c>
      <c r="J3394" s="3">
        <f t="shared" si="52"/>
        <v>2372.7383376608691</v>
      </c>
    </row>
    <row r="3395" spans="1:10" x14ac:dyDescent="0.25">
      <c r="A3395">
        <v>1263</v>
      </c>
      <c r="B3395" t="s">
        <v>46</v>
      </c>
      <c r="C3395">
        <v>411</v>
      </c>
      <c r="D3395">
        <v>18</v>
      </c>
      <c r="E3395" t="s">
        <v>0</v>
      </c>
      <c r="F3395">
        <v>8</v>
      </c>
      <c r="G3395">
        <v>2018</v>
      </c>
      <c r="H3395" t="s">
        <v>62</v>
      </c>
      <c r="I3395">
        <f>IF(E3395="Dollar",VLOOKUP(F3395,Currency!$G$2:$H$14,2,0),1)</f>
        <v>1</v>
      </c>
      <c r="J3395" s="3">
        <f t="shared" ref="J3395:J3458" si="53">C3395*D3395*I3395</f>
        <v>7398</v>
      </c>
    </row>
    <row r="3396" spans="1:10" x14ac:dyDescent="0.25">
      <c r="A3396">
        <v>1263</v>
      </c>
      <c r="B3396" t="s">
        <v>47</v>
      </c>
      <c r="C3396">
        <v>137</v>
      </c>
      <c r="D3396">
        <v>6</v>
      </c>
      <c r="E3396" t="s">
        <v>0</v>
      </c>
      <c r="F3396">
        <v>8</v>
      </c>
      <c r="G3396">
        <v>2018</v>
      </c>
      <c r="H3396" t="s">
        <v>57</v>
      </c>
      <c r="I3396">
        <f>IF(E3396="Dollar",VLOOKUP(F3396,Currency!$G$2:$H$14,2,0),1)</f>
        <v>1</v>
      </c>
      <c r="J3396" s="3">
        <f t="shared" si="53"/>
        <v>822</v>
      </c>
    </row>
    <row r="3397" spans="1:10" x14ac:dyDescent="0.25">
      <c r="A3397">
        <v>1264</v>
      </c>
      <c r="B3397" t="s">
        <v>45</v>
      </c>
      <c r="C3397">
        <v>241</v>
      </c>
      <c r="D3397">
        <v>26</v>
      </c>
      <c r="E3397" t="s">
        <v>0</v>
      </c>
      <c r="F3397">
        <v>10</v>
      </c>
      <c r="G3397">
        <v>2018</v>
      </c>
      <c r="H3397" t="s">
        <v>51</v>
      </c>
      <c r="I3397">
        <f>IF(E3397="Dollar",VLOOKUP(F3397,Currency!$G$2:$H$14,2,0),1)</f>
        <v>1</v>
      </c>
      <c r="J3397" s="3">
        <f t="shared" si="53"/>
        <v>6266</v>
      </c>
    </row>
    <row r="3398" spans="1:10" x14ac:dyDescent="0.25">
      <c r="A3398">
        <v>1264</v>
      </c>
      <c r="B3398" t="s">
        <v>46</v>
      </c>
      <c r="C3398">
        <v>1205</v>
      </c>
      <c r="D3398">
        <v>15</v>
      </c>
      <c r="E3398" t="s">
        <v>0</v>
      </c>
      <c r="F3398">
        <v>10</v>
      </c>
      <c r="G3398">
        <v>2018</v>
      </c>
      <c r="H3398" t="s">
        <v>55</v>
      </c>
      <c r="I3398">
        <f>IF(E3398="Dollar",VLOOKUP(F3398,Currency!$G$2:$H$14,2,0),1)</f>
        <v>1</v>
      </c>
      <c r="J3398" s="3">
        <f t="shared" si="53"/>
        <v>18075</v>
      </c>
    </row>
    <row r="3399" spans="1:10" x14ac:dyDescent="0.25">
      <c r="A3399">
        <v>1264</v>
      </c>
      <c r="B3399" t="s">
        <v>47</v>
      </c>
      <c r="C3399">
        <v>4820</v>
      </c>
      <c r="D3399">
        <v>7</v>
      </c>
      <c r="E3399" t="s">
        <v>0</v>
      </c>
      <c r="F3399">
        <v>10</v>
      </c>
      <c r="G3399">
        <v>2018</v>
      </c>
      <c r="H3399" t="s">
        <v>62</v>
      </c>
      <c r="I3399">
        <f>IF(E3399="Dollar",VLOOKUP(F3399,Currency!$G$2:$H$14,2,0),1)</f>
        <v>1</v>
      </c>
      <c r="J3399" s="3">
        <f t="shared" si="53"/>
        <v>33740</v>
      </c>
    </row>
    <row r="3400" spans="1:10" x14ac:dyDescent="0.25">
      <c r="A3400">
        <v>1265</v>
      </c>
      <c r="B3400" t="s">
        <v>45</v>
      </c>
      <c r="C3400">
        <v>78</v>
      </c>
      <c r="D3400">
        <v>27</v>
      </c>
      <c r="E3400" t="s">
        <v>0</v>
      </c>
      <c r="F3400">
        <v>1</v>
      </c>
      <c r="G3400">
        <v>2018</v>
      </c>
      <c r="H3400" t="s">
        <v>65</v>
      </c>
      <c r="I3400">
        <f>IF(E3400="Dollar",VLOOKUP(F3400,Currency!$G$2:$H$14,2,0),1)</f>
        <v>1</v>
      </c>
      <c r="J3400" s="3">
        <f t="shared" si="53"/>
        <v>2106</v>
      </c>
    </row>
    <row r="3401" spans="1:10" x14ac:dyDescent="0.25">
      <c r="A3401">
        <v>1265</v>
      </c>
      <c r="B3401" t="s">
        <v>46</v>
      </c>
      <c r="C3401">
        <v>312</v>
      </c>
      <c r="D3401">
        <v>18</v>
      </c>
      <c r="E3401" t="s">
        <v>0</v>
      </c>
      <c r="F3401">
        <v>1</v>
      </c>
      <c r="G3401">
        <v>2018</v>
      </c>
      <c r="H3401" t="s">
        <v>56</v>
      </c>
      <c r="I3401">
        <f>IF(E3401="Dollar",VLOOKUP(F3401,Currency!$G$2:$H$14,2,0),1)</f>
        <v>1</v>
      </c>
      <c r="J3401" s="3">
        <f t="shared" si="53"/>
        <v>5616</v>
      </c>
    </row>
    <row r="3402" spans="1:10" x14ac:dyDescent="0.25">
      <c r="A3402">
        <v>1266</v>
      </c>
      <c r="B3402" t="s">
        <v>45</v>
      </c>
      <c r="C3402">
        <v>157</v>
      </c>
      <c r="D3402">
        <v>22</v>
      </c>
      <c r="E3402" t="s">
        <v>0</v>
      </c>
      <c r="F3402">
        <v>10</v>
      </c>
      <c r="G3402">
        <v>2018</v>
      </c>
      <c r="H3402" t="s">
        <v>63</v>
      </c>
      <c r="I3402">
        <f>IF(E3402="Dollar",VLOOKUP(F3402,Currency!$G$2:$H$14,2,0),1)</f>
        <v>1</v>
      </c>
      <c r="J3402" s="3">
        <f t="shared" si="53"/>
        <v>3454</v>
      </c>
    </row>
    <row r="3403" spans="1:10" x14ac:dyDescent="0.25">
      <c r="A3403">
        <v>1266</v>
      </c>
      <c r="B3403" t="s">
        <v>46</v>
      </c>
      <c r="C3403">
        <v>785</v>
      </c>
      <c r="D3403">
        <v>19</v>
      </c>
      <c r="E3403" t="s">
        <v>0</v>
      </c>
      <c r="F3403">
        <v>10</v>
      </c>
      <c r="G3403">
        <v>2018</v>
      </c>
      <c r="H3403" t="s">
        <v>61</v>
      </c>
      <c r="I3403">
        <f>IF(E3403="Dollar",VLOOKUP(F3403,Currency!$G$2:$H$14,2,0),1)</f>
        <v>1</v>
      </c>
      <c r="J3403" s="3">
        <f t="shared" si="53"/>
        <v>14915</v>
      </c>
    </row>
    <row r="3404" spans="1:10" x14ac:dyDescent="0.25">
      <c r="A3404">
        <v>1266</v>
      </c>
      <c r="B3404" t="s">
        <v>47</v>
      </c>
      <c r="C3404">
        <v>3140</v>
      </c>
      <c r="D3404">
        <v>7</v>
      </c>
      <c r="E3404" t="s">
        <v>37</v>
      </c>
      <c r="F3404">
        <v>10</v>
      </c>
      <c r="G3404">
        <v>2018</v>
      </c>
      <c r="H3404" t="s">
        <v>53</v>
      </c>
      <c r="I3404">
        <f>IF(E3404="Dollar",VLOOKUP(F3404,Currency!$G$2:$H$14,2,0),1)</f>
        <v>0.87081632260869579</v>
      </c>
      <c r="J3404" s="3">
        <f t="shared" si="53"/>
        <v>19140.542770939133</v>
      </c>
    </row>
    <row r="3405" spans="1:10" x14ac:dyDescent="0.25">
      <c r="A3405">
        <v>1267</v>
      </c>
      <c r="B3405" t="s">
        <v>45</v>
      </c>
      <c r="C3405">
        <v>100</v>
      </c>
      <c r="D3405">
        <v>24</v>
      </c>
      <c r="E3405" t="s">
        <v>0</v>
      </c>
      <c r="F3405">
        <v>11</v>
      </c>
      <c r="G3405">
        <v>2018</v>
      </c>
      <c r="H3405" t="s">
        <v>60</v>
      </c>
      <c r="I3405">
        <f>IF(E3405="Dollar",VLOOKUP(F3405,Currency!$G$2:$H$14,2,0),1)</f>
        <v>1</v>
      </c>
      <c r="J3405" s="3">
        <f t="shared" si="53"/>
        <v>2400</v>
      </c>
    </row>
    <row r="3406" spans="1:10" x14ac:dyDescent="0.25">
      <c r="A3406">
        <v>1267</v>
      </c>
      <c r="B3406" t="s">
        <v>46</v>
      </c>
      <c r="C3406">
        <v>500</v>
      </c>
      <c r="D3406">
        <v>15</v>
      </c>
      <c r="E3406" t="s">
        <v>0</v>
      </c>
      <c r="F3406">
        <v>11</v>
      </c>
      <c r="G3406">
        <v>2018</v>
      </c>
      <c r="H3406" t="s">
        <v>55</v>
      </c>
      <c r="I3406">
        <f>IF(E3406="Dollar",VLOOKUP(F3406,Currency!$G$2:$H$14,2,0),1)</f>
        <v>1</v>
      </c>
      <c r="J3406" s="3">
        <f t="shared" si="53"/>
        <v>7500</v>
      </c>
    </row>
    <row r="3407" spans="1:10" x14ac:dyDescent="0.25">
      <c r="A3407">
        <v>1267</v>
      </c>
      <c r="B3407" t="s">
        <v>47</v>
      </c>
      <c r="C3407">
        <v>700</v>
      </c>
      <c r="D3407">
        <v>6</v>
      </c>
      <c r="E3407" t="s">
        <v>0</v>
      </c>
      <c r="F3407">
        <v>11</v>
      </c>
      <c r="G3407">
        <v>2018</v>
      </c>
      <c r="H3407" t="s">
        <v>55</v>
      </c>
      <c r="I3407">
        <f>IF(E3407="Dollar",VLOOKUP(F3407,Currency!$G$2:$H$14,2,0),1)</f>
        <v>1</v>
      </c>
      <c r="J3407" s="3">
        <f t="shared" si="53"/>
        <v>4200</v>
      </c>
    </row>
    <row r="3408" spans="1:10" x14ac:dyDescent="0.25">
      <c r="A3408">
        <v>1268</v>
      </c>
      <c r="B3408" t="s">
        <v>45</v>
      </c>
      <c r="C3408">
        <v>236</v>
      </c>
      <c r="D3408">
        <v>20</v>
      </c>
      <c r="E3408" t="s">
        <v>0</v>
      </c>
      <c r="F3408">
        <v>1</v>
      </c>
      <c r="G3408">
        <v>2018</v>
      </c>
      <c r="H3408" t="s">
        <v>55</v>
      </c>
      <c r="I3408">
        <f>IF(E3408="Dollar",VLOOKUP(F3408,Currency!$G$2:$H$14,2,0),1)</f>
        <v>1</v>
      </c>
      <c r="J3408" s="3">
        <f t="shared" si="53"/>
        <v>4720</v>
      </c>
    </row>
    <row r="3409" spans="1:10" x14ac:dyDescent="0.25">
      <c r="A3409">
        <v>1268</v>
      </c>
      <c r="B3409" t="s">
        <v>46</v>
      </c>
      <c r="C3409">
        <v>944</v>
      </c>
      <c r="D3409">
        <v>16</v>
      </c>
      <c r="E3409" t="s">
        <v>37</v>
      </c>
      <c r="F3409">
        <v>1</v>
      </c>
      <c r="G3409">
        <v>2018</v>
      </c>
      <c r="H3409" t="s">
        <v>53</v>
      </c>
      <c r="I3409">
        <f>IF(E3409="Dollar",VLOOKUP(F3409,Currency!$G$2:$H$14,2,0),1)</f>
        <v>0.8198508345454546</v>
      </c>
      <c r="J3409" s="3">
        <f t="shared" si="53"/>
        <v>12383.027004974547</v>
      </c>
    </row>
    <row r="3410" spans="1:10" x14ac:dyDescent="0.25">
      <c r="A3410">
        <v>1269</v>
      </c>
      <c r="B3410" t="s">
        <v>45</v>
      </c>
      <c r="C3410">
        <v>55</v>
      </c>
      <c r="D3410">
        <v>22</v>
      </c>
      <c r="E3410" t="s">
        <v>0</v>
      </c>
      <c r="F3410">
        <v>12</v>
      </c>
      <c r="G3410">
        <v>2018</v>
      </c>
      <c r="H3410" t="s">
        <v>63</v>
      </c>
      <c r="I3410">
        <f>IF(E3410="Dollar",VLOOKUP(F3410,Currency!$G$2:$H$14,2,0),1)</f>
        <v>1</v>
      </c>
      <c r="J3410" s="3">
        <f t="shared" si="53"/>
        <v>1210</v>
      </c>
    </row>
    <row r="3411" spans="1:10" x14ac:dyDescent="0.25">
      <c r="A3411">
        <v>1269</v>
      </c>
      <c r="B3411" t="s">
        <v>46</v>
      </c>
      <c r="C3411">
        <v>275</v>
      </c>
      <c r="D3411">
        <v>11</v>
      </c>
      <c r="E3411" t="s">
        <v>37</v>
      </c>
      <c r="F3411">
        <v>12</v>
      </c>
      <c r="G3411">
        <v>2018</v>
      </c>
      <c r="H3411" t="s">
        <v>53</v>
      </c>
      <c r="I3411">
        <f>IF(E3411="Dollar",VLOOKUP(F3411,Currency!$G$2:$H$14,2,0),1)</f>
        <v>0.87842254526315788</v>
      </c>
      <c r="J3411" s="3">
        <f t="shared" si="53"/>
        <v>2657.2281994210525</v>
      </c>
    </row>
    <row r="3412" spans="1:10" x14ac:dyDescent="0.25">
      <c r="A3412">
        <v>1269</v>
      </c>
      <c r="B3412" t="s">
        <v>47</v>
      </c>
      <c r="C3412">
        <v>385</v>
      </c>
      <c r="D3412">
        <v>7</v>
      </c>
      <c r="E3412" t="s">
        <v>37</v>
      </c>
      <c r="F3412">
        <v>12</v>
      </c>
      <c r="G3412">
        <v>2018</v>
      </c>
      <c r="H3412" t="s">
        <v>53</v>
      </c>
      <c r="I3412">
        <f>IF(E3412="Dollar",VLOOKUP(F3412,Currency!$G$2:$H$14,2,0),1)</f>
        <v>0.87842254526315788</v>
      </c>
      <c r="J3412" s="3">
        <f t="shared" si="53"/>
        <v>2367.3487594842104</v>
      </c>
    </row>
    <row r="3413" spans="1:10" x14ac:dyDescent="0.25">
      <c r="A3413">
        <v>1270</v>
      </c>
      <c r="B3413" t="s">
        <v>45</v>
      </c>
      <c r="C3413">
        <v>136</v>
      </c>
      <c r="D3413">
        <v>28</v>
      </c>
      <c r="E3413" t="s">
        <v>0</v>
      </c>
      <c r="F3413">
        <v>7</v>
      </c>
      <c r="G3413">
        <v>2018</v>
      </c>
      <c r="H3413" t="s">
        <v>64</v>
      </c>
      <c r="I3413">
        <f>IF(E3413="Dollar",VLOOKUP(F3413,Currency!$G$2:$H$14,2,0),1)</f>
        <v>1</v>
      </c>
      <c r="J3413" s="3">
        <f t="shared" si="53"/>
        <v>3808</v>
      </c>
    </row>
    <row r="3414" spans="1:10" x14ac:dyDescent="0.25">
      <c r="A3414">
        <v>1270</v>
      </c>
      <c r="B3414" t="s">
        <v>46</v>
      </c>
      <c r="C3414">
        <v>408</v>
      </c>
      <c r="D3414">
        <v>17</v>
      </c>
      <c r="E3414" t="s">
        <v>37</v>
      </c>
      <c r="F3414">
        <v>7</v>
      </c>
      <c r="G3414">
        <v>2018</v>
      </c>
      <c r="H3414" t="s">
        <v>53</v>
      </c>
      <c r="I3414">
        <f>IF(E3414="Dollar",VLOOKUP(F3414,Currency!$G$2:$H$14,2,0),1)</f>
        <v>0.85575857954545465</v>
      </c>
      <c r="J3414" s="3">
        <f t="shared" si="53"/>
        <v>5935.5415077272737</v>
      </c>
    </row>
    <row r="3415" spans="1:10" x14ac:dyDescent="0.25">
      <c r="A3415">
        <v>1270</v>
      </c>
      <c r="B3415" t="s">
        <v>47</v>
      </c>
      <c r="C3415">
        <v>136</v>
      </c>
      <c r="D3415">
        <v>6</v>
      </c>
      <c r="E3415" t="s">
        <v>0</v>
      </c>
      <c r="F3415">
        <v>7</v>
      </c>
      <c r="G3415">
        <v>2018</v>
      </c>
      <c r="H3415" t="s">
        <v>55</v>
      </c>
      <c r="I3415">
        <f>IF(E3415="Dollar",VLOOKUP(F3415,Currency!$G$2:$H$14,2,0),1)</f>
        <v>1</v>
      </c>
      <c r="J3415" s="3">
        <f t="shared" si="53"/>
        <v>816</v>
      </c>
    </row>
    <row r="3416" spans="1:10" x14ac:dyDescent="0.25">
      <c r="A3416">
        <v>1271</v>
      </c>
      <c r="B3416" t="s">
        <v>45</v>
      </c>
      <c r="C3416">
        <v>1</v>
      </c>
      <c r="D3416">
        <v>26</v>
      </c>
      <c r="E3416" t="s">
        <v>0</v>
      </c>
      <c r="F3416">
        <v>10</v>
      </c>
      <c r="G3416">
        <v>2018</v>
      </c>
      <c r="H3416" t="s">
        <v>51</v>
      </c>
      <c r="I3416">
        <f>IF(E3416="Dollar",VLOOKUP(F3416,Currency!$G$2:$H$14,2,0),1)</f>
        <v>1</v>
      </c>
      <c r="J3416" s="3">
        <f t="shared" si="53"/>
        <v>26</v>
      </c>
    </row>
    <row r="3417" spans="1:10" x14ac:dyDescent="0.25">
      <c r="A3417">
        <v>1271</v>
      </c>
      <c r="B3417" t="s">
        <v>46</v>
      </c>
      <c r="C3417">
        <v>5</v>
      </c>
      <c r="D3417">
        <v>15</v>
      </c>
      <c r="E3417" t="s">
        <v>0</v>
      </c>
      <c r="F3417">
        <v>10</v>
      </c>
      <c r="G3417">
        <v>2018</v>
      </c>
      <c r="H3417" t="s">
        <v>55</v>
      </c>
      <c r="I3417">
        <f>IF(E3417="Dollar",VLOOKUP(F3417,Currency!$G$2:$H$14,2,0),1)</f>
        <v>1</v>
      </c>
      <c r="J3417" s="3">
        <f t="shared" si="53"/>
        <v>75</v>
      </c>
    </row>
    <row r="3418" spans="1:10" x14ac:dyDescent="0.25">
      <c r="A3418">
        <v>1271</v>
      </c>
      <c r="B3418" t="s">
        <v>47</v>
      </c>
      <c r="C3418">
        <v>20</v>
      </c>
      <c r="D3418">
        <v>6</v>
      </c>
      <c r="E3418" t="s">
        <v>37</v>
      </c>
      <c r="F3418">
        <v>10</v>
      </c>
      <c r="G3418">
        <v>2018</v>
      </c>
      <c r="H3418" t="s">
        <v>53</v>
      </c>
      <c r="I3418">
        <f>IF(E3418="Dollar",VLOOKUP(F3418,Currency!$G$2:$H$14,2,0),1)</f>
        <v>0.87081632260869579</v>
      </c>
      <c r="J3418" s="3">
        <f t="shared" si="53"/>
        <v>104.49795871304349</v>
      </c>
    </row>
    <row r="3419" spans="1:10" x14ac:dyDescent="0.25">
      <c r="A3419">
        <v>1272</v>
      </c>
      <c r="B3419" t="s">
        <v>45</v>
      </c>
      <c r="C3419">
        <v>131</v>
      </c>
      <c r="D3419">
        <v>25</v>
      </c>
      <c r="E3419" t="s">
        <v>0</v>
      </c>
      <c r="F3419">
        <v>8</v>
      </c>
      <c r="G3419">
        <v>2018</v>
      </c>
      <c r="H3419" t="s">
        <v>51</v>
      </c>
      <c r="I3419">
        <f>IF(E3419="Dollar",VLOOKUP(F3419,Currency!$G$2:$H$14,2,0),1)</f>
        <v>1</v>
      </c>
      <c r="J3419" s="3">
        <f t="shared" si="53"/>
        <v>3275</v>
      </c>
    </row>
    <row r="3420" spans="1:10" x14ac:dyDescent="0.25">
      <c r="A3420">
        <v>1272</v>
      </c>
      <c r="B3420" t="s">
        <v>46</v>
      </c>
      <c r="C3420">
        <v>393</v>
      </c>
      <c r="D3420">
        <v>17</v>
      </c>
      <c r="E3420" t="s">
        <v>37</v>
      </c>
      <c r="F3420">
        <v>8</v>
      </c>
      <c r="G3420">
        <v>2018</v>
      </c>
      <c r="H3420" t="s">
        <v>53</v>
      </c>
      <c r="I3420">
        <f>IF(E3420="Dollar",VLOOKUP(F3420,Currency!$G$2:$H$14,2,0),1)</f>
        <v>0.86596289695652162</v>
      </c>
      <c r="J3420" s="3">
        <f t="shared" si="53"/>
        <v>5785.4981145665206</v>
      </c>
    </row>
    <row r="3421" spans="1:10" x14ac:dyDescent="0.25">
      <c r="A3421">
        <v>1272</v>
      </c>
      <c r="B3421" t="s">
        <v>47</v>
      </c>
      <c r="C3421">
        <v>131</v>
      </c>
      <c r="D3421">
        <v>6</v>
      </c>
      <c r="E3421" t="s">
        <v>0</v>
      </c>
      <c r="F3421">
        <v>8</v>
      </c>
      <c r="G3421">
        <v>2018</v>
      </c>
      <c r="H3421" t="s">
        <v>55</v>
      </c>
      <c r="I3421">
        <f>IF(E3421="Dollar",VLOOKUP(F3421,Currency!$G$2:$H$14,2,0),1)</f>
        <v>1</v>
      </c>
      <c r="J3421" s="3">
        <f t="shared" si="53"/>
        <v>786</v>
      </c>
    </row>
    <row r="3422" spans="1:10" x14ac:dyDescent="0.25">
      <c r="A3422">
        <v>1273</v>
      </c>
      <c r="B3422" t="s">
        <v>45</v>
      </c>
      <c r="C3422">
        <v>114</v>
      </c>
      <c r="D3422">
        <v>28</v>
      </c>
      <c r="E3422" t="s">
        <v>0</v>
      </c>
      <c r="F3422">
        <v>8</v>
      </c>
      <c r="G3422">
        <v>2018</v>
      </c>
      <c r="H3422" t="s">
        <v>64</v>
      </c>
      <c r="I3422">
        <f>IF(E3422="Dollar",VLOOKUP(F3422,Currency!$G$2:$H$14,2,0),1)</f>
        <v>1</v>
      </c>
      <c r="J3422" s="3">
        <f t="shared" si="53"/>
        <v>3192</v>
      </c>
    </row>
    <row r="3423" spans="1:10" x14ac:dyDescent="0.25">
      <c r="A3423">
        <v>1273</v>
      </c>
      <c r="B3423" t="s">
        <v>46</v>
      </c>
      <c r="C3423">
        <v>342</v>
      </c>
      <c r="D3423">
        <v>14</v>
      </c>
      <c r="E3423" t="s">
        <v>37</v>
      </c>
      <c r="F3423">
        <v>8</v>
      </c>
      <c r="G3423">
        <v>2018</v>
      </c>
      <c r="H3423" t="s">
        <v>53</v>
      </c>
      <c r="I3423">
        <f>IF(E3423="Dollar",VLOOKUP(F3423,Currency!$G$2:$H$14,2,0),1)</f>
        <v>0.86596289695652162</v>
      </c>
      <c r="J3423" s="3">
        <f t="shared" si="53"/>
        <v>4146.2303506278258</v>
      </c>
    </row>
    <row r="3424" spans="1:10" x14ac:dyDescent="0.25">
      <c r="A3424">
        <v>1273</v>
      </c>
      <c r="B3424" t="s">
        <v>47</v>
      </c>
      <c r="C3424">
        <v>114</v>
      </c>
      <c r="D3424">
        <v>6</v>
      </c>
      <c r="E3424" t="s">
        <v>0</v>
      </c>
      <c r="F3424">
        <v>8</v>
      </c>
      <c r="G3424">
        <v>2018</v>
      </c>
      <c r="H3424" t="s">
        <v>55</v>
      </c>
      <c r="I3424">
        <f>IF(E3424="Dollar",VLOOKUP(F3424,Currency!$G$2:$H$14,2,0),1)</f>
        <v>1</v>
      </c>
      <c r="J3424" s="3">
        <f t="shared" si="53"/>
        <v>684</v>
      </c>
    </row>
    <row r="3425" spans="1:10" x14ac:dyDescent="0.25">
      <c r="A3425">
        <v>1274</v>
      </c>
      <c r="B3425" t="s">
        <v>45</v>
      </c>
      <c r="C3425">
        <v>57</v>
      </c>
      <c r="D3425">
        <v>21</v>
      </c>
      <c r="E3425" t="s">
        <v>37</v>
      </c>
      <c r="F3425">
        <v>7</v>
      </c>
      <c r="G3425">
        <v>2018</v>
      </c>
      <c r="H3425" t="s">
        <v>53</v>
      </c>
      <c r="I3425">
        <f>IF(E3425="Dollar",VLOOKUP(F3425,Currency!$G$2:$H$14,2,0),1)</f>
        <v>0.85575857954545465</v>
      </c>
      <c r="J3425" s="3">
        <f t="shared" si="53"/>
        <v>1024.3430197159091</v>
      </c>
    </row>
    <row r="3426" spans="1:10" x14ac:dyDescent="0.25">
      <c r="A3426">
        <v>1274</v>
      </c>
      <c r="B3426" t="s">
        <v>46</v>
      </c>
      <c r="C3426">
        <v>114</v>
      </c>
      <c r="D3426">
        <v>17</v>
      </c>
      <c r="E3426" t="s">
        <v>0</v>
      </c>
      <c r="F3426">
        <v>7</v>
      </c>
      <c r="G3426">
        <v>2018</v>
      </c>
      <c r="H3426" t="s">
        <v>57</v>
      </c>
      <c r="I3426">
        <f>IF(E3426="Dollar",VLOOKUP(F3426,Currency!$G$2:$H$14,2,0),1)</f>
        <v>1</v>
      </c>
      <c r="J3426" s="3">
        <f t="shared" si="53"/>
        <v>1938</v>
      </c>
    </row>
    <row r="3427" spans="1:10" x14ac:dyDescent="0.25">
      <c r="A3427">
        <v>1274</v>
      </c>
      <c r="B3427" t="s">
        <v>47</v>
      </c>
      <c r="C3427">
        <v>228</v>
      </c>
      <c r="D3427">
        <v>6</v>
      </c>
      <c r="E3427" t="s">
        <v>0</v>
      </c>
      <c r="F3427">
        <v>7</v>
      </c>
      <c r="G3427">
        <v>2018</v>
      </c>
      <c r="H3427" t="s">
        <v>57</v>
      </c>
      <c r="I3427">
        <f>IF(E3427="Dollar",VLOOKUP(F3427,Currency!$G$2:$H$14,2,0),1)</f>
        <v>1</v>
      </c>
      <c r="J3427" s="3">
        <f t="shared" si="53"/>
        <v>1368</v>
      </c>
    </row>
    <row r="3428" spans="1:10" x14ac:dyDescent="0.25">
      <c r="A3428">
        <v>1275</v>
      </c>
      <c r="B3428" t="s">
        <v>45</v>
      </c>
      <c r="C3428">
        <v>69</v>
      </c>
      <c r="D3428">
        <v>24</v>
      </c>
      <c r="E3428" t="s">
        <v>0</v>
      </c>
      <c r="F3428">
        <v>4</v>
      </c>
      <c r="G3428">
        <v>2018</v>
      </c>
      <c r="H3428" t="s">
        <v>61</v>
      </c>
      <c r="I3428">
        <f>IF(E3428="Dollar",VLOOKUP(F3428,Currency!$G$2:$H$14,2,0),1)</f>
        <v>1</v>
      </c>
      <c r="J3428" s="3">
        <f t="shared" si="53"/>
        <v>1656</v>
      </c>
    </row>
    <row r="3429" spans="1:10" x14ac:dyDescent="0.25">
      <c r="A3429">
        <v>1275</v>
      </c>
      <c r="B3429" t="s">
        <v>46</v>
      </c>
      <c r="C3429">
        <v>276</v>
      </c>
      <c r="D3429">
        <v>17</v>
      </c>
      <c r="E3429" t="s">
        <v>37</v>
      </c>
      <c r="F3429">
        <v>4</v>
      </c>
      <c r="G3429">
        <v>2018</v>
      </c>
      <c r="H3429" t="s">
        <v>53</v>
      </c>
      <c r="I3429">
        <f>IF(E3429="Dollar",VLOOKUP(F3429,Currency!$G$2:$H$14,2,0),1)</f>
        <v>0.81462485449999988</v>
      </c>
      <c r="J3429" s="3">
        <f t="shared" si="53"/>
        <v>3822.2198173139996</v>
      </c>
    </row>
    <row r="3430" spans="1:10" x14ac:dyDescent="0.25">
      <c r="A3430">
        <v>1276</v>
      </c>
      <c r="B3430" t="s">
        <v>45</v>
      </c>
      <c r="C3430">
        <v>76</v>
      </c>
      <c r="D3430">
        <v>31</v>
      </c>
      <c r="E3430" t="s">
        <v>37</v>
      </c>
      <c r="F3430">
        <v>6</v>
      </c>
      <c r="G3430">
        <v>2018</v>
      </c>
      <c r="H3430" t="s">
        <v>58</v>
      </c>
      <c r="I3430">
        <f>IF(E3430="Dollar",VLOOKUP(F3430,Currency!$G$2:$H$14,2,0),1)</f>
        <v>0.85633569142857147</v>
      </c>
      <c r="J3430" s="3">
        <f t="shared" si="53"/>
        <v>2017.5268890057143</v>
      </c>
    </row>
    <row r="3431" spans="1:10" x14ac:dyDescent="0.25">
      <c r="A3431">
        <v>1276</v>
      </c>
      <c r="B3431" t="s">
        <v>46</v>
      </c>
      <c r="C3431">
        <v>304</v>
      </c>
      <c r="D3431">
        <v>17</v>
      </c>
      <c r="E3431" t="s">
        <v>0</v>
      </c>
      <c r="F3431">
        <v>6</v>
      </c>
      <c r="G3431">
        <v>2018</v>
      </c>
      <c r="H3431" t="s">
        <v>52</v>
      </c>
      <c r="I3431">
        <f>IF(E3431="Dollar",VLOOKUP(F3431,Currency!$G$2:$H$14,2,0),1)</f>
        <v>1</v>
      </c>
      <c r="J3431" s="3">
        <f t="shared" si="53"/>
        <v>5168</v>
      </c>
    </row>
    <row r="3432" spans="1:10" x14ac:dyDescent="0.25">
      <c r="A3432">
        <v>1277</v>
      </c>
      <c r="B3432" t="s">
        <v>45</v>
      </c>
      <c r="C3432">
        <v>315</v>
      </c>
      <c r="D3432">
        <v>22</v>
      </c>
      <c r="E3432" t="s">
        <v>37</v>
      </c>
      <c r="F3432">
        <v>10</v>
      </c>
      <c r="G3432">
        <v>2018</v>
      </c>
      <c r="H3432" t="s">
        <v>53</v>
      </c>
      <c r="I3432">
        <f>IF(E3432="Dollar",VLOOKUP(F3432,Currency!$G$2:$H$14,2,0),1)</f>
        <v>0.87081632260869579</v>
      </c>
      <c r="J3432" s="3">
        <f t="shared" si="53"/>
        <v>6034.7571156782615</v>
      </c>
    </row>
    <row r="3433" spans="1:10" x14ac:dyDescent="0.25">
      <c r="A3433">
        <v>1277</v>
      </c>
      <c r="B3433" t="s">
        <v>46</v>
      </c>
      <c r="C3433">
        <v>1575</v>
      </c>
      <c r="D3433">
        <v>17</v>
      </c>
      <c r="E3433" t="s">
        <v>37</v>
      </c>
      <c r="F3433">
        <v>10</v>
      </c>
      <c r="G3433">
        <v>2018</v>
      </c>
      <c r="H3433" t="s">
        <v>53</v>
      </c>
      <c r="I3433">
        <f>IF(E3433="Dollar",VLOOKUP(F3433,Currency!$G$2:$H$14,2,0),1)</f>
        <v>0.87081632260869579</v>
      </c>
      <c r="J3433" s="3">
        <f t="shared" si="53"/>
        <v>23316.107037847829</v>
      </c>
    </row>
    <row r="3434" spans="1:10" x14ac:dyDescent="0.25">
      <c r="A3434">
        <v>1277</v>
      </c>
      <c r="B3434" t="s">
        <v>47</v>
      </c>
      <c r="C3434">
        <v>6300</v>
      </c>
      <c r="D3434">
        <v>6</v>
      </c>
      <c r="E3434" t="s">
        <v>37</v>
      </c>
      <c r="F3434">
        <v>10</v>
      </c>
      <c r="G3434">
        <v>2018</v>
      </c>
      <c r="H3434" t="s">
        <v>53</v>
      </c>
      <c r="I3434">
        <f>IF(E3434="Dollar",VLOOKUP(F3434,Currency!$G$2:$H$14,2,0),1)</f>
        <v>0.87081632260869579</v>
      </c>
      <c r="J3434" s="3">
        <f t="shared" si="53"/>
        <v>32916.856994608701</v>
      </c>
    </row>
    <row r="3435" spans="1:10" x14ac:dyDescent="0.25">
      <c r="A3435">
        <v>1278</v>
      </c>
      <c r="B3435" t="s">
        <v>45</v>
      </c>
      <c r="C3435">
        <v>58</v>
      </c>
      <c r="D3435">
        <v>25</v>
      </c>
      <c r="E3435" t="s">
        <v>0</v>
      </c>
      <c r="F3435">
        <v>5</v>
      </c>
      <c r="G3435">
        <v>2018</v>
      </c>
      <c r="H3435" t="s">
        <v>60</v>
      </c>
      <c r="I3435">
        <f>IF(E3435="Dollar",VLOOKUP(F3435,Currency!$G$2:$H$14,2,0),1)</f>
        <v>1</v>
      </c>
      <c r="J3435" s="3">
        <f t="shared" si="53"/>
        <v>1450</v>
      </c>
    </row>
    <row r="3436" spans="1:10" x14ac:dyDescent="0.25">
      <c r="A3436">
        <v>1278</v>
      </c>
      <c r="B3436" t="s">
        <v>46</v>
      </c>
      <c r="C3436">
        <v>116</v>
      </c>
      <c r="D3436">
        <v>15</v>
      </c>
      <c r="E3436" t="s">
        <v>0</v>
      </c>
      <c r="F3436">
        <v>5</v>
      </c>
      <c r="G3436">
        <v>2018</v>
      </c>
      <c r="H3436" t="s">
        <v>55</v>
      </c>
      <c r="I3436">
        <f>IF(E3436="Dollar",VLOOKUP(F3436,Currency!$G$2:$H$14,2,0),1)</f>
        <v>1</v>
      </c>
      <c r="J3436" s="3">
        <f t="shared" si="53"/>
        <v>1740</v>
      </c>
    </row>
    <row r="3437" spans="1:10" x14ac:dyDescent="0.25">
      <c r="A3437">
        <v>1278</v>
      </c>
      <c r="B3437" t="s">
        <v>47</v>
      </c>
      <c r="C3437">
        <v>232</v>
      </c>
      <c r="D3437">
        <v>6</v>
      </c>
      <c r="E3437" t="s">
        <v>0</v>
      </c>
      <c r="F3437">
        <v>5</v>
      </c>
      <c r="G3437">
        <v>2018</v>
      </c>
      <c r="H3437" t="s">
        <v>55</v>
      </c>
      <c r="I3437">
        <f>IF(E3437="Dollar",VLOOKUP(F3437,Currency!$G$2:$H$14,2,0),1)</f>
        <v>1</v>
      </c>
      <c r="J3437" s="3">
        <f t="shared" si="53"/>
        <v>1392</v>
      </c>
    </row>
    <row r="3438" spans="1:10" x14ac:dyDescent="0.25">
      <c r="A3438">
        <v>1279</v>
      </c>
      <c r="B3438" t="s">
        <v>45</v>
      </c>
      <c r="C3438">
        <v>83</v>
      </c>
      <c r="D3438">
        <v>23</v>
      </c>
      <c r="E3438" t="s">
        <v>0</v>
      </c>
      <c r="F3438">
        <v>12</v>
      </c>
      <c r="G3438">
        <v>2018</v>
      </c>
      <c r="H3438" t="s">
        <v>62</v>
      </c>
      <c r="I3438">
        <f>IF(E3438="Dollar",VLOOKUP(F3438,Currency!$G$2:$H$14,2,0),1)</f>
        <v>1</v>
      </c>
      <c r="J3438" s="3">
        <f t="shared" si="53"/>
        <v>1909</v>
      </c>
    </row>
    <row r="3439" spans="1:10" x14ac:dyDescent="0.25">
      <c r="A3439">
        <v>1279</v>
      </c>
      <c r="B3439" t="s">
        <v>46</v>
      </c>
      <c r="C3439">
        <v>415</v>
      </c>
      <c r="D3439">
        <v>18</v>
      </c>
      <c r="E3439" t="s">
        <v>0</v>
      </c>
      <c r="F3439">
        <v>12</v>
      </c>
      <c r="G3439">
        <v>2018</v>
      </c>
      <c r="H3439" t="s">
        <v>56</v>
      </c>
      <c r="I3439">
        <f>IF(E3439="Dollar",VLOOKUP(F3439,Currency!$G$2:$H$14,2,0),1)</f>
        <v>1</v>
      </c>
      <c r="J3439" s="3">
        <f t="shared" si="53"/>
        <v>7470</v>
      </c>
    </row>
    <row r="3440" spans="1:10" x14ac:dyDescent="0.25">
      <c r="A3440">
        <v>1279</v>
      </c>
      <c r="B3440" t="s">
        <v>47</v>
      </c>
      <c r="C3440">
        <v>581</v>
      </c>
      <c r="D3440">
        <v>6</v>
      </c>
      <c r="E3440" t="s">
        <v>0</v>
      </c>
      <c r="F3440">
        <v>12</v>
      </c>
      <c r="G3440">
        <v>2018</v>
      </c>
      <c r="H3440" t="s">
        <v>57</v>
      </c>
      <c r="I3440">
        <f>IF(E3440="Dollar",VLOOKUP(F3440,Currency!$G$2:$H$14,2,0),1)</f>
        <v>1</v>
      </c>
      <c r="J3440" s="3">
        <f t="shared" si="53"/>
        <v>3486</v>
      </c>
    </row>
    <row r="3441" spans="1:10" x14ac:dyDescent="0.25">
      <c r="A3441">
        <v>1280</v>
      </c>
      <c r="B3441" t="s">
        <v>45</v>
      </c>
      <c r="C3441">
        <v>72</v>
      </c>
      <c r="D3441">
        <v>28</v>
      </c>
      <c r="E3441" t="s">
        <v>0</v>
      </c>
      <c r="F3441">
        <v>7</v>
      </c>
      <c r="G3441">
        <v>2018</v>
      </c>
      <c r="H3441" t="s">
        <v>64</v>
      </c>
      <c r="I3441">
        <f>IF(E3441="Dollar",VLOOKUP(F3441,Currency!$G$2:$H$14,2,0),1)</f>
        <v>1</v>
      </c>
      <c r="J3441" s="3">
        <f t="shared" si="53"/>
        <v>2016</v>
      </c>
    </row>
    <row r="3442" spans="1:10" x14ac:dyDescent="0.25">
      <c r="A3442">
        <v>1280</v>
      </c>
      <c r="B3442" t="s">
        <v>46</v>
      </c>
      <c r="C3442">
        <v>144</v>
      </c>
      <c r="D3442">
        <v>17</v>
      </c>
      <c r="E3442" t="s">
        <v>37</v>
      </c>
      <c r="F3442">
        <v>7</v>
      </c>
      <c r="G3442">
        <v>2018</v>
      </c>
      <c r="H3442" t="s">
        <v>53</v>
      </c>
      <c r="I3442">
        <f>IF(E3442="Dollar",VLOOKUP(F3442,Currency!$G$2:$H$14,2,0),1)</f>
        <v>0.85575857954545465</v>
      </c>
      <c r="J3442" s="3">
        <f t="shared" si="53"/>
        <v>2094.897002727273</v>
      </c>
    </row>
    <row r="3443" spans="1:10" x14ac:dyDescent="0.25">
      <c r="A3443">
        <v>1280</v>
      </c>
      <c r="B3443" t="s">
        <v>47</v>
      </c>
      <c r="C3443">
        <v>288</v>
      </c>
      <c r="D3443">
        <v>7</v>
      </c>
      <c r="E3443" t="s">
        <v>37</v>
      </c>
      <c r="F3443">
        <v>7</v>
      </c>
      <c r="G3443">
        <v>2018</v>
      </c>
      <c r="H3443" t="s">
        <v>53</v>
      </c>
      <c r="I3443">
        <f>IF(E3443="Dollar",VLOOKUP(F3443,Currency!$G$2:$H$14,2,0),1)</f>
        <v>0.85575857954545465</v>
      </c>
      <c r="J3443" s="3">
        <f t="shared" si="53"/>
        <v>1725.2092963636367</v>
      </c>
    </row>
    <row r="3444" spans="1:10" x14ac:dyDescent="0.25">
      <c r="A3444">
        <v>1281</v>
      </c>
      <c r="B3444" t="s">
        <v>45</v>
      </c>
      <c r="C3444">
        <v>73</v>
      </c>
      <c r="D3444">
        <v>29</v>
      </c>
      <c r="E3444" t="s">
        <v>0</v>
      </c>
      <c r="F3444">
        <v>1</v>
      </c>
      <c r="G3444">
        <v>2018</v>
      </c>
      <c r="H3444" t="s">
        <v>64</v>
      </c>
      <c r="I3444">
        <f>IF(E3444="Dollar",VLOOKUP(F3444,Currency!$G$2:$H$14,2,0),1)</f>
        <v>1</v>
      </c>
      <c r="J3444" s="3">
        <f t="shared" si="53"/>
        <v>2117</v>
      </c>
    </row>
    <row r="3445" spans="1:10" x14ac:dyDescent="0.25">
      <c r="A3445">
        <v>1281</v>
      </c>
      <c r="B3445" t="s">
        <v>46</v>
      </c>
      <c r="C3445">
        <v>292</v>
      </c>
      <c r="D3445">
        <v>15</v>
      </c>
      <c r="E3445" t="s">
        <v>0</v>
      </c>
      <c r="F3445">
        <v>1</v>
      </c>
      <c r="G3445">
        <v>2018</v>
      </c>
      <c r="H3445" t="s">
        <v>55</v>
      </c>
      <c r="I3445">
        <f>IF(E3445="Dollar",VLOOKUP(F3445,Currency!$G$2:$H$14,2,0),1)</f>
        <v>1</v>
      </c>
      <c r="J3445" s="3">
        <f t="shared" si="53"/>
        <v>4380</v>
      </c>
    </row>
    <row r="3446" spans="1:10" x14ac:dyDescent="0.25">
      <c r="A3446">
        <v>1282</v>
      </c>
      <c r="B3446" t="s">
        <v>45</v>
      </c>
      <c r="C3446">
        <v>58</v>
      </c>
      <c r="D3446">
        <v>24</v>
      </c>
      <c r="E3446" t="s">
        <v>0</v>
      </c>
      <c r="F3446">
        <v>5</v>
      </c>
      <c r="G3446">
        <v>2018</v>
      </c>
      <c r="H3446" t="s">
        <v>61</v>
      </c>
      <c r="I3446">
        <f>IF(E3446="Dollar",VLOOKUP(F3446,Currency!$G$2:$H$14,2,0),1)</f>
        <v>1</v>
      </c>
      <c r="J3446" s="3">
        <f t="shared" si="53"/>
        <v>1392</v>
      </c>
    </row>
    <row r="3447" spans="1:10" x14ac:dyDescent="0.25">
      <c r="A3447">
        <v>1282</v>
      </c>
      <c r="B3447" t="s">
        <v>46</v>
      </c>
      <c r="C3447">
        <v>232</v>
      </c>
      <c r="D3447">
        <v>14</v>
      </c>
      <c r="E3447" t="s">
        <v>37</v>
      </c>
      <c r="F3447">
        <v>5</v>
      </c>
      <c r="G3447">
        <v>2018</v>
      </c>
      <c r="H3447" t="s">
        <v>53</v>
      </c>
      <c r="I3447">
        <f>IF(E3447="Dollar",VLOOKUP(F3447,Currency!$G$2:$H$14,2,0),1)</f>
        <v>0.84667593318181822</v>
      </c>
      <c r="J3447" s="3">
        <f t="shared" si="53"/>
        <v>2750.0034309745456</v>
      </c>
    </row>
    <row r="3448" spans="1:10" x14ac:dyDescent="0.25">
      <c r="A3448">
        <v>1283</v>
      </c>
      <c r="B3448" t="s">
        <v>45</v>
      </c>
      <c r="C3448">
        <v>10</v>
      </c>
      <c r="D3448">
        <v>27</v>
      </c>
      <c r="E3448" t="s">
        <v>0</v>
      </c>
      <c r="F3448">
        <v>11</v>
      </c>
      <c r="G3448">
        <v>2018</v>
      </c>
      <c r="H3448" t="s">
        <v>59</v>
      </c>
      <c r="I3448">
        <f>IF(E3448="Dollar",VLOOKUP(F3448,Currency!$G$2:$H$14,2,0),1)</f>
        <v>1</v>
      </c>
      <c r="J3448" s="3">
        <f t="shared" si="53"/>
        <v>270</v>
      </c>
    </row>
    <row r="3449" spans="1:10" x14ac:dyDescent="0.25">
      <c r="A3449">
        <v>1283</v>
      </c>
      <c r="B3449" t="s">
        <v>46</v>
      </c>
      <c r="C3449">
        <v>50</v>
      </c>
      <c r="D3449">
        <v>17</v>
      </c>
      <c r="E3449" t="s">
        <v>37</v>
      </c>
      <c r="F3449">
        <v>11</v>
      </c>
      <c r="G3449">
        <v>2018</v>
      </c>
      <c r="H3449" t="s">
        <v>53</v>
      </c>
      <c r="I3449">
        <f>IF(E3449="Dollar",VLOOKUP(F3449,Currency!$G$2:$H$14,2,0),1)</f>
        <v>0.87977327500000013</v>
      </c>
      <c r="J3449" s="3">
        <f t="shared" si="53"/>
        <v>747.80728375000012</v>
      </c>
    </row>
    <row r="3450" spans="1:10" x14ac:dyDescent="0.25">
      <c r="A3450">
        <v>1283</v>
      </c>
      <c r="B3450" t="s">
        <v>47</v>
      </c>
      <c r="C3450">
        <v>70</v>
      </c>
      <c r="D3450">
        <v>7</v>
      </c>
      <c r="E3450" t="s">
        <v>0</v>
      </c>
      <c r="F3450">
        <v>11</v>
      </c>
      <c r="G3450">
        <v>2018</v>
      </c>
      <c r="H3450" t="s">
        <v>56</v>
      </c>
      <c r="I3450">
        <f>IF(E3450="Dollar",VLOOKUP(F3450,Currency!$G$2:$H$14,2,0),1)</f>
        <v>1</v>
      </c>
      <c r="J3450" s="3">
        <f t="shared" si="53"/>
        <v>490</v>
      </c>
    </row>
    <row r="3451" spans="1:10" x14ac:dyDescent="0.25">
      <c r="A3451">
        <v>1284</v>
      </c>
      <c r="B3451" t="s">
        <v>45</v>
      </c>
      <c r="C3451">
        <v>117</v>
      </c>
      <c r="D3451">
        <v>25</v>
      </c>
      <c r="E3451" t="s">
        <v>0</v>
      </c>
      <c r="F3451">
        <v>11</v>
      </c>
      <c r="G3451">
        <v>2018</v>
      </c>
      <c r="H3451" t="s">
        <v>60</v>
      </c>
      <c r="I3451">
        <f>IF(E3451="Dollar",VLOOKUP(F3451,Currency!$G$2:$H$14,2,0),1)</f>
        <v>1</v>
      </c>
      <c r="J3451" s="3">
        <f t="shared" si="53"/>
        <v>2925</v>
      </c>
    </row>
    <row r="3452" spans="1:10" x14ac:dyDescent="0.25">
      <c r="A3452">
        <v>1284</v>
      </c>
      <c r="B3452" t="s">
        <v>46</v>
      </c>
      <c r="C3452">
        <v>468</v>
      </c>
      <c r="D3452">
        <v>15</v>
      </c>
      <c r="E3452" t="s">
        <v>37</v>
      </c>
      <c r="F3452">
        <v>11</v>
      </c>
      <c r="G3452">
        <v>2018</v>
      </c>
      <c r="H3452" t="s">
        <v>53</v>
      </c>
      <c r="I3452">
        <f>IF(E3452="Dollar",VLOOKUP(F3452,Currency!$G$2:$H$14,2,0),1)</f>
        <v>0.87977327500000013</v>
      </c>
      <c r="J3452" s="3">
        <f t="shared" si="53"/>
        <v>6176.008390500001</v>
      </c>
    </row>
    <row r="3453" spans="1:10" x14ac:dyDescent="0.25">
      <c r="A3453">
        <v>1285</v>
      </c>
      <c r="B3453" t="s">
        <v>45</v>
      </c>
      <c r="C3453">
        <v>67</v>
      </c>
      <c r="D3453">
        <v>28</v>
      </c>
      <c r="E3453" t="s">
        <v>0</v>
      </c>
      <c r="F3453">
        <v>5</v>
      </c>
      <c r="G3453">
        <v>2018</v>
      </c>
      <c r="H3453" t="s">
        <v>64</v>
      </c>
      <c r="I3453">
        <f>IF(E3453="Dollar",VLOOKUP(F3453,Currency!$G$2:$H$14,2,0),1)</f>
        <v>1</v>
      </c>
      <c r="J3453" s="3">
        <f t="shared" si="53"/>
        <v>1876</v>
      </c>
    </row>
    <row r="3454" spans="1:10" x14ac:dyDescent="0.25">
      <c r="A3454">
        <v>1285</v>
      </c>
      <c r="B3454" t="s">
        <v>46</v>
      </c>
      <c r="C3454">
        <v>268</v>
      </c>
      <c r="D3454">
        <v>17</v>
      </c>
      <c r="E3454" t="s">
        <v>37</v>
      </c>
      <c r="F3454">
        <v>5</v>
      </c>
      <c r="G3454">
        <v>2018</v>
      </c>
      <c r="H3454" t="s">
        <v>53</v>
      </c>
      <c r="I3454">
        <f>IF(E3454="Dollar",VLOOKUP(F3454,Currency!$G$2:$H$14,2,0),1)</f>
        <v>0.84667593318181822</v>
      </c>
      <c r="J3454" s="3">
        <f t="shared" si="53"/>
        <v>3857.4555515763636</v>
      </c>
    </row>
    <row r="3455" spans="1:10" x14ac:dyDescent="0.25">
      <c r="A3455">
        <v>1286</v>
      </c>
      <c r="B3455" t="s">
        <v>45</v>
      </c>
      <c r="C3455">
        <v>110</v>
      </c>
      <c r="D3455">
        <v>28</v>
      </c>
      <c r="E3455" t="s">
        <v>0</v>
      </c>
      <c r="F3455">
        <v>5</v>
      </c>
      <c r="G3455">
        <v>2018</v>
      </c>
      <c r="H3455" t="s">
        <v>59</v>
      </c>
      <c r="I3455">
        <f>IF(E3455="Dollar",VLOOKUP(F3455,Currency!$G$2:$H$14,2,0),1)</f>
        <v>1</v>
      </c>
      <c r="J3455" s="3">
        <f t="shared" si="53"/>
        <v>3080</v>
      </c>
    </row>
    <row r="3456" spans="1:10" x14ac:dyDescent="0.25">
      <c r="A3456">
        <v>1286</v>
      </c>
      <c r="B3456" t="s">
        <v>46</v>
      </c>
      <c r="C3456">
        <v>220</v>
      </c>
      <c r="D3456">
        <v>15</v>
      </c>
      <c r="E3456" t="s">
        <v>37</v>
      </c>
      <c r="F3456">
        <v>5</v>
      </c>
      <c r="G3456">
        <v>2018</v>
      </c>
      <c r="H3456" t="s">
        <v>53</v>
      </c>
      <c r="I3456">
        <f>IF(E3456="Dollar",VLOOKUP(F3456,Currency!$G$2:$H$14,2,0),1)</f>
        <v>0.84667593318181822</v>
      </c>
      <c r="J3456" s="3">
        <f t="shared" si="53"/>
        <v>2794.0305794999999</v>
      </c>
    </row>
    <row r="3457" spans="1:10" x14ac:dyDescent="0.25">
      <c r="A3457">
        <v>1286</v>
      </c>
      <c r="B3457" t="s">
        <v>47</v>
      </c>
      <c r="C3457">
        <v>440</v>
      </c>
      <c r="D3457">
        <v>6</v>
      </c>
      <c r="E3457" t="s">
        <v>0</v>
      </c>
      <c r="F3457">
        <v>5</v>
      </c>
      <c r="G3457">
        <v>2018</v>
      </c>
      <c r="H3457" t="s">
        <v>55</v>
      </c>
      <c r="I3457">
        <f>IF(E3457="Dollar",VLOOKUP(F3457,Currency!$G$2:$H$14,2,0),1)</f>
        <v>1</v>
      </c>
      <c r="J3457" s="3">
        <f t="shared" si="53"/>
        <v>2640</v>
      </c>
    </row>
    <row r="3458" spans="1:10" x14ac:dyDescent="0.25">
      <c r="A3458">
        <v>1287</v>
      </c>
      <c r="B3458" t="s">
        <v>45</v>
      </c>
      <c r="C3458">
        <v>455</v>
      </c>
      <c r="D3458">
        <v>26</v>
      </c>
      <c r="E3458" t="s">
        <v>0</v>
      </c>
      <c r="F3458">
        <v>10</v>
      </c>
      <c r="G3458">
        <v>2018</v>
      </c>
      <c r="H3458" t="s">
        <v>51</v>
      </c>
      <c r="I3458">
        <f>IF(E3458="Dollar",VLOOKUP(F3458,Currency!$G$2:$H$14,2,0),1)</f>
        <v>1</v>
      </c>
      <c r="J3458" s="3">
        <f t="shared" si="53"/>
        <v>11830</v>
      </c>
    </row>
    <row r="3459" spans="1:10" x14ac:dyDescent="0.25">
      <c r="A3459">
        <v>1287</v>
      </c>
      <c r="B3459" t="s">
        <v>46</v>
      </c>
      <c r="C3459">
        <v>2275</v>
      </c>
      <c r="D3459">
        <v>16</v>
      </c>
      <c r="E3459" t="s">
        <v>37</v>
      </c>
      <c r="F3459">
        <v>10</v>
      </c>
      <c r="G3459">
        <v>2018</v>
      </c>
      <c r="H3459" t="s">
        <v>53</v>
      </c>
      <c r="I3459">
        <f>IF(E3459="Dollar",VLOOKUP(F3459,Currency!$G$2:$H$14,2,0),1)</f>
        <v>0.87081632260869579</v>
      </c>
      <c r="J3459" s="3">
        <f t="shared" ref="J3459:J3522" si="54">C3459*D3459*I3459</f>
        <v>31697.714142956527</v>
      </c>
    </row>
    <row r="3460" spans="1:10" x14ac:dyDescent="0.25">
      <c r="A3460">
        <v>1287</v>
      </c>
      <c r="B3460" t="s">
        <v>47</v>
      </c>
      <c r="C3460">
        <v>9100</v>
      </c>
      <c r="D3460">
        <v>6</v>
      </c>
      <c r="E3460" t="s">
        <v>0</v>
      </c>
      <c r="F3460">
        <v>10</v>
      </c>
      <c r="G3460">
        <v>2018</v>
      </c>
      <c r="H3460" t="s">
        <v>57</v>
      </c>
      <c r="I3460">
        <f>IF(E3460="Dollar",VLOOKUP(F3460,Currency!$G$2:$H$14,2,0),1)</f>
        <v>1</v>
      </c>
      <c r="J3460" s="3">
        <f t="shared" si="54"/>
        <v>54600</v>
      </c>
    </row>
    <row r="3461" spans="1:10" x14ac:dyDescent="0.25">
      <c r="A3461">
        <v>1288</v>
      </c>
      <c r="B3461" t="s">
        <v>45</v>
      </c>
      <c r="C3461">
        <v>38</v>
      </c>
      <c r="D3461">
        <v>31</v>
      </c>
      <c r="E3461" t="s">
        <v>37</v>
      </c>
      <c r="F3461">
        <v>12</v>
      </c>
      <c r="G3461">
        <v>2018</v>
      </c>
      <c r="H3461" t="s">
        <v>58</v>
      </c>
      <c r="I3461">
        <f>IF(E3461="Dollar",VLOOKUP(F3461,Currency!$G$2:$H$14,2,0),1)</f>
        <v>0.87842254526315788</v>
      </c>
      <c r="J3461" s="3">
        <f t="shared" si="54"/>
        <v>1034.7817583199999</v>
      </c>
    </row>
    <row r="3462" spans="1:10" x14ac:dyDescent="0.25">
      <c r="A3462">
        <v>1288</v>
      </c>
      <c r="B3462" t="s">
        <v>46</v>
      </c>
      <c r="C3462">
        <v>190</v>
      </c>
      <c r="D3462">
        <v>16</v>
      </c>
      <c r="E3462" t="s">
        <v>37</v>
      </c>
      <c r="F3462">
        <v>12</v>
      </c>
      <c r="G3462">
        <v>2018</v>
      </c>
      <c r="H3462" t="s">
        <v>53</v>
      </c>
      <c r="I3462">
        <f>IF(E3462="Dollar",VLOOKUP(F3462,Currency!$G$2:$H$14,2,0),1)</f>
        <v>0.87842254526315788</v>
      </c>
      <c r="J3462" s="3">
        <f t="shared" si="54"/>
        <v>2670.4045375999999</v>
      </c>
    </row>
    <row r="3463" spans="1:10" x14ac:dyDescent="0.25">
      <c r="A3463">
        <v>1288</v>
      </c>
      <c r="B3463" t="s">
        <v>47</v>
      </c>
      <c r="C3463">
        <v>266</v>
      </c>
      <c r="D3463">
        <v>6</v>
      </c>
      <c r="E3463" t="s">
        <v>0</v>
      </c>
      <c r="F3463">
        <v>12</v>
      </c>
      <c r="G3463">
        <v>2018</v>
      </c>
      <c r="H3463" t="s">
        <v>55</v>
      </c>
      <c r="I3463">
        <f>IF(E3463="Dollar",VLOOKUP(F3463,Currency!$G$2:$H$14,2,0),1)</f>
        <v>1</v>
      </c>
      <c r="J3463" s="3">
        <f t="shared" si="54"/>
        <v>1596</v>
      </c>
    </row>
    <row r="3464" spans="1:10" x14ac:dyDescent="0.25">
      <c r="A3464">
        <v>1289</v>
      </c>
      <c r="B3464" t="s">
        <v>45</v>
      </c>
      <c r="C3464">
        <v>114</v>
      </c>
      <c r="D3464">
        <v>23</v>
      </c>
      <c r="E3464" t="s">
        <v>0</v>
      </c>
      <c r="F3464">
        <v>1</v>
      </c>
      <c r="G3464">
        <v>2018</v>
      </c>
      <c r="H3464" t="s">
        <v>56</v>
      </c>
      <c r="I3464">
        <f>IF(E3464="Dollar",VLOOKUP(F3464,Currency!$G$2:$H$14,2,0),1)</f>
        <v>1</v>
      </c>
      <c r="J3464" s="3">
        <f t="shared" si="54"/>
        <v>2622</v>
      </c>
    </row>
    <row r="3465" spans="1:10" x14ac:dyDescent="0.25">
      <c r="A3465">
        <v>1289</v>
      </c>
      <c r="B3465" t="s">
        <v>46</v>
      </c>
      <c r="C3465">
        <v>456</v>
      </c>
      <c r="D3465">
        <v>16</v>
      </c>
      <c r="E3465" t="s">
        <v>37</v>
      </c>
      <c r="F3465">
        <v>1</v>
      </c>
      <c r="G3465">
        <v>2018</v>
      </c>
      <c r="H3465" t="s">
        <v>53</v>
      </c>
      <c r="I3465">
        <f>IF(E3465="Dollar",VLOOKUP(F3465,Currency!$G$2:$H$14,2,0),1)</f>
        <v>0.8198508345454546</v>
      </c>
      <c r="J3465" s="3">
        <f t="shared" si="54"/>
        <v>5981.6316888436368</v>
      </c>
    </row>
    <row r="3466" spans="1:10" x14ac:dyDescent="0.25">
      <c r="A3466">
        <v>1290</v>
      </c>
      <c r="B3466" t="s">
        <v>45</v>
      </c>
      <c r="C3466">
        <v>118</v>
      </c>
      <c r="D3466">
        <v>22</v>
      </c>
      <c r="E3466" t="s">
        <v>0</v>
      </c>
      <c r="F3466">
        <v>11</v>
      </c>
      <c r="G3466">
        <v>2018</v>
      </c>
      <c r="H3466" t="s">
        <v>63</v>
      </c>
      <c r="I3466">
        <f>IF(E3466="Dollar",VLOOKUP(F3466,Currency!$G$2:$H$14,2,0),1)</f>
        <v>1</v>
      </c>
      <c r="J3466" s="3">
        <f t="shared" si="54"/>
        <v>2596</v>
      </c>
    </row>
    <row r="3467" spans="1:10" x14ac:dyDescent="0.25">
      <c r="A3467">
        <v>1290</v>
      </c>
      <c r="B3467" t="s">
        <v>46</v>
      </c>
      <c r="C3467">
        <v>590</v>
      </c>
      <c r="D3467">
        <v>15</v>
      </c>
      <c r="E3467" t="s">
        <v>0</v>
      </c>
      <c r="F3467">
        <v>11</v>
      </c>
      <c r="G3467">
        <v>2018</v>
      </c>
      <c r="H3467" t="s">
        <v>55</v>
      </c>
      <c r="I3467">
        <f>IF(E3467="Dollar",VLOOKUP(F3467,Currency!$G$2:$H$14,2,0),1)</f>
        <v>1</v>
      </c>
      <c r="J3467" s="3">
        <f t="shared" si="54"/>
        <v>8850</v>
      </c>
    </row>
    <row r="3468" spans="1:10" x14ac:dyDescent="0.25">
      <c r="A3468">
        <v>1290</v>
      </c>
      <c r="B3468" t="s">
        <v>47</v>
      </c>
      <c r="C3468">
        <v>826</v>
      </c>
      <c r="D3468">
        <v>7</v>
      </c>
      <c r="E3468" t="s">
        <v>0</v>
      </c>
      <c r="F3468">
        <v>11</v>
      </c>
      <c r="G3468">
        <v>2018</v>
      </c>
      <c r="H3468" t="s">
        <v>56</v>
      </c>
      <c r="I3468">
        <f>IF(E3468="Dollar",VLOOKUP(F3468,Currency!$G$2:$H$14,2,0),1)</f>
        <v>1</v>
      </c>
      <c r="J3468" s="3">
        <f t="shared" si="54"/>
        <v>5782</v>
      </c>
    </row>
    <row r="3469" spans="1:10" x14ac:dyDescent="0.25">
      <c r="A3469">
        <v>1291</v>
      </c>
      <c r="B3469" t="s">
        <v>45</v>
      </c>
      <c r="C3469">
        <v>79</v>
      </c>
      <c r="D3469">
        <v>23</v>
      </c>
      <c r="E3469" t="s">
        <v>37</v>
      </c>
      <c r="F3469">
        <v>7</v>
      </c>
      <c r="G3469">
        <v>2018</v>
      </c>
      <c r="H3469" t="s">
        <v>53</v>
      </c>
      <c r="I3469">
        <f>IF(E3469="Dollar",VLOOKUP(F3469,Currency!$G$2:$H$14,2,0),1)</f>
        <v>0.85575857954545465</v>
      </c>
      <c r="J3469" s="3">
        <f t="shared" si="54"/>
        <v>1554.913339034091</v>
      </c>
    </row>
    <row r="3470" spans="1:10" x14ac:dyDescent="0.25">
      <c r="A3470">
        <v>1291</v>
      </c>
      <c r="B3470" t="s">
        <v>46</v>
      </c>
      <c r="C3470">
        <v>237</v>
      </c>
      <c r="D3470">
        <v>15</v>
      </c>
      <c r="E3470" t="s">
        <v>0</v>
      </c>
      <c r="F3470">
        <v>7</v>
      </c>
      <c r="G3470">
        <v>2018</v>
      </c>
      <c r="H3470" t="s">
        <v>55</v>
      </c>
      <c r="I3470">
        <f>IF(E3470="Dollar",VLOOKUP(F3470,Currency!$G$2:$H$14,2,0),1)</f>
        <v>1</v>
      </c>
      <c r="J3470" s="3">
        <f t="shared" si="54"/>
        <v>3555</v>
      </c>
    </row>
    <row r="3471" spans="1:10" x14ac:dyDescent="0.25">
      <c r="A3471">
        <v>1291</v>
      </c>
      <c r="B3471" t="s">
        <v>47</v>
      </c>
      <c r="C3471">
        <v>79</v>
      </c>
      <c r="D3471">
        <v>6</v>
      </c>
      <c r="E3471" t="s">
        <v>37</v>
      </c>
      <c r="F3471">
        <v>7</v>
      </c>
      <c r="G3471">
        <v>2018</v>
      </c>
      <c r="H3471" t="s">
        <v>53</v>
      </c>
      <c r="I3471">
        <f>IF(E3471="Dollar",VLOOKUP(F3471,Currency!$G$2:$H$14,2,0),1)</f>
        <v>0.85575857954545465</v>
      </c>
      <c r="J3471" s="3">
        <f t="shared" si="54"/>
        <v>405.62956670454548</v>
      </c>
    </row>
    <row r="3472" spans="1:10" x14ac:dyDescent="0.25">
      <c r="A3472">
        <v>1292</v>
      </c>
      <c r="B3472" t="s">
        <v>45</v>
      </c>
      <c r="C3472">
        <v>104</v>
      </c>
      <c r="D3472">
        <v>27</v>
      </c>
      <c r="E3472" t="s">
        <v>0</v>
      </c>
      <c r="F3472">
        <v>12</v>
      </c>
      <c r="G3472">
        <v>2018</v>
      </c>
      <c r="H3472" t="s">
        <v>65</v>
      </c>
      <c r="I3472">
        <f>IF(E3472="Dollar",VLOOKUP(F3472,Currency!$G$2:$H$14,2,0),1)</f>
        <v>1</v>
      </c>
      <c r="J3472" s="3">
        <f t="shared" si="54"/>
        <v>2808</v>
      </c>
    </row>
    <row r="3473" spans="1:10" x14ac:dyDescent="0.25">
      <c r="A3473">
        <v>1292</v>
      </c>
      <c r="B3473" t="s">
        <v>46</v>
      </c>
      <c r="C3473">
        <v>520</v>
      </c>
      <c r="D3473">
        <v>13</v>
      </c>
      <c r="E3473" t="s">
        <v>37</v>
      </c>
      <c r="F3473">
        <v>12</v>
      </c>
      <c r="G3473">
        <v>2018</v>
      </c>
      <c r="H3473" t="s">
        <v>53</v>
      </c>
      <c r="I3473">
        <f>IF(E3473="Dollar",VLOOKUP(F3473,Currency!$G$2:$H$14,2,0),1)</f>
        <v>0.87842254526315788</v>
      </c>
      <c r="J3473" s="3">
        <f t="shared" si="54"/>
        <v>5938.1364059789476</v>
      </c>
    </row>
    <row r="3474" spans="1:10" x14ac:dyDescent="0.25">
      <c r="A3474">
        <v>1292</v>
      </c>
      <c r="B3474" t="s">
        <v>47</v>
      </c>
      <c r="C3474">
        <v>728</v>
      </c>
      <c r="D3474">
        <v>7</v>
      </c>
      <c r="E3474" t="s">
        <v>37</v>
      </c>
      <c r="F3474">
        <v>12</v>
      </c>
      <c r="G3474">
        <v>2018</v>
      </c>
      <c r="H3474" t="s">
        <v>53</v>
      </c>
      <c r="I3474">
        <f>IF(E3474="Dollar",VLOOKUP(F3474,Currency!$G$2:$H$14,2,0),1)</f>
        <v>0.87842254526315788</v>
      </c>
      <c r="J3474" s="3">
        <f t="shared" si="54"/>
        <v>4476.4412906610523</v>
      </c>
    </row>
    <row r="3475" spans="1:10" x14ac:dyDescent="0.25">
      <c r="A3475">
        <v>1293</v>
      </c>
      <c r="B3475" t="s">
        <v>45</v>
      </c>
      <c r="C3475">
        <v>85</v>
      </c>
      <c r="D3475">
        <v>26</v>
      </c>
      <c r="E3475" t="s">
        <v>0</v>
      </c>
      <c r="F3475">
        <v>5</v>
      </c>
      <c r="G3475">
        <v>2018</v>
      </c>
      <c r="H3475" t="s">
        <v>51</v>
      </c>
      <c r="I3475">
        <f>IF(E3475="Dollar",VLOOKUP(F3475,Currency!$G$2:$H$14,2,0),1)</f>
        <v>1</v>
      </c>
      <c r="J3475" s="3">
        <f t="shared" si="54"/>
        <v>2210</v>
      </c>
    </row>
    <row r="3476" spans="1:10" x14ac:dyDescent="0.25">
      <c r="A3476">
        <v>1293</v>
      </c>
      <c r="B3476" t="s">
        <v>46</v>
      </c>
      <c r="C3476">
        <v>170</v>
      </c>
      <c r="D3476">
        <v>19</v>
      </c>
      <c r="E3476" t="s">
        <v>0</v>
      </c>
      <c r="F3476">
        <v>5</v>
      </c>
      <c r="G3476">
        <v>2018</v>
      </c>
      <c r="H3476" t="s">
        <v>61</v>
      </c>
      <c r="I3476">
        <f>IF(E3476="Dollar",VLOOKUP(F3476,Currency!$G$2:$H$14,2,0),1)</f>
        <v>1</v>
      </c>
      <c r="J3476" s="3">
        <f t="shared" si="54"/>
        <v>3230</v>
      </c>
    </row>
    <row r="3477" spans="1:10" x14ac:dyDescent="0.25">
      <c r="A3477">
        <v>1293</v>
      </c>
      <c r="B3477" t="s">
        <v>47</v>
      </c>
      <c r="C3477">
        <v>340</v>
      </c>
      <c r="D3477">
        <v>7</v>
      </c>
      <c r="E3477" t="s">
        <v>37</v>
      </c>
      <c r="F3477">
        <v>5</v>
      </c>
      <c r="G3477">
        <v>2018</v>
      </c>
      <c r="H3477" t="s">
        <v>53</v>
      </c>
      <c r="I3477">
        <f>IF(E3477="Dollar",VLOOKUP(F3477,Currency!$G$2:$H$14,2,0),1)</f>
        <v>0.84667593318181822</v>
      </c>
      <c r="J3477" s="3">
        <f t="shared" si="54"/>
        <v>2015.0887209727273</v>
      </c>
    </row>
    <row r="3478" spans="1:10" x14ac:dyDescent="0.25">
      <c r="A3478">
        <v>1294</v>
      </c>
      <c r="B3478" t="s">
        <v>45</v>
      </c>
      <c r="C3478">
        <v>10</v>
      </c>
      <c r="D3478">
        <v>24</v>
      </c>
      <c r="E3478" t="s">
        <v>0</v>
      </c>
      <c r="F3478">
        <v>12</v>
      </c>
      <c r="G3478">
        <v>2018</v>
      </c>
      <c r="H3478" t="s">
        <v>60</v>
      </c>
      <c r="I3478">
        <f>IF(E3478="Dollar",VLOOKUP(F3478,Currency!$G$2:$H$14,2,0),1)</f>
        <v>1</v>
      </c>
      <c r="J3478" s="3">
        <f t="shared" si="54"/>
        <v>240</v>
      </c>
    </row>
    <row r="3479" spans="1:10" x14ac:dyDescent="0.25">
      <c r="A3479">
        <v>1294</v>
      </c>
      <c r="B3479" t="s">
        <v>46</v>
      </c>
      <c r="C3479">
        <v>50</v>
      </c>
      <c r="D3479">
        <v>12</v>
      </c>
      <c r="E3479" t="s">
        <v>37</v>
      </c>
      <c r="F3479">
        <v>12</v>
      </c>
      <c r="G3479">
        <v>2018</v>
      </c>
      <c r="H3479" t="s">
        <v>53</v>
      </c>
      <c r="I3479">
        <f>IF(E3479="Dollar",VLOOKUP(F3479,Currency!$G$2:$H$14,2,0),1)</f>
        <v>0.87842254526315788</v>
      </c>
      <c r="J3479" s="3">
        <f t="shared" si="54"/>
        <v>527.05352715789468</v>
      </c>
    </row>
    <row r="3480" spans="1:10" x14ac:dyDescent="0.25">
      <c r="A3480">
        <v>1294</v>
      </c>
      <c r="B3480" t="s">
        <v>47</v>
      </c>
      <c r="C3480">
        <v>70</v>
      </c>
      <c r="D3480">
        <v>6</v>
      </c>
      <c r="E3480" t="s">
        <v>0</v>
      </c>
      <c r="F3480">
        <v>12</v>
      </c>
      <c r="G3480">
        <v>2018</v>
      </c>
      <c r="H3480" t="s">
        <v>57</v>
      </c>
      <c r="I3480">
        <f>IF(E3480="Dollar",VLOOKUP(F3480,Currency!$G$2:$H$14,2,0),1)</f>
        <v>1</v>
      </c>
      <c r="J3480" s="3">
        <f t="shared" si="54"/>
        <v>420</v>
      </c>
    </row>
    <row r="3481" spans="1:10" x14ac:dyDescent="0.25">
      <c r="A3481">
        <v>1295</v>
      </c>
      <c r="B3481" t="s">
        <v>45</v>
      </c>
      <c r="C3481">
        <v>71</v>
      </c>
      <c r="D3481">
        <v>20</v>
      </c>
      <c r="E3481" t="s">
        <v>0</v>
      </c>
      <c r="F3481">
        <v>5</v>
      </c>
      <c r="G3481">
        <v>2018</v>
      </c>
      <c r="H3481" t="s">
        <v>57</v>
      </c>
      <c r="I3481">
        <f>IF(E3481="Dollar",VLOOKUP(F3481,Currency!$G$2:$H$14,2,0),1)</f>
        <v>1</v>
      </c>
      <c r="J3481" s="3">
        <f t="shared" si="54"/>
        <v>1420</v>
      </c>
    </row>
    <row r="3482" spans="1:10" x14ac:dyDescent="0.25">
      <c r="A3482">
        <v>1295</v>
      </c>
      <c r="B3482" t="s">
        <v>46</v>
      </c>
      <c r="C3482">
        <v>142</v>
      </c>
      <c r="D3482">
        <v>18</v>
      </c>
      <c r="E3482" t="s">
        <v>0</v>
      </c>
      <c r="F3482">
        <v>5</v>
      </c>
      <c r="G3482">
        <v>2018</v>
      </c>
      <c r="H3482" t="s">
        <v>63</v>
      </c>
      <c r="I3482">
        <f>IF(E3482="Dollar",VLOOKUP(F3482,Currency!$G$2:$H$14,2,0),1)</f>
        <v>1</v>
      </c>
      <c r="J3482" s="3">
        <f t="shared" si="54"/>
        <v>2556</v>
      </c>
    </row>
    <row r="3483" spans="1:10" x14ac:dyDescent="0.25">
      <c r="A3483">
        <v>1295</v>
      </c>
      <c r="B3483" t="s">
        <v>47</v>
      </c>
      <c r="C3483">
        <v>284</v>
      </c>
      <c r="D3483">
        <v>6</v>
      </c>
      <c r="E3483" t="s">
        <v>0</v>
      </c>
      <c r="F3483">
        <v>5</v>
      </c>
      <c r="G3483">
        <v>2018</v>
      </c>
      <c r="H3483" t="s">
        <v>55</v>
      </c>
      <c r="I3483">
        <f>IF(E3483="Dollar",VLOOKUP(F3483,Currency!$G$2:$H$14,2,0),1)</f>
        <v>1</v>
      </c>
      <c r="J3483" s="3">
        <f t="shared" si="54"/>
        <v>1704</v>
      </c>
    </row>
    <row r="3484" spans="1:10" x14ac:dyDescent="0.25">
      <c r="A3484">
        <v>1296</v>
      </c>
      <c r="B3484" t="s">
        <v>45</v>
      </c>
      <c r="C3484">
        <v>308</v>
      </c>
      <c r="D3484">
        <v>20</v>
      </c>
      <c r="E3484" t="s">
        <v>0</v>
      </c>
      <c r="F3484">
        <v>10</v>
      </c>
      <c r="G3484">
        <v>2018</v>
      </c>
      <c r="H3484" t="s">
        <v>57</v>
      </c>
      <c r="I3484">
        <f>IF(E3484="Dollar",VLOOKUP(F3484,Currency!$G$2:$H$14,2,0),1)</f>
        <v>1</v>
      </c>
      <c r="J3484" s="3">
        <f t="shared" si="54"/>
        <v>6160</v>
      </c>
    </row>
    <row r="3485" spans="1:10" x14ac:dyDescent="0.25">
      <c r="A3485">
        <v>1296</v>
      </c>
      <c r="B3485" t="s">
        <v>46</v>
      </c>
      <c r="C3485">
        <v>1540</v>
      </c>
      <c r="D3485">
        <v>16</v>
      </c>
      <c r="E3485" t="s">
        <v>37</v>
      </c>
      <c r="F3485">
        <v>10</v>
      </c>
      <c r="G3485">
        <v>2018</v>
      </c>
      <c r="H3485" t="s">
        <v>53</v>
      </c>
      <c r="I3485">
        <f>IF(E3485="Dollar",VLOOKUP(F3485,Currency!$G$2:$H$14,2,0),1)</f>
        <v>0.87081632260869579</v>
      </c>
      <c r="J3485" s="3">
        <f t="shared" si="54"/>
        <v>21456.914189078263</v>
      </c>
    </row>
    <row r="3486" spans="1:10" x14ac:dyDescent="0.25">
      <c r="A3486">
        <v>1296</v>
      </c>
      <c r="B3486" t="s">
        <v>47</v>
      </c>
      <c r="C3486">
        <v>6160</v>
      </c>
      <c r="D3486">
        <v>7</v>
      </c>
      <c r="E3486" t="s">
        <v>0</v>
      </c>
      <c r="F3486">
        <v>10</v>
      </c>
      <c r="G3486">
        <v>2018</v>
      </c>
      <c r="H3486" t="s">
        <v>56</v>
      </c>
      <c r="I3486">
        <f>IF(E3486="Dollar",VLOOKUP(F3486,Currency!$G$2:$H$14,2,0),1)</f>
        <v>1</v>
      </c>
      <c r="J3486" s="3">
        <f t="shared" si="54"/>
        <v>43120</v>
      </c>
    </row>
    <row r="3487" spans="1:10" x14ac:dyDescent="0.25">
      <c r="A3487">
        <v>1297</v>
      </c>
      <c r="B3487" t="s">
        <v>45</v>
      </c>
      <c r="C3487">
        <v>57</v>
      </c>
      <c r="D3487">
        <v>21</v>
      </c>
      <c r="E3487" t="s">
        <v>0</v>
      </c>
      <c r="F3487">
        <v>2</v>
      </c>
      <c r="G3487">
        <v>2018</v>
      </c>
      <c r="H3487" t="s">
        <v>52</v>
      </c>
      <c r="I3487">
        <f>IF(E3487="Dollar",VLOOKUP(F3487,Currency!$G$2:$H$14,2,0),1)</f>
        <v>1</v>
      </c>
      <c r="J3487" s="3">
        <f t="shared" si="54"/>
        <v>1197</v>
      </c>
    </row>
    <row r="3488" spans="1:10" x14ac:dyDescent="0.25">
      <c r="A3488">
        <v>1297</v>
      </c>
      <c r="B3488" t="s">
        <v>46</v>
      </c>
      <c r="C3488">
        <v>228</v>
      </c>
      <c r="D3488">
        <v>19</v>
      </c>
      <c r="E3488" t="s">
        <v>0</v>
      </c>
      <c r="F3488">
        <v>2</v>
      </c>
      <c r="G3488">
        <v>2018</v>
      </c>
      <c r="H3488" t="s">
        <v>60</v>
      </c>
      <c r="I3488">
        <f>IF(E3488="Dollar",VLOOKUP(F3488,Currency!$G$2:$H$14,2,0),1)</f>
        <v>1</v>
      </c>
      <c r="J3488" s="3">
        <f t="shared" si="54"/>
        <v>4332</v>
      </c>
    </row>
    <row r="3489" spans="1:10" x14ac:dyDescent="0.25">
      <c r="A3489">
        <v>1298</v>
      </c>
      <c r="B3489" t="s">
        <v>45</v>
      </c>
      <c r="C3489">
        <v>44</v>
      </c>
      <c r="D3489">
        <v>28</v>
      </c>
      <c r="E3489" t="s">
        <v>0</v>
      </c>
      <c r="F3489">
        <v>10</v>
      </c>
      <c r="G3489">
        <v>2018</v>
      </c>
      <c r="H3489" t="s">
        <v>59</v>
      </c>
      <c r="I3489">
        <f>IF(E3489="Dollar",VLOOKUP(F3489,Currency!$G$2:$H$14,2,0),1)</f>
        <v>1</v>
      </c>
      <c r="J3489" s="3">
        <f t="shared" si="54"/>
        <v>1232</v>
      </c>
    </row>
    <row r="3490" spans="1:10" x14ac:dyDescent="0.25">
      <c r="A3490">
        <v>1298</v>
      </c>
      <c r="B3490" t="s">
        <v>46</v>
      </c>
      <c r="C3490">
        <v>176</v>
      </c>
      <c r="D3490">
        <v>18</v>
      </c>
      <c r="E3490" t="s">
        <v>0</v>
      </c>
      <c r="F3490">
        <v>10</v>
      </c>
      <c r="G3490">
        <v>2018</v>
      </c>
      <c r="H3490" t="s">
        <v>62</v>
      </c>
      <c r="I3490">
        <f>IF(E3490="Dollar",VLOOKUP(F3490,Currency!$G$2:$H$14,2,0),1)</f>
        <v>1</v>
      </c>
      <c r="J3490" s="3">
        <f t="shared" si="54"/>
        <v>3168</v>
      </c>
    </row>
    <row r="3491" spans="1:10" x14ac:dyDescent="0.25">
      <c r="A3491">
        <v>1299</v>
      </c>
      <c r="B3491" t="s">
        <v>45</v>
      </c>
      <c r="C3491">
        <v>111</v>
      </c>
      <c r="D3491">
        <v>24</v>
      </c>
      <c r="E3491" t="s">
        <v>0</v>
      </c>
      <c r="F3491">
        <v>8</v>
      </c>
      <c r="G3491">
        <v>2018</v>
      </c>
      <c r="H3491" t="s">
        <v>61</v>
      </c>
      <c r="I3491">
        <f>IF(E3491="Dollar",VLOOKUP(F3491,Currency!$G$2:$H$14,2,0),1)</f>
        <v>1</v>
      </c>
      <c r="J3491" s="3">
        <f t="shared" si="54"/>
        <v>2664</v>
      </c>
    </row>
    <row r="3492" spans="1:10" x14ac:dyDescent="0.25">
      <c r="A3492">
        <v>1299</v>
      </c>
      <c r="B3492" t="s">
        <v>46</v>
      </c>
      <c r="C3492">
        <v>333</v>
      </c>
      <c r="D3492">
        <v>17</v>
      </c>
      <c r="E3492" t="s">
        <v>0</v>
      </c>
      <c r="F3492">
        <v>8</v>
      </c>
      <c r="G3492">
        <v>2018</v>
      </c>
      <c r="H3492" t="s">
        <v>52</v>
      </c>
      <c r="I3492">
        <f>IF(E3492="Dollar",VLOOKUP(F3492,Currency!$G$2:$H$14,2,0),1)</f>
        <v>1</v>
      </c>
      <c r="J3492" s="3">
        <f t="shared" si="54"/>
        <v>5661</v>
      </c>
    </row>
    <row r="3493" spans="1:10" x14ac:dyDescent="0.25">
      <c r="A3493">
        <v>1299</v>
      </c>
      <c r="B3493" t="s">
        <v>47</v>
      </c>
      <c r="C3493">
        <v>111</v>
      </c>
      <c r="D3493">
        <v>7</v>
      </c>
      <c r="E3493" t="s">
        <v>0</v>
      </c>
      <c r="F3493">
        <v>8</v>
      </c>
      <c r="G3493">
        <v>2018</v>
      </c>
      <c r="H3493" t="s">
        <v>62</v>
      </c>
      <c r="I3493">
        <f>IF(E3493="Dollar",VLOOKUP(F3493,Currency!$G$2:$H$14,2,0),1)</f>
        <v>1</v>
      </c>
      <c r="J3493" s="3">
        <f t="shared" si="54"/>
        <v>777</v>
      </c>
    </row>
    <row r="3494" spans="1:10" x14ac:dyDescent="0.25">
      <c r="A3494">
        <v>1300</v>
      </c>
      <c r="B3494" t="s">
        <v>45</v>
      </c>
      <c r="C3494">
        <v>109</v>
      </c>
      <c r="D3494">
        <v>21</v>
      </c>
      <c r="E3494" t="s">
        <v>0</v>
      </c>
      <c r="F3494">
        <v>9</v>
      </c>
      <c r="G3494">
        <v>2018</v>
      </c>
      <c r="H3494" t="s">
        <v>55</v>
      </c>
      <c r="I3494">
        <f>IF(E3494="Dollar",VLOOKUP(F3494,Currency!$G$2:$H$14,2,0),1)</f>
        <v>1</v>
      </c>
      <c r="J3494" s="3">
        <f t="shared" si="54"/>
        <v>2289</v>
      </c>
    </row>
    <row r="3495" spans="1:10" x14ac:dyDescent="0.25">
      <c r="A3495">
        <v>1300</v>
      </c>
      <c r="B3495" t="s">
        <v>46</v>
      </c>
      <c r="C3495">
        <v>436</v>
      </c>
      <c r="D3495">
        <v>17</v>
      </c>
      <c r="E3495" t="s">
        <v>37</v>
      </c>
      <c r="F3495">
        <v>9</v>
      </c>
      <c r="G3495">
        <v>2018</v>
      </c>
      <c r="H3495" t="s">
        <v>53</v>
      </c>
      <c r="I3495">
        <f>IF(E3495="Dollar",VLOOKUP(F3495,Currency!$G$2:$H$14,2,0),1)</f>
        <v>0.85776296200000002</v>
      </c>
      <c r="J3495" s="3">
        <f t="shared" si="54"/>
        <v>6357.7390743440001</v>
      </c>
    </row>
    <row r="3496" spans="1:10" x14ac:dyDescent="0.25">
      <c r="A3496">
        <v>1301</v>
      </c>
      <c r="B3496" t="s">
        <v>45</v>
      </c>
      <c r="C3496">
        <v>73</v>
      </c>
      <c r="D3496">
        <v>22</v>
      </c>
      <c r="E3496" t="s">
        <v>0</v>
      </c>
      <c r="F3496">
        <v>4</v>
      </c>
      <c r="G3496">
        <v>2018</v>
      </c>
      <c r="H3496" t="s">
        <v>63</v>
      </c>
      <c r="I3496">
        <f>IF(E3496="Dollar",VLOOKUP(F3496,Currency!$G$2:$H$14,2,0),1)</f>
        <v>1</v>
      </c>
      <c r="J3496" s="3">
        <f t="shared" si="54"/>
        <v>1606</v>
      </c>
    </row>
    <row r="3497" spans="1:10" x14ac:dyDescent="0.25">
      <c r="A3497">
        <v>1301</v>
      </c>
      <c r="B3497" t="s">
        <v>46</v>
      </c>
      <c r="C3497">
        <v>219</v>
      </c>
      <c r="D3497">
        <v>18</v>
      </c>
      <c r="E3497" t="s">
        <v>0</v>
      </c>
      <c r="F3497">
        <v>4</v>
      </c>
      <c r="G3497">
        <v>2018</v>
      </c>
      <c r="H3497" t="s">
        <v>56</v>
      </c>
      <c r="I3497">
        <f>IF(E3497="Dollar",VLOOKUP(F3497,Currency!$G$2:$H$14,2,0),1)</f>
        <v>1</v>
      </c>
      <c r="J3497" s="3">
        <f t="shared" si="54"/>
        <v>3942</v>
      </c>
    </row>
    <row r="3498" spans="1:10" x14ac:dyDescent="0.25">
      <c r="A3498">
        <v>1301</v>
      </c>
      <c r="B3498" t="s">
        <v>47</v>
      </c>
      <c r="C3498">
        <v>73</v>
      </c>
      <c r="D3498">
        <v>7</v>
      </c>
      <c r="E3498" t="s">
        <v>37</v>
      </c>
      <c r="F3498">
        <v>4</v>
      </c>
      <c r="G3498">
        <v>2018</v>
      </c>
      <c r="H3498" t="s">
        <v>53</v>
      </c>
      <c r="I3498">
        <f>IF(E3498="Dollar",VLOOKUP(F3498,Currency!$G$2:$H$14,2,0),1)</f>
        <v>0.81462485449999988</v>
      </c>
      <c r="J3498" s="3">
        <f t="shared" si="54"/>
        <v>416.27330064949996</v>
      </c>
    </row>
    <row r="3499" spans="1:10" x14ac:dyDescent="0.25">
      <c r="A3499">
        <v>1302</v>
      </c>
      <c r="B3499" t="s">
        <v>45</v>
      </c>
      <c r="C3499">
        <v>70</v>
      </c>
      <c r="D3499">
        <v>20</v>
      </c>
      <c r="E3499" t="s">
        <v>0</v>
      </c>
      <c r="F3499">
        <v>5</v>
      </c>
      <c r="G3499">
        <v>2018</v>
      </c>
      <c r="H3499" t="s">
        <v>55</v>
      </c>
      <c r="I3499">
        <f>IF(E3499="Dollar",VLOOKUP(F3499,Currency!$G$2:$H$14,2,0),1)</f>
        <v>1</v>
      </c>
      <c r="J3499" s="3">
        <f t="shared" si="54"/>
        <v>1400</v>
      </c>
    </row>
    <row r="3500" spans="1:10" x14ac:dyDescent="0.25">
      <c r="A3500">
        <v>1302</v>
      </c>
      <c r="B3500" t="s">
        <v>46</v>
      </c>
      <c r="C3500">
        <v>140</v>
      </c>
      <c r="D3500">
        <v>16</v>
      </c>
      <c r="E3500" t="s">
        <v>37</v>
      </c>
      <c r="F3500">
        <v>5</v>
      </c>
      <c r="G3500">
        <v>2018</v>
      </c>
      <c r="H3500" t="s">
        <v>53</v>
      </c>
      <c r="I3500">
        <f>IF(E3500="Dollar",VLOOKUP(F3500,Currency!$G$2:$H$14,2,0),1)</f>
        <v>0.84667593318181822</v>
      </c>
      <c r="J3500" s="3">
        <f t="shared" si="54"/>
        <v>1896.5540903272729</v>
      </c>
    </row>
    <row r="3501" spans="1:10" x14ac:dyDescent="0.25">
      <c r="A3501">
        <v>1302</v>
      </c>
      <c r="B3501" t="s">
        <v>47</v>
      </c>
      <c r="C3501">
        <v>280</v>
      </c>
      <c r="D3501">
        <v>7</v>
      </c>
      <c r="E3501" t="s">
        <v>37</v>
      </c>
      <c r="F3501">
        <v>5</v>
      </c>
      <c r="G3501">
        <v>2018</v>
      </c>
      <c r="H3501" t="s">
        <v>53</v>
      </c>
      <c r="I3501">
        <f>IF(E3501="Dollar",VLOOKUP(F3501,Currency!$G$2:$H$14,2,0),1)</f>
        <v>0.84667593318181822</v>
      </c>
      <c r="J3501" s="3">
        <f t="shared" si="54"/>
        <v>1659.4848290363636</v>
      </c>
    </row>
    <row r="3502" spans="1:10" x14ac:dyDescent="0.25">
      <c r="A3502">
        <v>1303</v>
      </c>
      <c r="B3502" t="s">
        <v>45</v>
      </c>
      <c r="C3502">
        <v>1</v>
      </c>
      <c r="D3502">
        <v>31</v>
      </c>
      <c r="E3502" t="s">
        <v>37</v>
      </c>
      <c r="F3502">
        <v>8</v>
      </c>
      <c r="G3502">
        <v>2018</v>
      </c>
      <c r="H3502" t="s">
        <v>58</v>
      </c>
      <c r="I3502">
        <f>IF(E3502="Dollar",VLOOKUP(F3502,Currency!$G$2:$H$14,2,0),1)</f>
        <v>0.86596289695652162</v>
      </c>
      <c r="J3502" s="3">
        <f t="shared" si="54"/>
        <v>26.844849805652171</v>
      </c>
    </row>
    <row r="3503" spans="1:10" x14ac:dyDescent="0.25">
      <c r="A3503">
        <v>1303</v>
      </c>
      <c r="B3503" t="s">
        <v>46</v>
      </c>
      <c r="C3503">
        <v>4</v>
      </c>
      <c r="D3503">
        <v>15</v>
      </c>
      <c r="E3503" t="s">
        <v>37</v>
      </c>
      <c r="F3503">
        <v>8</v>
      </c>
      <c r="G3503">
        <v>2018</v>
      </c>
      <c r="H3503" t="s">
        <v>53</v>
      </c>
      <c r="I3503">
        <f>IF(E3503="Dollar",VLOOKUP(F3503,Currency!$G$2:$H$14,2,0),1)</f>
        <v>0.86596289695652162</v>
      </c>
      <c r="J3503" s="3">
        <f t="shared" si="54"/>
        <v>51.957773817391299</v>
      </c>
    </row>
    <row r="3504" spans="1:10" x14ac:dyDescent="0.25">
      <c r="A3504">
        <v>1304</v>
      </c>
      <c r="B3504" t="s">
        <v>45</v>
      </c>
      <c r="C3504">
        <v>49</v>
      </c>
      <c r="D3504">
        <v>26</v>
      </c>
      <c r="E3504" t="s">
        <v>0</v>
      </c>
      <c r="F3504">
        <v>6</v>
      </c>
      <c r="G3504">
        <v>2018</v>
      </c>
      <c r="H3504" t="s">
        <v>51</v>
      </c>
      <c r="I3504">
        <f>IF(E3504="Dollar",VLOOKUP(F3504,Currency!$G$2:$H$14,2,0),1)</f>
        <v>1</v>
      </c>
      <c r="J3504" s="3">
        <f t="shared" si="54"/>
        <v>1274</v>
      </c>
    </row>
    <row r="3505" spans="1:10" x14ac:dyDescent="0.25">
      <c r="A3505">
        <v>1304</v>
      </c>
      <c r="B3505" t="s">
        <v>46</v>
      </c>
      <c r="C3505">
        <v>98</v>
      </c>
      <c r="D3505">
        <v>15</v>
      </c>
      <c r="E3505" t="s">
        <v>0</v>
      </c>
      <c r="F3505">
        <v>6</v>
      </c>
      <c r="G3505">
        <v>2018</v>
      </c>
      <c r="H3505" t="s">
        <v>55</v>
      </c>
      <c r="I3505">
        <f>IF(E3505="Dollar",VLOOKUP(F3505,Currency!$G$2:$H$14,2,0),1)</f>
        <v>1</v>
      </c>
      <c r="J3505" s="3">
        <f t="shared" si="54"/>
        <v>1470</v>
      </c>
    </row>
    <row r="3506" spans="1:10" x14ac:dyDescent="0.25">
      <c r="A3506">
        <v>1304</v>
      </c>
      <c r="B3506" t="s">
        <v>47</v>
      </c>
      <c r="C3506">
        <v>196</v>
      </c>
      <c r="D3506">
        <v>7</v>
      </c>
      <c r="E3506" t="s">
        <v>37</v>
      </c>
      <c r="F3506">
        <v>6</v>
      </c>
      <c r="G3506">
        <v>2018</v>
      </c>
      <c r="H3506" t="s">
        <v>53</v>
      </c>
      <c r="I3506">
        <f>IF(E3506="Dollar",VLOOKUP(F3506,Currency!$G$2:$H$14,2,0),1)</f>
        <v>0.85633569142857147</v>
      </c>
      <c r="J3506" s="3">
        <f t="shared" si="54"/>
        <v>1174.89256864</v>
      </c>
    </row>
    <row r="3507" spans="1:10" x14ac:dyDescent="0.25">
      <c r="A3507">
        <v>1305</v>
      </c>
      <c r="B3507" t="s">
        <v>45</v>
      </c>
      <c r="C3507">
        <v>104</v>
      </c>
      <c r="D3507">
        <v>24</v>
      </c>
      <c r="E3507" t="s">
        <v>0</v>
      </c>
      <c r="F3507">
        <v>3</v>
      </c>
      <c r="G3507">
        <v>2018</v>
      </c>
      <c r="H3507" t="s">
        <v>61</v>
      </c>
      <c r="I3507">
        <f>IF(E3507="Dollar",VLOOKUP(F3507,Currency!$G$2:$H$14,2,0),1)</f>
        <v>1</v>
      </c>
      <c r="J3507" s="3">
        <f t="shared" si="54"/>
        <v>2496</v>
      </c>
    </row>
    <row r="3508" spans="1:10" x14ac:dyDescent="0.25">
      <c r="A3508">
        <v>1305</v>
      </c>
      <c r="B3508" t="s">
        <v>46</v>
      </c>
      <c r="C3508">
        <v>312</v>
      </c>
      <c r="D3508">
        <v>16</v>
      </c>
      <c r="E3508" t="s">
        <v>37</v>
      </c>
      <c r="F3508">
        <v>3</v>
      </c>
      <c r="G3508">
        <v>2018</v>
      </c>
      <c r="H3508" t="s">
        <v>53</v>
      </c>
      <c r="I3508">
        <f>IF(E3508="Dollar",VLOOKUP(F3508,Currency!$G$2:$H$14,2,0),1)</f>
        <v>0.81064183952380953</v>
      </c>
      <c r="J3508" s="3">
        <f t="shared" si="54"/>
        <v>4046.724062902857</v>
      </c>
    </row>
    <row r="3509" spans="1:10" x14ac:dyDescent="0.25">
      <c r="A3509">
        <v>1305</v>
      </c>
      <c r="B3509" t="s">
        <v>47</v>
      </c>
      <c r="C3509">
        <v>104</v>
      </c>
      <c r="D3509">
        <v>6</v>
      </c>
      <c r="E3509" t="s">
        <v>0</v>
      </c>
      <c r="F3509">
        <v>3</v>
      </c>
      <c r="G3509">
        <v>2018</v>
      </c>
      <c r="H3509" t="s">
        <v>55</v>
      </c>
      <c r="I3509">
        <f>IF(E3509="Dollar",VLOOKUP(F3509,Currency!$G$2:$H$14,2,0),1)</f>
        <v>1</v>
      </c>
      <c r="J3509" s="3">
        <f t="shared" si="54"/>
        <v>624</v>
      </c>
    </row>
    <row r="3510" spans="1:10" x14ac:dyDescent="0.25">
      <c r="A3510">
        <v>1306</v>
      </c>
      <c r="B3510" t="s">
        <v>45</v>
      </c>
      <c r="C3510">
        <v>120</v>
      </c>
      <c r="D3510">
        <v>27</v>
      </c>
      <c r="E3510" t="s">
        <v>0</v>
      </c>
      <c r="F3510">
        <v>6</v>
      </c>
      <c r="G3510">
        <v>2018</v>
      </c>
      <c r="H3510" t="s">
        <v>54</v>
      </c>
      <c r="I3510">
        <f>IF(E3510="Dollar",VLOOKUP(F3510,Currency!$G$2:$H$14,2,0),1)</f>
        <v>1</v>
      </c>
      <c r="J3510" s="3">
        <f t="shared" si="54"/>
        <v>3240</v>
      </c>
    </row>
    <row r="3511" spans="1:10" x14ac:dyDescent="0.25">
      <c r="A3511">
        <v>1306</v>
      </c>
      <c r="B3511" t="s">
        <v>46</v>
      </c>
      <c r="C3511">
        <v>360</v>
      </c>
      <c r="D3511">
        <v>17</v>
      </c>
      <c r="E3511" t="s">
        <v>0</v>
      </c>
      <c r="F3511">
        <v>6</v>
      </c>
      <c r="G3511">
        <v>2018</v>
      </c>
      <c r="H3511" t="s">
        <v>52</v>
      </c>
      <c r="I3511">
        <f>IF(E3511="Dollar",VLOOKUP(F3511,Currency!$G$2:$H$14,2,0),1)</f>
        <v>1</v>
      </c>
      <c r="J3511" s="3">
        <f t="shared" si="54"/>
        <v>6120</v>
      </c>
    </row>
    <row r="3512" spans="1:10" x14ac:dyDescent="0.25">
      <c r="A3512">
        <v>1306</v>
      </c>
      <c r="B3512" t="s">
        <v>47</v>
      </c>
      <c r="C3512">
        <v>120</v>
      </c>
      <c r="D3512">
        <v>6</v>
      </c>
      <c r="E3512" t="s">
        <v>0</v>
      </c>
      <c r="F3512">
        <v>6</v>
      </c>
      <c r="G3512">
        <v>2018</v>
      </c>
      <c r="H3512" t="s">
        <v>57</v>
      </c>
      <c r="I3512">
        <f>IF(E3512="Dollar",VLOOKUP(F3512,Currency!$G$2:$H$14,2,0),1)</f>
        <v>1</v>
      </c>
      <c r="J3512" s="3">
        <f t="shared" si="54"/>
        <v>720</v>
      </c>
    </row>
    <row r="3513" spans="1:10" x14ac:dyDescent="0.25">
      <c r="A3513">
        <v>1307</v>
      </c>
      <c r="B3513" t="s">
        <v>45</v>
      </c>
      <c r="C3513">
        <v>238</v>
      </c>
      <c r="D3513">
        <v>24</v>
      </c>
      <c r="E3513" t="s">
        <v>0</v>
      </c>
      <c r="F3513">
        <v>7</v>
      </c>
      <c r="G3513">
        <v>2018</v>
      </c>
      <c r="H3513" t="s">
        <v>61</v>
      </c>
      <c r="I3513">
        <f>IF(E3513="Dollar",VLOOKUP(F3513,Currency!$G$2:$H$14,2,0),1)</f>
        <v>1</v>
      </c>
      <c r="J3513" s="3">
        <f t="shared" si="54"/>
        <v>5712</v>
      </c>
    </row>
    <row r="3514" spans="1:10" x14ac:dyDescent="0.25">
      <c r="A3514">
        <v>1307</v>
      </c>
      <c r="B3514" t="s">
        <v>46</v>
      </c>
      <c r="C3514">
        <v>952</v>
      </c>
      <c r="D3514">
        <v>18</v>
      </c>
      <c r="E3514" t="s">
        <v>0</v>
      </c>
      <c r="F3514">
        <v>7</v>
      </c>
      <c r="G3514">
        <v>2018</v>
      </c>
      <c r="H3514" t="s">
        <v>62</v>
      </c>
      <c r="I3514">
        <f>IF(E3514="Dollar",VLOOKUP(F3514,Currency!$G$2:$H$14,2,0),1)</f>
        <v>1</v>
      </c>
      <c r="J3514" s="3">
        <f t="shared" si="54"/>
        <v>17136</v>
      </c>
    </row>
    <row r="3515" spans="1:10" x14ac:dyDescent="0.25">
      <c r="A3515">
        <v>1308</v>
      </c>
      <c r="B3515" t="s">
        <v>45</v>
      </c>
      <c r="C3515">
        <v>99</v>
      </c>
      <c r="D3515">
        <v>24</v>
      </c>
      <c r="E3515" t="s">
        <v>0</v>
      </c>
      <c r="F3515">
        <v>4</v>
      </c>
      <c r="G3515">
        <v>2018</v>
      </c>
      <c r="H3515" t="s">
        <v>56</v>
      </c>
      <c r="I3515">
        <f>IF(E3515="Dollar",VLOOKUP(F3515,Currency!$G$2:$H$14,2,0),1)</f>
        <v>1</v>
      </c>
      <c r="J3515" s="3">
        <f t="shared" si="54"/>
        <v>2376</v>
      </c>
    </row>
    <row r="3516" spans="1:10" x14ac:dyDescent="0.25">
      <c r="A3516">
        <v>1308</v>
      </c>
      <c r="B3516" t="s">
        <v>46</v>
      </c>
      <c r="C3516">
        <v>297</v>
      </c>
      <c r="D3516">
        <v>15</v>
      </c>
      <c r="E3516" t="s">
        <v>37</v>
      </c>
      <c r="F3516">
        <v>4</v>
      </c>
      <c r="G3516">
        <v>2018</v>
      </c>
      <c r="H3516" t="s">
        <v>53</v>
      </c>
      <c r="I3516">
        <f>IF(E3516="Dollar",VLOOKUP(F3516,Currency!$G$2:$H$14,2,0),1)</f>
        <v>0.81462485449999988</v>
      </c>
      <c r="J3516" s="3">
        <f t="shared" si="54"/>
        <v>3629.1537267974995</v>
      </c>
    </row>
    <row r="3517" spans="1:10" x14ac:dyDescent="0.25">
      <c r="A3517">
        <v>1308</v>
      </c>
      <c r="B3517" t="s">
        <v>47</v>
      </c>
      <c r="C3517">
        <v>99</v>
      </c>
      <c r="D3517">
        <v>6</v>
      </c>
      <c r="E3517" t="s">
        <v>0</v>
      </c>
      <c r="F3517">
        <v>4</v>
      </c>
      <c r="G3517">
        <v>2018</v>
      </c>
      <c r="H3517" t="s">
        <v>61</v>
      </c>
      <c r="I3517">
        <f>IF(E3517="Dollar",VLOOKUP(F3517,Currency!$G$2:$H$14,2,0),1)</f>
        <v>1</v>
      </c>
      <c r="J3517" s="3">
        <f t="shared" si="54"/>
        <v>594</v>
      </c>
    </row>
    <row r="3518" spans="1:10" x14ac:dyDescent="0.25">
      <c r="A3518">
        <v>1309</v>
      </c>
      <c r="B3518" t="s">
        <v>45</v>
      </c>
      <c r="C3518">
        <v>87</v>
      </c>
      <c r="D3518">
        <v>27</v>
      </c>
      <c r="E3518" t="s">
        <v>0</v>
      </c>
      <c r="F3518">
        <v>8</v>
      </c>
      <c r="G3518">
        <v>2018</v>
      </c>
      <c r="H3518" t="s">
        <v>65</v>
      </c>
      <c r="I3518">
        <f>IF(E3518="Dollar",VLOOKUP(F3518,Currency!$G$2:$H$14,2,0),1)</f>
        <v>1</v>
      </c>
      <c r="J3518" s="3">
        <f t="shared" si="54"/>
        <v>2349</v>
      </c>
    </row>
    <row r="3519" spans="1:10" x14ac:dyDescent="0.25">
      <c r="A3519">
        <v>1309</v>
      </c>
      <c r="B3519" t="s">
        <v>46</v>
      </c>
      <c r="C3519">
        <v>261</v>
      </c>
      <c r="D3519">
        <v>19</v>
      </c>
      <c r="E3519" t="s">
        <v>0</v>
      </c>
      <c r="F3519">
        <v>8</v>
      </c>
      <c r="G3519">
        <v>2018</v>
      </c>
      <c r="H3519" t="s">
        <v>61</v>
      </c>
      <c r="I3519">
        <f>IF(E3519="Dollar",VLOOKUP(F3519,Currency!$G$2:$H$14,2,0),1)</f>
        <v>1</v>
      </c>
      <c r="J3519" s="3">
        <f t="shared" si="54"/>
        <v>4959</v>
      </c>
    </row>
    <row r="3520" spans="1:10" x14ac:dyDescent="0.25">
      <c r="A3520">
        <v>1309</v>
      </c>
      <c r="B3520" t="s">
        <v>47</v>
      </c>
      <c r="C3520">
        <v>87</v>
      </c>
      <c r="D3520">
        <v>7</v>
      </c>
      <c r="E3520" t="s">
        <v>37</v>
      </c>
      <c r="F3520">
        <v>8</v>
      </c>
      <c r="G3520">
        <v>2018</v>
      </c>
      <c r="H3520" t="s">
        <v>53</v>
      </c>
      <c r="I3520">
        <f>IF(E3520="Dollar",VLOOKUP(F3520,Currency!$G$2:$H$14,2,0),1)</f>
        <v>0.86596289695652162</v>
      </c>
      <c r="J3520" s="3">
        <f t="shared" si="54"/>
        <v>527.37140424652171</v>
      </c>
    </row>
    <row r="3521" spans="1:10" x14ac:dyDescent="0.25">
      <c r="A3521">
        <v>1310</v>
      </c>
      <c r="B3521" t="s">
        <v>45</v>
      </c>
      <c r="C3521">
        <v>75</v>
      </c>
      <c r="D3521">
        <v>24</v>
      </c>
      <c r="E3521" t="s">
        <v>0</v>
      </c>
      <c r="F3521">
        <v>12</v>
      </c>
      <c r="G3521">
        <v>2018</v>
      </c>
      <c r="H3521" t="s">
        <v>61</v>
      </c>
      <c r="I3521">
        <f>IF(E3521="Dollar",VLOOKUP(F3521,Currency!$G$2:$H$14,2,0),1)</f>
        <v>1</v>
      </c>
      <c r="J3521" s="3">
        <f t="shared" si="54"/>
        <v>1800</v>
      </c>
    </row>
    <row r="3522" spans="1:10" x14ac:dyDescent="0.25">
      <c r="A3522">
        <v>1310</v>
      </c>
      <c r="B3522" t="s">
        <v>46</v>
      </c>
      <c r="C3522">
        <v>300</v>
      </c>
      <c r="D3522">
        <v>15</v>
      </c>
      <c r="E3522" t="s">
        <v>0</v>
      </c>
      <c r="F3522">
        <v>12</v>
      </c>
      <c r="G3522">
        <v>2018</v>
      </c>
      <c r="H3522" t="s">
        <v>55</v>
      </c>
      <c r="I3522">
        <f>IF(E3522="Dollar",VLOOKUP(F3522,Currency!$G$2:$H$14,2,0),1)</f>
        <v>1</v>
      </c>
      <c r="J3522" s="3">
        <f t="shared" si="54"/>
        <v>4500</v>
      </c>
    </row>
    <row r="3523" spans="1:10" x14ac:dyDescent="0.25">
      <c r="A3523">
        <v>1311</v>
      </c>
      <c r="B3523" t="s">
        <v>45</v>
      </c>
      <c r="C3523">
        <v>94</v>
      </c>
      <c r="D3523">
        <v>26</v>
      </c>
      <c r="E3523" t="s">
        <v>0</v>
      </c>
      <c r="F3523">
        <v>5</v>
      </c>
      <c r="G3523">
        <v>2018</v>
      </c>
      <c r="H3523" t="s">
        <v>51</v>
      </c>
      <c r="I3523">
        <f>IF(E3523="Dollar",VLOOKUP(F3523,Currency!$G$2:$H$14,2,0),1)</f>
        <v>1</v>
      </c>
      <c r="J3523" s="3">
        <f t="shared" ref="J3523:J3586" si="55">C3523*D3523*I3523</f>
        <v>2444</v>
      </c>
    </row>
    <row r="3524" spans="1:10" x14ac:dyDescent="0.25">
      <c r="A3524">
        <v>1311</v>
      </c>
      <c r="B3524" t="s">
        <v>46</v>
      </c>
      <c r="C3524">
        <v>282</v>
      </c>
      <c r="D3524">
        <v>17</v>
      </c>
      <c r="E3524" t="s">
        <v>0</v>
      </c>
      <c r="F3524">
        <v>5</v>
      </c>
      <c r="G3524">
        <v>2018</v>
      </c>
      <c r="H3524" t="s">
        <v>52</v>
      </c>
      <c r="I3524">
        <f>IF(E3524="Dollar",VLOOKUP(F3524,Currency!$G$2:$H$14,2,0),1)</f>
        <v>1</v>
      </c>
      <c r="J3524" s="3">
        <f t="shared" si="55"/>
        <v>4794</v>
      </c>
    </row>
    <row r="3525" spans="1:10" x14ac:dyDescent="0.25">
      <c r="A3525">
        <v>1311</v>
      </c>
      <c r="B3525" t="s">
        <v>47</v>
      </c>
      <c r="C3525">
        <v>94</v>
      </c>
      <c r="D3525">
        <v>6</v>
      </c>
      <c r="E3525" t="s">
        <v>37</v>
      </c>
      <c r="F3525">
        <v>5</v>
      </c>
      <c r="G3525">
        <v>2018</v>
      </c>
      <c r="H3525" t="s">
        <v>53</v>
      </c>
      <c r="I3525">
        <f>IF(E3525="Dollar",VLOOKUP(F3525,Currency!$G$2:$H$14,2,0),1)</f>
        <v>0.84667593318181822</v>
      </c>
      <c r="J3525" s="3">
        <f t="shared" si="55"/>
        <v>477.52522631454548</v>
      </c>
    </row>
    <row r="3526" spans="1:10" x14ac:dyDescent="0.25">
      <c r="A3526">
        <v>1312</v>
      </c>
      <c r="B3526" t="s">
        <v>45</v>
      </c>
      <c r="C3526">
        <v>240</v>
      </c>
      <c r="D3526">
        <v>31</v>
      </c>
      <c r="E3526" t="s">
        <v>37</v>
      </c>
      <c r="F3526">
        <v>10</v>
      </c>
      <c r="G3526">
        <v>2018</v>
      </c>
      <c r="H3526" t="s">
        <v>58</v>
      </c>
      <c r="I3526">
        <f>IF(E3526="Dollar",VLOOKUP(F3526,Currency!$G$2:$H$14,2,0),1)</f>
        <v>0.87081632260869579</v>
      </c>
      <c r="J3526" s="3">
        <f t="shared" si="55"/>
        <v>6478.8734402086966</v>
      </c>
    </row>
    <row r="3527" spans="1:10" x14ac:dyDescent="0.25">
      <c r="A3527">
        <v>1312</v>
      </c>
      <c r="B3527" t="s">
        <v>46</v>
      </c>
      <c r="C3527">
        <v>1200</v>
      </c>
      <c r="D3527">
        <v>18</v>
      </c>
      <c r="E3527" t="s">
        <v>0</v>
      </c>
      <c r="F3527">
        <v>10</v>
      </c>
      <c r="G3527">
        <v>2018</v>
      </c>
      <c r="H3527" t="s">
        <v>63</v>
      </c>
      <c r="I3527">
        <f>IF(E3527="Dollar",VLOOKUP(F3527,Currency!$G$2:$H$14,2,0),1)</f>
        <v>1</v>
      </c>
      <c r="J3527" s="3">
        <f t="shared" si="55"/>
        <v>21600</v>
      </c>
    </row>
    <row r="3528" spans="1:10" x14ac:dyDescent="0.25">
      <c r="A3528">
        <v>1312</v>
      </c>
      <c r="B3528" t="s">
        <v>47</v>
      </c>
      <c r="C3528">
        <v>4800</v>
      </c>
      <c r="D3528">
        <v>6</v>
      </c>
      <c r="E3528" t="s">
        <v>0</v>
      </c>
      <c r="F3528">
        <v>10</v>
      </c>
      <c r="G3528">
        <v>2018</v>
      </c>
      <c r="H3528" t="s">
        <v>55</v>
      </c>
      <c r="I3528">
        <f>IF(E3528="Dollar",VLOOKUP(F3528,Currency!$G$2:$H$14,2,0),1)</f>
        <v>1</v>
      </c>
      <c r="J3528" s="3">
        <f t="shared" si="55"/>
        <v>28800</v>
      </c>
    </row>
    <row r="3529" spans="1:10" x14ac:dyDescent="0.25">
      <c r="A3529">
        <v>1313</v>
      </c>
      <c r="B3529" t="s">
        <v>45</v>
      </c>
      <c r="C3529">
        <v>10</v>
      </c>
      <c r="D3529">
        <v>24</v>
      </c>
      <c r="E3529" t="s">
        <v>0</v>
      </c>
      <c r="F3529">
        <v>4</v>
      </c>
      <c r="G3529">
        <v>2018</v>
      </c>
      <c r="H3529" t="s">
        <v>60</v>
      </c>
      <c r="I3529">
        <f>IF(E3529="Dollar",VLOOKUP(F3529,Currency!$G$2:$H$14,2,0),1)</f>
        <v>1</v>
      </c>
      <c r="J3529" s="3">
        <f t="shared" si="55"/>
        <v>240</v>
      </c>
    </row>
    <row r="3530" spans="1:10" x14ac:dyDescent="0.25">
      <c r="A3530">
        <v>1313</v>
      </c>
      <c r="B3530" t="s">
        <v>46</v>
      </c>
      <c r="C3530">
        <v>20</v>
      </c>
      <c r="D3530">
        <v>18</v>
      </c>
      <c r="E3530" t="s">
        <v>0</v>
      </c>
      <c r="F3530">
        <v>4</v>
      </c>
      <c r="G3530">
        <v>2018</v>
      </c>
      <c r="H3530" t="s">
        <v>63</v>
      </c>
      <c r="I3530">
        <f>IF(E3530="Dollar",VLOOKUP(F3530,Currency!$G$2:$H$14,2,0),1)</f>
        <v>1</v>
      </c>
      <c r="J3530" s="3">
        <f t="shared" si="55"/>
        <v>360</v>
      </c>
    </row>
    <row r="3531" spans="1:10" x14ac:dyDescent="0.25">
      <c r="A3531">
        <v>1313</v>
      </c>
      <c r="B3531" t="s">
        <v>47</v>
      </c>
      <c r="C3531">
        <v>40</v>
      </c>
      <c r="D3531">
        <v>6</v>
      </c>
      <c r="E3531" t="s">
        <v>0</v>
      </c>
      <c r="F3531">
        <v>4</v>
      </c>
      <c r="G3531">
        <v>2018</v>
      </c>
      <c r="H3531" t="s">
        <v>55</v>
      </c>
      <c r="I3531">
        <f>IF(E3531="Dollar",VLOOKUP(F3531,Currency!$G$2:$H$14,2,0),1)</f>
        <v>1</v>
      </c>
      <c r="J3531" s="3">
        <f t="shared" si="55"/>
        <v>240</v>
      </c>
    </row>
    <row r="3532" spans="1:10" x14ac:dyDescent="0.25">
      <c r="A3532">
        <v>1314</v>
      </c>
      <c r="B3532" t="s">
        <v>45</v>
      </c>
      <c r="C3532">
        <v>78</v>
      </c>
      <c r="D3532">
        <v>21</v>
      </c>
      <c r="E3532" t="s">
        <v>37</v>
      </c>
      <c r="F3532">
        <v>6</v>
      </c>
      <c r="G3532">
        <v>2018</v>
      </c>
      <c r="H3532" t="s">
        <v>53</v>
      </c>
      <c r="I3532">
        <f>IF(E3532="Dollar",VLOOKUP(F3532,Currency!$G$2:$H$14,2,0),1)</f>
        <v>0.85633569142857147</v>
      </c>
      <c r="J3532" s="3">
        <f t="shared" si="55"/>
        <v>1402.67786256</v>
      </c>
    </row>
    <row r="3533" spans="1:10" x14ac:dyDescent="0.25">
      <c r="A3533">
        <v>1314</v>
      </c>
      <c r="B3533" t="s">
        <v>46</v>
      </c>
      <c r="C3533">
        <v>234</v>
      </c>
      <c r="D3533">
        <v>15</v>
      </c>
      <c r="E3533" t="s">
        <v>37</v>
      </c>
      <c r="F3533">
        <v>6</v>
      </c>
      <c r="G3533">
        <v>2018</v>
      </c>
      <c r="H3533" t="s">
        <v>53</v>
      </c>
      <c r="I3533">
        <f>IF(E3533="Dollar",VLOOKUP(F3533,Currency!$G$2:$H$14,2,0),1)</f>
        <v>0.85633569142857147</v>
      </c>
      <c r="J3533" s="3">
        <f t="shared" si="55"/>
        <v>3005.738276914286</v>
      </c>
    </row>
    <row r="3534" spans="1:10" x14ac:dyDescent="0.25">
      <c r="A3534">
        <v>1314</v>
      </c>
      <c r="B3534" t="s">
        <v>47</v>
      </c>
      <c r="C3534">
        <v>78</v>
      </c>
      <c r="D3534">
        <v>7</v>
      </c>
      <c r="E3534" t="s">
        <v>0</v>
      </c>
      <c r="F3534">
        <v>6</v>
      </c>
      <c r="G3534">
        <v>2018</v>
      </c>
      <c r="H3534" t="s">
        <v>62</v>
      </c>
      <c r="I3534">
        <f>IF(E3534="Dollar",VLOOKUP(F3534,Currency!$G$2:$H$14,2,0),1)</f>
        <v>1</v>
      </c>
      <c r="J3534" s="3">
        <f t="shared" si="55"/>
        <v>546</v>
      </c>
    </row>
    <row r="3535" spans="1:10" x14ac:dyDescent="0.25">
      <c r="A3535">
        <v>1315</v>
      </c>
      <c r="B3535" t="s">
        <v>45</v>
      </c>
      <c r="C3535">
        <v>1</v>
      </c>
      <c r="D3535">
        <v>24</v>
      </c>
      <c r="E3535" t="s">
        <v>0</v>
      </c>
      <c r="F3535">
        <v>10</v>
      </c>
      <c r="G3535">
        <v>2018</v>
      </c>
      <c r="H3535" t="s">
        <v>61</v>
      </c>
      <c r="I3535">
        <f>IF(E3535="Dollar",VLOOKUP(F3535,Currency!$G$2:$H$14,2,0),1)</f>
        <v>1</v>
      </c>
      <c r="J3535" s="3">
        <f t="shared" si="55"/>
        <v>24</v>
      </c>
    </row>
    <row r="3536" spans="1:10" x14ac:dyDescent="0.25">
      <c r="A3536">
        <v>1315</v>
      </c>
      <c r="B3536" t="s">
        <v>46</v>
      </c>
      <c r="C3536">
        <v>5</v>
      </c>
      <c r="D3536">
        <v>15</v>
      </c>
      <c r="E3536" t="s">
        <v>0</v>
      </c>
      <c r="F3536">
        <v>10</v>
      </c>
      <c r="G3536">
        <v>2018</v>
      </c>
      <c r="H3536" t="s">
        <v>55</v>
      </c>
      <c r="I3536">
        <f>IF(E3536="Dollar",VLOOKUP(F3536,Currency!$G$2:$H$14,2,0),1)</f>
        <v>1</v>
      </c>
      <c r="J3536" s="3">
        <f t="shared" si="55"/>
        <v>75</v>
      </c>
    </row>
    <row r="3537" spans="1:10" x14ac:dyDescent="0.25">
      <c r="A3537">
        <v>1315</v>
      </c>
      <c r="B3537" t="s">
        <v>47</v>
      </c>
      <c r="C3537">
        <v>20</v>
      </c>
      <c r="D3537">
        <v>6</v>
      </c>
      <c r="E3537" t="s">
        <v>0</v>
      </c>
      <c r="F3537">
        <v>10</v>
      </c>
      <c r="G3537">
        <v>2018</v>
      </c>
      <c r="H3537" t="s">
        <v>61</v>
      </c>
      <c r="I3537">
        <f>IF(E3537="Dollar",VLOOKUP(F3537,Currency!$G$2:$H$14,2,0),1)</f>
        <v>1</v>
      </c>
      <c r="J3537" s="3">
        <f t="shared" si="55"/>
        <v>120</v>
      </c>
    </row>
    <row r="3538" spans="1:10" x14ac:dyDescent="0.25">
      <c r="A3538">
        <v>1316</v>
      </c>
      <c r="B3538" t="s">
        <v>45</v>
      </c>
      <c r="C3538">
        <v>110</v>
      </c>
      <c r="D3538">
        <v>20</v>
      </c>
      <c r="E3538" t="s">
        <v>0</v>
      </c>
      <c r="F3538">
        <v>12</v>
      </c>
      <c r="G3538">
        <v>2018</v>
      </c>
      <c r="H3538" t="s">
        <v>55</v>
      </c>
      <c r="I3538">
        <f>IF(E3538="Dollar",VLOOKUP(F3538,Currency!$G$2:$H$14,2,0),1)</f>
        <v>1</v>
      </c>
      <c r="J3538" s="3">
        <f t="shared" si="55"/>
        <v>2200</v>
      </c>
    </row>
    <row r="3539" spans="1:10" x14ac:dyDescent="0.25">
      <c r="A3539">
        <v>1316</v>
      </c>
      <c r="B3539" t="s">
        <v>46</v>
      </c>
      <c r="C3539">
        <v>550</v>
      </c>
      <c r="D3539">
        <v>19</v>
      </c>
      <c r="E3539" t="s">
        <v>0</v>
      </c>
      <c r="F3539">
        <v>12</v>
      </c>
      <c r="G3539">
        <v>2018</v>
      </c>
      <c r="H3539" t="s">
        <v>61</v>
      </c>
      <c r="I3539">
        <f>IF(E3539="Dollar",VLOOKUP(F3539,Currency!$G$2:$H$14,2,0),1)</f>
        <v>1</v>
      </c>
      <c r="J3539" s="3">
        <f t="shared" si="55"/>
        <v>10450</v>
      </c>
    </row>
    <row r="3540" spans="1:10" x14ac:dyDescent="0.25">
      <c r="A3540">
        <v>1316</v>
      </c>
      <c r="B3540" t="s">
        <v>47</v>
      </c>
      <c r="C3540">
        <v>770</v>
      </c>
      <c r="D3540">
        <v>7</v>
      </c>
      <c r="E3540" t="s">
        <v>37</v>
      </c>
      <c r="F3540">
        <v>12</v>
      </c>
      <c r="G3540">
        <v>2018</v>
      </c>
      <c r="H3540" t="s">
        <v>53</v>
      </c>
      <c r="I3540">
        <f>IF(E3540="Dollar",VLOOKUP(F3540,Currency!$G$2:$H$14,2,0),1)</f>
        <v>0.87842254526315788</v>
      </c>
      <c r="J3540" s="3">
        <f t="shared" si="55"/>
        <v>4734.6975189684208</v>
      </c>
    </row>
    <row r="3541" spans="1:10" x14ac:dyDescent="0.25">
      <c r="A3541">
        <v>1317</v>
      </c>
      <c r="B3541" t="s">
        <v>45</v>
      </c>
      <c r="C3541">
        <v>143</v>
      </c>
      <c r="D3541">
        <v>25</v>
      </c>
      <c r="E3541" t="s">
        <v>0</v>
      </c>
      <c r="F3541">
        <v>10</v>
      </c>
      <c r="G3541">
        <v>2018</v>
      </c>
      <c r="H3541" t="s">
        <v>60</v>
      </c>
      <c r="I3541">
        <f>IF(E3541="Dollar",VLOOKUP(F3541,Currency!$G$2:$H$14,2,0),1)</f>
        <v>1</v>
      </c>
      <c r="J3541" s="3">
        <f t="shared" si="55"/>
        <v>3575</v>
      </c>
    </row>
    <row r="3542" spans="1:10" x14ac:dyDescent="0.25">
      <c r="A3542">
        <v>1317</v>
      </c>
      <c r="B3542" t="s">
        <v>46</v>
      </c>
      <c r="C3542">
        <v>572</v>
      </c>
      <c r="D3542">
        <v>14</v>
      </c>
      <c r="E3542" t="s">
        <v>37</v>
      </c>
      <c r="F3542">
        <v>10</v>
      </c>
      <c r="G3542">
        <v>2018</v>
      </c>
      <c r="H3542" t="s">
        <v>53</v>
      </c>
      <c r="I3542">
        <f>IF(E3542="Dollar",VLOOKUP(F3542,Currency!$G$2:$H$14,2,0),1)</f>
        <v>0.87081632260869579</v>
      </c>
      <c r="J3542" s="3">
        <f t="shared" si="55"/>
        <v>6973.497111450436</v>
      </c>
    </row>
    <row r="3543" spans="1:10" x14ac:dyDescent="0.25">
      <c r="A3543">
        <v>1318</v>
      </c>
      <c r="B3543" t="s">
        <v>45</v>
      </c>
      <c r="C3543">
        <v>77</v>
      </c>
      <c r="D3543">
        <v>24</v>
      </c>
      <c r="E3543" t="s">
        <v>0</v>
      </c>
      <c r="F3543">
        <v>1</v>
      </c>
      <c r="G3543">
        <v>2018</v>
      </c>
      <c r="H3543" t="s">
        <v>61</v>
      </c>
      <c r="I3543">
        <f>IF(E3543="Dollar",VLOOKUP(F3543,Currency!$G$2:$H$14,2,0),1)</f>
        <v>1</v>
      </c>
      <c r="J3543" s="3">
        <f t="shared" si="55"/>
        <v>1848</v>
      </c>
    </row>
    <row r="3544" spans="1:10" x14ac:dyDescent="0.25">
      <c r="A3544">
        <v>1318</v>
      </c>
      <c r="B3544" t="s">
        <v>46</v>
      </c>
      <c r="C3544">
        <v>385</v>
      </c>
      <c r="D3544">
        <v>14</v>
      </c>
      <c r="E3544" t="s">
        <v>37</v>
      </c>
      <c r="F3544">
        <v>1</v>
      </c>
      <c r="G3544">
        <v>2018</v>
      </c>
      <c r="H3544" t="s">
        <v>53</v>
      </c>
      <c r="I3544">
        <f>IF(E3544="Dollar",VLOOKUP(F3544,Currency!$G$2:$H$14,2,0),1)</f>
        <v>0.8198508345454546</v>
      </c>
      <c r="J3544" s="3">
        <f t="shared" si="55"/>
        <v>4418.9959982</v>
      </c>
    </row>
    <row r="3545" spans="1:10" x14ac:dyDescent="0.25">
      <c r="A3545">
        <v>1318</v>
      </c>
      <c r="B3545" t="s">
        <v>47</v>
      </c>
      <c r="C3545">
        <v>539</v>
      </c>
      <c r="D3545">
        <v>7</v>
      </c>
      <c r="E3545" t="s">
        <v>37</v>
      </c>
      <c r="F3545">
        <v>1</v>
      </c>
      <c r="G3545">
        <v>2018</v>
      </c>
      <c r="H3545" t="s">
        <v>53</v>
      </c>
      <c r="I3545">
        <f>IF(E3545="Dollar",VLOOKUP(F3545,Currency!$G$2:$H$14,2,0),1)</f>
        <v>0.8198508345454546</v>
      </c>
      <c r="J3545" s="3">
        <f t="shared" si="55"/>
        <v>3093.2971987400001</v>
      </c>
    </row>
    <row r="3546" spans="1:10" x14ac:dyDescent="0.25">
      <c r="A3546">
        <v>1319</v>
      </c>
      <c r="B3546" t="s">
        <v>45</v>
      </c>
      <c r="C3546">
        <v>40</v>
      </c>
      <c r="D3546">
        <v>24</v>
      </c>
      <c r="E3546" t="s">
        <v>0</v>
      </c>
      <c r="F3546">
        <v>2</v>
      </c>
      <c r="G3546">
        <v>2018</v>
      </c>
      <c r="H3546" t="s">
        <v>61</v>
      </c>
      <c r="I3546">
        <f>IF(E3546="Dollar",VLOOKUP(F3546,Currency!$G$2:$H$14,2,0),1)</f>
        <v>1</v>
      </c>
      <c r="J3546" s="3">
        <f t="shared" si="55"/>
        <v>960</v>
      </c>
    </row>
    <row r="3547" spans="1:10" x14ac:dyDescent="0.25">
      <c r="A3547">
        <v>1319</v>
      </c>
      <c r="B3547" t="s">
        <v>46</v>
      </c>
      <c r="C3547">
        <v>160</v>
      </c>
      <c r="D3547">
        <v>18</v>
      </c>
      <c r="E3547" t="s">
        <v>0</v>
      </c>
      <c r="F3547">
        <v>2</v>
      </c>
      <c r="G3547">
        <v>2018</v>
      </c>
      <c r="H3547" t="s">
        <v>56</v>
      </c>
      <c r="I3547">
        <f>IF(E3547="Dollar",VLOOKUP(F3547,Currency!$G$2:$H$14,2,0),1)</f>
        <v>1</v>
      </c>
      <c r="J3547" s="3">
        <f t="shared" si="55"/>
        <v>2880</v>
      </c>
    </row>
    <row r="3548" spans="1:10" x14ac:dyDescent="0.25">
      <c r="A3548">
        <v>1320</v>
      </c>
      <c r="B3548" t="s">
        <v>45</v>
      </c>
      <c r="C3548">
        <v>53</v>
      </c>
      <c r="D3548">
        <v>32</v>
      </c>
      <c r="E3548" t="s">
        <v>0</v>
      </c>
      <c r="F3548">
        <v>5</v>
      </c>
      <c r="G3548">
        <v>2018</v>
      </c>
      <c r="H3548" t="s">
        <v>64</v>
      </c>
      <c r="I3548">
        <f>IF(E3548="Dollar",VLOOKUP(F3548,Currency!$G$2:$H$14,2,0),1)</f>
        <v>1</v>
      </c>
      <c r="J3548" s="3">
        <f t="shared" si="55"/>
        <v>1696</v>
      </c>
    </row>
    <row r="3549" spans="1:10" x14ac:dyDescent="0.25">
      <c r="A3549">
        <v>1320</v>
      </c>
      <c r="B3549" t="s">
        <v>46</v>
      </c>
      <c r="C3549">
        <v>106</v>
      </c>
      <c r="D3549">
        <v>15</v>
      </c>
      <c r="E3549" t="s">
        <v>37</v>
      </c>
      <c r="F3549">
        <v>5</v>
      </c>
      <c r="G3549">
        <v>2018</v>
      </c>
      <c r="H3549" t="s">
        <v>53</v>
      </c>
      <c r="I3549">
        <f>IF(E3549="Dollar",VLOOKUP(F3549,Currency!$G$2:$H$14,2,0),1)</f>
        <v>0.84667593318181822</v>
      </c>
      <c r="J3549" s="3">
        <f t="shared" si="55"/>
        <v>1346.2147337590909</v>
      </c>
    </row>
    <row r="3550" spans="1:10" x14ac:dyDescent="0.25">
      <c r="A3550">
        <v>1320</v>
      </c>
      <c r="B3550" t="s">
        <v>47</v>
      </c>
      <c r="C3550">
        <v>212</v>
      </c>
      <c r="D3550">
        <v>6</v>
      </c>
      <c r="E3550" t="s">
        <v>0</v>
      </c>
      <c r="F3550">
        <v>5</v>
      </c>
      <c r="G3550">
        <v>2018</v>
      </c>
      <c r="H3550" t="s">
        <v>55</v>
      </c>
      <c r="I3550">
        <f>IF(E3550="Dollar",VLOOKUP(F3550,Currency!$G$2:$H$14,2,0),1)</f>
        <v>1</v>
      </c>
      <c r="J3550" s="3">
        <f t="shared" si="55"/>
        <v>1272</v>
      </c>
    </row>
    <row r="3551" spans="1:10" x14ac:dyDescent="0.25">
      <c r="A3551">
        <v>1321</v>
      </c>
      <c r="B3551" t="s">
        <v>45</v>
      </c>
      <c r="C3551">
        <v>149</v>
      </c>
      <c r="D3551">
        <v>27</v>
      </c>
      <c r="E3551" t="s">
        <v>0</v>
      </c>
      <c r="F3551">
        <v>11</v>
      </c>
      <c r="G3551">
        <v>2018</v>
      </c>
      <c r="H3551" t="s">
        <v>54</v>
      </c>
      <c r="I3551">
        <f>IF(E3551="Dollar",VLOOKUP(F3551,Currency!$G$2:$H$14,2,0),1)</f>
        <v>1</v>
      </c>
      <c r="J3551" s="3">
        <f t="shared" si="55"/>
        <v>4023</v>
      </c>
    </row>
    <row r="3552" spans="1:10" x14ac:dyDescent="0.25">
      <c r="A3552">
        <v>1321</v>
      </c>
      <c r="B3552" t="s">
        <v>46</v>
      </c>
      <c r="C3552">
        <v>596</v>
      </c>
      <c r="D3552">
        <v>19</v>
      </c>
      <c r="E3552" t="s">
        <v>0</v>
      </c>
      <c r="F3552">
        <v>11</v>
      </c>
      <c r="G3552">
        <v>2018</v>
      </c>
      <c r="H3552" t="s">
        <v>61</v>
      </c>
      <c r="I3552">
        <f>IF(E3552="Dollar",VLOOKUP(F3552,Currency!$G$2:$H$14,2,0),1)</f>
        <v>1</v>
      </c>
      <c r="J3552" s="3">
        <f t="shared" si="55"/>
        <v>11324</v>
      </c>
    </row>
    <row r="3553" spans="1:10" x14ac:dyDescent="0.25">
      <c r="A3553">
        <v>1322</v>
      </c>
      <c r="B3553" t="s">
        <v>45</v>
      </c>
      <c r="C3553">
        <v>162</v>
      </c>
      <c r="D3553">
        <v>24</v>
      </c>
      <c r="E3553" t="s">
        <v>0</v>
      </c>
      <c r="F3553">
        <v>10</v>
      </c>
      <c r="G3553">
        <v>2018</v>
      </c>
      <c r="H3553" t="s">
        <v>61</v>
      </c>
      <c r="I3553">
        <f>IF(E3553="Dollar",VLOOKUP(F3553,Currency!$G$2:$H$14,2,0),1)</f>
        <v>1</v>
      </c>
      <c r="J3553" s="3">
        <f t="shared" si="55"/>
        <v>3888</v>
      </c>
    </row>
    <row r="3554" spans="1:10" x14ac:dyDescent="0.25">
      <c r="A3554">
        <v>1322</v>
      </c>
      <c r="B3554" t="s">
        <v>46</v>
      </c>
      <c r="C3554">
        <v>810</v>
      </c>
      <c r="D3554">
        <v>15</v>
      </c>
      <c r="E3554" t="s">
        <v>37</v>
      </c>
      <c r="F3554">
        <v>10</v>
      </c>
      <c r="G3554">
        <v>2018</v>
      </c>
      <c r="H3554" t="s">
        <v>53</v>
      </c>
      <c r="I3554">
        <f>IF(E3554="Dollar",VLOOKUP(F3554,Currency!$G$2:$H$14,2,0),1)</f>
        <v>0.87081632260869579</v>
      </c>
      <c r="J3554" s="3">
        <f t="shared" si="55"/>
        <v>10580.418319695655</v>
      </c>
    </row>
    <row r="3555" spans="1:10" x14ac:dyDescent="0.25">
      <c r="A3555">
        <v>1322</v>
      </c>
      <c r="B3555" t="s">
        <v>47</v>
      </c>
      <c r="C3555">
        <v>3240</v>
      </c>
      <c r="D3555">
        <v>7</v>
      </c>
      <c r="E3555" t="s">
        <v>37</v>
      </c>
      <c r="F3555">
        <v>10</v>
      </c>
      <c r="G3555">
        <v>2018</v>
      </c>
      <c r="H3555" t="s">
        <v>53</v>
      </c>
      <c r="I3555">
        <f>IF(E3555="Dollar",VLOOKUP(F3555,Currency!$G$2:$H$14,2,0),1)</f>
        <v>0.87081632260869579</v>
      </c>
      <c r="J3555" s="3">
        <f t="shared" si="55"/>
        <v>19750.114196765222</v>
      </c>
    </row>
    <row r="3556" spans="1:10" x14ac:dyDescent="0.25">
      <c r="A3556">
        <v>1323</v>
      </c>
      <c r="B3556" t="s">
        <v>45</v>
      </c>
      <c r="C3556">
        <v>51</v>
      </c>
      <c r="D3556">
        <v>18</v>
      </c>
      <c r="E3556" t="s">
        <v>37</v>
      </c>
      <c r="F3556">
        <v>11</v>
      </c>
      <c r="G3556">
        <v>2018</v>
      </c>
      <c r="H3556" t="s">
        <v>53</v>
      </c>
      <c r="I3556">
        <f>IF(E3556="Dollar",VLOOKUP(F3556,Currency!$G$2:$H$14,2,0),1)</f>
        <v>0.87977327500000013</v>
      </c>
      <c r="J3556" s="3">
        <f t="shared" si="55"/>
        <v>807.63186645000008</v>
      </c>
    </row>
    <row r="3557" spans="1:10" x14ac:dyDescent="0.25">
      <c r="A3557">
        <v>1323</v>
      </c>
      <c r="B3557" t="s">
        <v>46</v>
      </c>
      <c r="C3557">
        <v>255</v>
      </c>
      <c r="D3557">
        <v>15</v>
      </c>
      <c r="E3557" t="s">
        <v>0</v>
      </c>
      <c r="F3557">
        <v>11</v>
      </c>
      <c r="G3557">
        <v>2018</v>
      </c>
      <c r="H3557" t="s">
        <v>55</v>
      </c>
      <c r="I3557">
        <f>IF(E3557="Dollar",VLOOKUP(F3557,Currency!$G$2:$H$14,2,0),1)</f>
        <v>1</v>
      </c>
      <c r="J3557" s="3">
        <f t="shared" si="55"/>
        <v>3825</v>
      </c>
    </row>
    <row r="3558" spans="1:10" x14ac:dyDescent="0.25">
      <c r="A3558">
        <v>1323</v>
      </c>
      <c r="B3558" t="s">
        <v>47</v>
      </c>
      <c r="C3558">
        <v>357</v>
      </c>
      <c r="D3558">
        <v>7</v>
      </c>
      <c r="E3558" t="s">
        <v>37</v>
      </c>
      <c r="F3558">
        <v>11</v>
      </c>
      <c r="G3558">
        <v>2018</v>
      </c>
      <c r="H3558" t="s">
        <v>53</v>
      </c>
      <c r="I3558">
        <f>IF(E3558="Dollar",VLOOKUP(F3558,Currency!$G$2:$H$14,2,0),1)</f>
        <v>0.87977327500000013</v>
      </c>
      <c r="J3558" s="3">
        <f t="shared" si="55"/>
        <v>2198.5534142250003</v>
      </c>
    </row>
    <row r="3559" spans="1:10" x14ac:dyDescent="0.25">
      <c r="A3559">
        <v>1324</v>
      </c>
      <c r="B3559" t="s">
        <v>45</v>
      </c>
      <c r="C3559">
        <v>41</v>
      </c>
      <c r="D3559">
        <v>31</v>
      </c>
      <c r="E3559" t="s">
        <v>37</v>
      </c>
      <c r="F3559">
        <v>7</v>
      </c>
      <c r="G3559">
        <v>2018</v>
      </c>
      <c r="H3559" t="s">
        <v>58</v>
      </c>
      <c r="I3559">
        <f>IF(E3559="Dollar",VLOOKUP(F3559,Currency!$G$2:$H$14,2,0),1)</f>
        <v>0.85575857954545465</v>
      </c>
      <c r="J3559" s="3">
        <f t="shared" si="55"/>
        <v>1087.6691546022728</v>
      </c>
    </row>
    <row r="3560" spans="1:10" x14ac:dyDescent="0.25">
      <c r="A3560">
        <v>1324</v>
      </c>
      <c r="B3560" t="s">
        <v>46</v>
      </c>
      <c r="C3560">
        <v>164</v>
      </c>
      <c r="D3560">
        <v>14</v>
      </c>
      <c r="E3560" t="s">
        <v>37</v>
      </c>
      <c r="F3560">
        <v>7</v>
      </c>
      <c r="G3560">
        <v>2018</v>
      </c>
      <c r="H3560" t="s">
        <v>53</v>
      </c>
      <c r="I3560">
        <f>IF(E3560="Dollar",VLOOKUP(F3560,Currency!$G$2:$H$14,2,0),1)</f>
        <v>0.85575857954545465</v>
      </c>
      <c r="J3560" s="3">
        <f t="shared" si="55"/>
        <v>1964.8216986363639</v>
      </c>
    </row>
    <row r="3561" spans="1:10" x14ac:dyDescent="0.25">
      <c r="A3561">
        <v>1325</v>
      </c>
      <c r="B3561" t="s">
        <v>45</v>
      </c>
      <c r="C3561">
        <v>40</v>
      </c>
      <c r="D3561">
        <v>23</v>
      </c>
      <c r="E3561" t="s">
        <v>0</v>
      </c>
      <c r="F3561">
        <v>5</v>
      </c>
      <c r="G3561">
        <v>2018</v>
      </c>
      <c r="H3561" t="s">
        <v>56</v>
      </c>
      <c r="I3561">
        <f>IF(E3561="Dollar",VLOOKUP(F3561,Currency!$G$2:$H$14,2,0),1)</f>
        <v>1</v>
      </c>
      <c r="J3561" s="3">
        <f t="shared" si="55"/>
        <v>920</v>
      </c>
    </row>
    <row r="3562" spans="1:10" x14ac:dyDescent="0.25">
      <c r="A3562">
        <v>1325</v>
      </c>
      <c r="B3562" t="s">
        <v>46</v>
      </c>
      <c r="C3562">
        <v>80</v>
      </c>
      <c r="D3562">
        <v>15</v>
      </c>
      <c r="E3562" t="s">
        <v>0</v>
      </c>
      <c r="F3562">
        <v>5</v>
      </c>
      <c r="G3562">
        <v>2018</v>
      </c>
      <c r="H3562" t="s">
        <v>55</v>
      </c>
      <c r="I3562">
        <f>IF(E3562="Dollar",VLOOKUP(F3562,Currency!$G$2:$H$14,2,0),1)</f>
        <v>1</v>
      </c>
      <c r="J3562" s="3">
        <f t="shared" si="55"/>
        <v>1200</v>
      </c>
    </row>
    <row r="3563" spans="1:10" x14ac:dyDescent="0.25">
      <c r="A3563">
        <v>1325</v>
      </c>
      <c r="B3563" t="s">
        <v>47</v>
      </c>
      <c r="C3563">
        <v>160</v>
      </c>
      <c r="D3563">
        <v>6</v>
      </c>
      <c r="E3563" t="s">
        <v>0</v>
      </c>
      <c r="F3563">
        <v>5</v>
      </c>
      <c r="G3563">
        <v>2018</v>
      </c>
      <c r="H3563" t="s">
        <v>57</v>
      </c>
      <c r="I3563">
        <f>IF(E3563="Dollar",VLOOKUP(F3563,Currency!$G$2:$H$14,2,0),1)</f>
        <v>1</v>
      </c>
      <c r="J3563" s="3">
        <f t="shared" si="55"/>
        <v>960</v>
      </c>
    </row>
    <row r="3564" spans="1:10" x14ac:dyDescent="0.25">
      <c r="A3564">
        <v>1326</v>
      </c>
      <c r="B3564" t="s">
        <v>45</v>
      </c>
      <c r="C3564">
        <v>31</v>
      </c>
      <c r="D3564">
        <v>20</v>
      </c>
      <c r="E3564" t="s">
        <v>0</v>
      </c>
      <c r="F3564">
        <v>12</v>
      </c>
      <c r="G3564">
        <v>2018</v>
      </c>
      <c r="H3564" t="s">
        <v>57</v>
      </c>
      <c r="I3564">
        <f>IF(E3564="Dollar",VLOOKUP(F3564,Currency!$G$2:$H$14,2,0),1)</f>
        <v>1</v>
      </c>
      <c r="J3564" s="3">
        <f t="shared" si="55"/>
        <v>620</v>
      </c>
    </row>
    <row r="3565" spans="1:10" x14ac:dyDescent="0.25">
      <c r="A3565">
        <v>1326</v>
      </c>
      <c r="B3565" t="s">
        <v>46</v>
      </c>
      <c r="C3565">
        <v>155</v>
      </c>
      <c r="D3565">
        <v>16</v>
      </c>
      <c r="E3565" t="s">
        <v>37</v>
      </c>
      <c r="F3565">
        <v>12</v>
      </c>
      <c r="G3565">
        <v>2018</v>
      </c>
      <c r="H3565" t="s">
        <v>53</v>
      </c>
      <c r="I3565">
        <f>IF(E3565="Dollar",VLOOKUP(F3565,Currency!$G$2:$H$14,2,0),1)</f>
        <v>0.87842254526315788</v>
      </c>
      <c r="J3565" s="3">
        <f t="shared" si="55"/>
        <v>2178.4879122526318</v>
      </c>
    </row>
    <row r="3566" spans="1:10" x14ac:dyDescent="0.25">
      <c r="A3566">
        <v>1326</v>
      </c>
      <c r="B3566" t="s">
        <v>47</v>
      </c>
      <c r="C3566">
        <v>217</v>
      </c>
      <c r="D3566">
        <v>7</v>
      </c>
      <c r="E3566" t="s">
        <v>37</v>
      </c>
      <c r="F3566">
        <v>12</v>
      </c>
      <c r="G3566">
        <v>2018</v>
      </c>
      <c r="H3566" t="s">
        <v>53</v>
      </c>
      <c r="I3566">
        <f>IF(E3566="Dollar",VLOOKUP(F3566,Currency!$G$2:$H$14,2,0),1)</f>
        <v>0.87842254526315788</v>
      </c>
      <c r="J3566" s="3">
        <f t="shared" si="55"/>
        <v>1334.3238462547367</v>
      </c>
    </row>
    <row r="3567" spans="1:10" x14ac:dyDescent="0.25">
      <c r="A3567">
        <v>1327</v>
      </c>
      <c r="B3567" t="s">
        <v>45</v>
      </c>
      <c r="C3567">
        <v>100</v>
      </c>
      <c r="D3567">
        <v>20</v>
      </c>
      <c r="E3567" t="s">
        <v>0</v>
      </c>
      <c r="F3567">
        <v>6</v>
      </c>
      <c r="G3567">
        <v>2018</v>
      </c>
      <c r="H3567" t="s">
        <v>57</v>
      </c>
      <c r="I3567">
        <f>IF(E3567="Dollar",VLOOKUP(F3567,Currency!$G$2:$H$14,2,0),1)</f>
        <v>1</v>
      </c>
      <c r="J3567" s="3">
        <f t="shared" si="55"/>
        <v>2000</v>
      </c>
    </row>
    <row r="3568" spans="1:10" x14ac:dyDescent="0.25">
      <c r="A3568">
        <v>1327</v>
      </c>
      <c r="B3568" t="s">
        <v>46</v>
      </c>
      <c r="C3568">
        <v>400</v>
      </c>
      <c r="D3568">
        <v>15</v>
      </c>
      <c r="E3568" t="s">
        <v>0</v>
      </c>
      <c r="F3568">
        <v>6</v>
      </c>
      <c r="G3568">
        <v>2018</v>
      </c>
      <c r="H3568" t="s">
        <v>55</v>
      </c>
      <c r="I3568">
        <f>IF(E3568="Dollar",VLOOKUP(F3568,Currency!$G$2:$H$14,2,0),1)</f>
        <v>1</v>
      </c>
      <c r="J3568" s="3">
        <f t="shared" si="55"/>
        <v>6000</v>
      </c>
    </row>
    <row r="3569" spans="1:10" x14ac:dyDescent="0.25">
      <c r="A3569">
        <v>1328</v>
      </c>
      <c r="B3569" t="s">
        <v>45</v>
      </c>
      <c r="C3569">
        <v>18</v>
      </c>
      <c r="D3569">
        <v>23</v>
      </c>
      <c r="E3569" t="s">
        <v>0</v>
      </c>
      <c r="F3569">
        <v>6</v>
      </c>
      <c r="G3569">
        <v>2018</v>
      </c>
      <c r="H3569" t="s">
        <v>56</v>
      </c>
      <c r="I3569">
        <f>IF(E3569="Dollar",VLOOKUP(F3569,Currency!$G$2:$H$14,2,0),1)</f>
        <v>1</v>
      </c>
      <c r="J3569" s="3">
        <f t="shared" si="55"/>
        <v>414</v>
      </c>
    </row>
    <row r="3570" spans="1:10" x14ac:dyDescent="0.25">
      <c r="A3570">
        <v>1328</v>
      </c>
      <c r="B3570" t="s">
        <v>46</v>
      </c>
      <c r="C3570">
        <v>72</v>
      </c>
      <c r="D3570">
        <v>14</v>
      </c>
      <c r="E3570" t="s">
        <v>0</v>
      </c>
      <c r="F3570">
        <v>6</v>
      </c>
      <c r="G3570">
        <v>2018</v>
      </c>
      <c r="H3570" t="s">
        <v>55</v>
      </c>
      <c r="I3570">
        <f>IF(E3570="Dollar",VLOOKUP(F3570,Currency!$G$2:$H$14,2,0),1)</f>
        <v>1</v>
      </c>
      <c r="J3570" s="3">
        <f t="shared" si="55"/>
        <v>1008</v>
      </c>
    </row>
    <row r="3571" spans="1:10" x14ac:dyDescent="0.25">
      <c r="A3571">
        <v>1329</v>
      </c>
      <c r="B3571" t="s">
        <v>45</v>
      </c>
      <c r="C3571">
        <v>10</v>
      </c>
      <c r="D3571">
        <v>22</v>
      </c>
      <c r="E3571" t="s">
        <v>0</v>
      </c>
      <c r="F3571">
        <v>12</v>
      </c>
      <c r="G3571">
        <v>2018</v>
      </c>
      <c r="H3571" t="s">
        <v>63</v>
      </c>
      <c r="I3571">
        <f>IF(E3571="Dollar",VLOOKUP(F3571,Currency!$G$2:$H$14,2,0),1)</f>
        <v>1</v>
      </c>
      <c r="J3571" s="3">
        <f t="shared" si="55"/>
        <v>220</v>
      </c>
    </row>
    <row r="3572" spans="1:10" x14ac:dyDescent="0.25">
      <c r="A3572">
        <v>1329</v>
      </c>
      <c r="B3572" t="s">
        <v>46</v>
      </c>
      <c r="C3572">
        <v>50</v>
      </c>
      <c r="D3572">
        <v>15</v>
      </c>
      <c r="E3572" t="s">
        <v>37</v>
      </c>
      <c r="F3572">
        <v>12</v>
      </c>
      <c r="G3572">
        <v>2018</v>
      </c>
      <c r="H3572" t="s">
        <v>53</v>
      </c>
      <c r="I3572">
        <f>IF(E3572="Dollar",VLOOKUP(F3572,Currency!$G$2:$H$14,2,0),1)</f>
        <v>0.87842254526315788</v>
      </c>
      <c r="J3572" s="3">
        <f t="shared" si="55"/>
        <v>658.81690894736846</v>
      </c>
    </row>
    <row r="3573" spans="1:10" x14ac:dyDescent="0.25">
      <c r="A3573">
        <v>1329</v>
      </c>
      <c r="B3573" t="s">
        <v>47</v>
      </c>
      <c r="C3573">
        <v>70</v>
      </c>
      <c r="D3573">
        <v>6</v>
      </c>
      <c r="E3573" t="s">
        <v>0</v>
      </c>
      <c r="F3573">
        <v>12</v>
      </c>
      <c r="G3573">
        <v>2018</v>
      </c>
      <c r="H3573" t="s">
        <v>55</v>
      </c>
      <c r="I3573">
        <f>IF(E3573="Dollar",VLOOKUP(F3573,Currency!$G$2:$H$14,2,0),1)</f>
        <v>1</v>
      </c>
      <c r="J3573" s="3">
        <f t="shared" si="55"/>
        <v>420</v>
      </c>
    </row>
    <row r="3574" spans="1:10" x14ac:dyDescent="0.25">
      <c r="A3574">
        <v>1330</v>
      </c>
      <c r="B3574" t="s">
        <v>45</v>
      </c>
      <c r="C3574">
        <v>65</v>
      </c>
      <c r="D3574">
        <v>20</v>
      </c>
      <c r="E3574" t="s">
        <v>0</v>
      </c>
      <c r="F3574">
        <v>8</v>
      </c>
      <c r="G3574">
        <v>2018</v>
      </c>
      <c r="H3574" t="s">
        <v>55</v>
      </c>
      <c r="I3574">
        <f>IF(E3574="Dollar",VLOOKUP(F3574,Currency!$G$2:$H$14,2,0),1)</f>
        <v>1</v>
      </c>
      <c r="J3574" s="3">
        <f t="shared" si="55"/>
        <v>1300</v>
      </c>
    </row>
    <row r="3575" spans="1:10" x14ac:dyDescent="0.25">
      <c r="A3575">
        <v>1330</v>
      </c>
      <c r="B3575" t="s">
        <v>46</v>
      </c>
      <c r="C3575">
        <v>195</v>
      </c>
      <c r="D3575">
        <v>15</v>
      </c>
      <c r="E3575" t="s">
        <v>0</v>
      </c>
      <c r="F3575">
        <v>8</v>
      </c>
      <c r="G3575">
        <v>2018</v>
      </c>
      <c r="H3575" t="s">
        <v>55</v>
      </c>
      <c r="I3575">
        <f>IF(E3575="Dollar",VLOOKUP(F3575,Currency!$G$2:$H$14,2,0),1)</f>
        <v>1</v>
      </c>
      <c r="J3575" s="3">
        <f t="shared" si="55"/>
        <v>2925</v>
      </c>
    </row>
    <row r="3576" spans="1:10" x14ac:dyDescent="0.25">
      <c r="A3576">
        <v>1330</v>
      </c>
      <c r="B3576" t="s">
        <v>47</v>
      </c>
      <c r="C3576">
        <v>65</v>
      </c>
      <c r="D3576">
        <v>7</v>
      </c>
      <c r="E3576" t="s">
        <v>0</v>
      </c>
      <c r="F3576">
        <v>8</v>
      </c>
      <c r="G3576">
        <v>2018</v>
      </c>
      <c r="H3576" t="s">
        <v>62</v>
      </c>
      <c r="I3576">
        <f>IF(E3576="Dollar",VLOOKUP(F3576,Currency!$G$2:$H$14,2,0),1)</f>
        <v>1</v>
      </c>
      <c r="J3576" s="3">
        <f t="shared" si="55"/>
        <v>455</v>
      </c>
    </row>
    <row r="3577" spans="1:10" x14ac:dyDescent="0.25">
      <c r="A3577">
        <v>1331</v>
      </c>
      <c r="B3577" t="s">
        <v>45</v>
      </c>
      <c r="C3577">
        <v>117</v>
      </c>
      <c r="D3577">
        <v>20</v>
      </c>
      <c r="E3577" t="s">
        <v>0</v>
      </c>
      <c r="F3577">
        <v>6</v>
      </c>
      <c r="G3577">
        <v>2018</v>
      </c>
      <c r="H3577" t="s">
        <v>55</v>
      </c>
      <c r="I3577">
        <f>IF(E3577="Dollar",VLOOKUP(F3577,Currency!$G$2:$H$14,2,0),1)</f>
        <v>1</v>
      </c>
      <c r="J3577" s="3">
        <f t="shared" si="55"/>
        <v>2340</v>
      </c>
    </row>
    <row r="3578" spans="1:10" x14ac:dyDescent="0.25">
      <c r="A3578">
        <v>1331</v>
      </c>
      <c r="B3578" t="s">
        <v>46</v>
      </c>
      <c r="C3578">
        <v>351</v>
      </c>
      <c r="D3578">
        <v>17</v>
      </c>
      <c r="E3578" t="s">
        <v>0</v>
      </c>
      <c r="F3578">
        <v>6</v>
      </c>
      <c r="G3578">
        <v>2018</v>
      </c>
      <c r="H3578" t="s">
        <v>57</v>
      </c>
      <c r="I3578">
        <f>IF(E3578="Dollar",VLOOKUP(F3578,Currency!$G$2:$H$14,2,0),1)</f>
        <v>1</v>
      </c>
      <c r="J3578" s="3">
        <f t="shared" si="55"/>
        <v>5967</v>
      </c>
    </row>
    <row r="3579" spans="1:10" x14ac:dyDescent="0.25">
      <c r="A3579">
        <v>1331</v>
      </c>
      <c r="B3579" t="s">
        <v>47</v>
      </c>
      <c r="C3579">
        <v>117</v>
      </c>
      <c r="D3579">
        <v>6</v>
      </c>
      <c r="E3579" t="s">
        <v>37</v>
      </c>
      <c r="F3579">
        <v>6</v>
      </c>
      <c r="G3579">
        <v>2018</v>
      </c>
      <c r="H3579" t="s">
        <v>53</v>
      </c>
      <c r="I3579">
        <f>IF(E3579="Dollar",VLOOKUP(F3579,Currency!$G$2:$H$14,2,0),1)</f>
        <v>0.85633569142857147</v>
      </c>
      <c r="J3579" s="3">
        <f t="shared" si="55"/>
        <v>601.14765538285712</v>
      </c>
    </row>
    <row r="3580" spans="1:10" x14ac:dyDescent="0.25">
      <c r="A3580">
        <v>1332</v>
      </c>
      <c r="B3580" t="s">
        <v>45</v>
      </c>
      <c r="C3580">
        <v>83</v>
      </c>
      <c r="D3580">
        <v>21</v>
      </c>
      <c r="E3580" t="s">
        <v>37</v>
      </c>
      <c r="F3580">
        <v>3</v>
      </c>
      <c r="G3580">
        <v>2018</v>
      </c>
      <c r="H3580" t="s">
        <v>53</v>
      </c>
      <c r="I3580">
        <f>IF(E3580="Dollar",VLOOKUP(F3580,Currency!$G$2:$H$14,2,0),1)</f>
        <v>0.81064183952380953</v>
      </c>
      <c r="J3580" s="3">
        <f t="shared" si="55"/>
        <v>1412.94872629</v>
      </c>
    </row>
    <row r="3581" spans="1:10" x14ac:dyDescent="0.25">
      <c r="A3581">
        <v>1332</v>
      </c>
      <c r="B3581" t="s">
        <v>46</v>
      </c>
      <c r="C3581">
        <v>332</v>
      </c>
      <c r="D3581">
        <v>13</v>
      </c>
      <c r="E3581" t="s">
        <v>37</v>
      </c>
      <c r="F3581">
        <v>3</v>
      </c>
      <c r="G3581">
        <v>2018</v>
      </c>
      <c r="H3581" t="s">
        <v>53</v>
      </c>
      <c r="I3581">
        <f>IF(E3581="Dollar",VLOOKUP(F3581,Currency!$G$2:$H$14,2,0),1)</f>
        <v>0.81064183952380953</v>
      </c>
      <c r="J3581" s="3">
        <f t="shared" si="55"/>
        <v>3498.7301793847619</v>
      </c>
    </row>
    <row r="3582" spans="1:10" x14ac:dyDescent="0.25">
      <c r="A3582">
        <v>1333</v>
      </c>
      <c r="B3582" t="s">
        <v>45</v>
      </c>
      <c r="C3582">
        <v>116</v>
      </c>
      <c r="D3582">
        <v>27</v>
      </c>
      <c r="E3582" t="s">
        <v>0</v>
      </c>
      <c r="F3582">
        <v>6</v>
      </c>
      <c r="G3582">
        <v>2018</v>
      </c>
      <c r="H3582" t="s">
        <v>64</v>
      </c>
      <c r="I3582">
        <f>IF(E3582="Dollar",VLOOKUP(F3582,Currency!$G$2:$H$14,2,0),1)</f>
        <v>1</v>
      </c>
      <c r="J3582" s="3">
        <f t="shared" si="55"/>
        <v>3132</v>
      </c>
    </row>
    <row r="3583" spans="1:10" x14ac:dyDescent="0.25">
      <c r="A3583">
        <v>1333</v>
      </c>
      <c r="B3583" t="s">
        <v>46</v>
      </c>
      <c r="C3583">
        <v>464</v>
      </c>
      <c r="D3583">
        <v>17</v>
      </c>
      <c r="E3583" t="s">
        <v>37</v>
      </c>
      <c r="F3583">
        <v>6</v>
      </c>
      <c r="G3583">
        <v>2018</v>
      </c>
      <c r="H3583" t="s">
        <v>53</v>
      </c>
      <c r="I3583">
        <f>IF(E3583="Dollar",VLOOKUP(F3583,Currency!$G$2:$H$14,2,0),1)</f>
        <v>0.85633569142857147</v>
      </c>
      <c r="J3583" s="3">
        <f t="shared" si="55"/>
        <v>6754.7759339885715</v>
      </c>
    </row>
    <row r="3584" spans="1:10" x14ac:dyDescent="0.25">
      <c r="A3584">
        <v>1334</v>
      </c>
      <c r="B3584" t="s">
        <v>45</v>
      </c>
      <c r="C3584">
        <v>102</v>
      </c>
      <c r="D3584">
        <v>25</v>
      </c>
      <c r="E3584" t="s">
        <v>0</v>
      </c>
      <c r="F3584">
        <v>12</v>
      </c>
      <c r="G3584">
        <v>2018</v>
      </c>
      <c r="H3584" t="s">
        <v>60</v>
      </c>
      <c r="I3584">
        <f>IF(E3584="Dollar",VLOOKUP(F3584,Currency!$G$2:$H$14,2,0),1)</f>
        <v>1</v>
      </c>
      <c r="J3584" s="3">
        <f t="shared" si="55"/>
        <v>2550</v>
      </c>
    </row>
    <row r="3585" spans="1:10" x14ac:dyDescent="0.25">
      <c r="A3585">
        <v>1334</v>
      </c>
      <c r="B3585" t="s">
        <v>46</v>
      </c>
      <c r="C3585">
        <v>510</v>
      </c>
      <c r="D3585">
        <v>15</v>
      </c>
      <c r="E3585" t="s">
        <v>37</v>
      </c>
      <c r="F3585">
        <v>12</v>
      </c>
      <c r="G3585">
        <v>2018</v>
      </c>
      <c r="H3585" t="s">
        <v>53</v>
      </c>
      <c r="I3585">
        <f>IF(E3585="Dollar",VLOOKUP(F3585,Currency!$G$2:$H$14,2,0),1)</f>
        <v>0.87842254526315788</v>
      </c>
      <c r="J3585" s="3">
        <f t="shared" si="55"/>
        <v>6719.9324712631578</v>
      </c>
    </row>
    <row r="3586" spans="1:10" x14ac:dyDescent="0.25">
      <c r="A3586">
        <v>1334</v>
      </c>
      <c r="B3586" t="s">
        <v>47</v>
      </c>
      <c r="C3586">
        <v>714</v>
      </c>
      <c r="D3586">
        <v>6</v>
      </c>
      <c r="E3586" t="s">
        <v>0</v>
      </c>
      <c r="F3586">
        <v>12</v>
      </c>
      <c r="G3586">
        <v>2018</v>
      </c>
      <c r="H3586" t="s">
        <v>57</v>
      </c>
      <c r="I3586">
        <f>IF(E3586="Dollar",VLOOKUP(F3586,Currency!$G$2:$H$14,2,0),1)</f>
        <v>1</v>
      </c>
      <c r="J3586" s="3">
        <f t="shared" si="55"/>
        <v>4284</v>
      </c>
    </row>
    <row r="3587" spans="1:10" x14ac:dyDescent="0.25">
      <c r="A3587">
        <v>1335</v>
      </c>
      <c r="B3587" t="s">
        <v>45</v>
      </c>
      <c r="C3587">
        <v>104</v>
      </c>
      <c r="D3587">
        <v>21</v>
      </c>
      <c r="E3587" t="s">
        <v>0</v>
      </c>
      <c r="F3587">
        <v>8</v>
      </c>
      <c r="G3587">
        <v>2018</v>
      </c>
      <c r="H3587" t="s">
        <v>55</v>
      </c>
      <c r="I3587">
        <f>IF(E3587="Dollar",VLOOKUP(F3587,Currency!$G$2:$H$14,2,0),1)</f>
        <v>1</v>
      </c>
      <c r="J3587" s="3">
        <f t="shared" ref="J3587:J3650" si="56">C3587*D3587*I3587</f>
        <v>2184</v>
      </c>
    </row>
    <row r="3588" spans="1:10" x14ac:dyDescent="0.25">
      <c r="A3588">
        <v>1335</v>
      </c>
      <c r="B3588" t="s">
        <v>46</v>
      </c>
      <c r="C3588">
        <v>312</v>
      </c>
      <c r="D3588">
        <v>17</v>
      </c>
      <c r="E3588" t="s">
        <v>0</v>
      </c>
      <c r="F3588">
        <v>8</v>
      </c>
      <c r="G3588">
        <v>2018</v>
      </c>
      <c r="H3588" t="s">
        <v>63</v>
      </c>
      <c r="I3588">
        <f>IF(E3588="Dollar",VLOOKUP(F3588,Currency!$G$2:$H$14,2,0),1)</f>
        <v>1</v>
      </c>
      <c r="J3588" s="3">
        <f t="shared" si="56"/>
        <v>5304</v>
      </c>
    </row>
    <row r="3589" spans="1:10" x14ac:dyDescent="0.25">
      <c r="A3589">
        <v>1335</v>
      </c>
      <c r="B3589" t="s">
        <v>47</v>
      </c>
      <c r="C3589">
        <v>104</v>
      </c>
      <c r="D3589">
        <v>6</v>
      </c>
      <c r="E3589" t="s">
        <v>0</v>
      </c>
      <c r="F3589">
        <v>8</v>
      </c>
      <c r="G3589">
        <v>2018</v>
      </c>
      <c r="H3589" t="s">
        <v>57</v>
      </c>
      <c r="I3589">
        <f>IF(E3589="Dollar",VLOOKUP(F3589,Currency!$G$2:$H$14,2,0),1)</f>
        <v>1</v>
      </c>
      <c r="J3589" s="3">
        <f t="shared" si="56"/>
        <v>624</v>
      </c>
    </row>
    <row r="3590" spans="1:10" x14ac:dyDescent="0.25">
      <c r="A3590">
        <v>1336</v>
      </c>
      <c r="B3590" t="s">
        <v>45</v>
      </c>
      <c r="C3590">
        <v>123</v>
      </c>
      <c r="D3590">
        <v>20</v>
      </c>
      <c r="E3590" t="s">
        <v>0</v>
      </c>
      <c r="F3590">
        <v>5</v>
      </c>
      <c r="G3590">
        <v>2018</v>
      </c>
      <c r="H3590" t="s">
        <v>55</v>
      </c>
      <c r="I3590">
        <f>IF(E3590="Dollar",VLOOKUP(F3590,Currency!$G$2:$H$14,2,0),1)</f>
        <v>1</v>
      </c>
      <c r="J3590" s="3">
        <f t="shared" si="56"/>
        <v>2460</v>
      </c>
    </row>
    <row r="3591" spans="1:10" x14ac:dyDescent="0.25">
      <c r="A3591">
        <v>1336</v>
      </c>
      <c r="B3591" t="s">
        <v>46</v>
      </c>
      <c r="C3591">
        <v>246</v>
      </c>
      <c r="D3591">
        <v>15</v>
      </c>
      <c r="E3591" t="s">
        <v>0</v>
      </c>
      <c r="F3591">
        <v>5</v>
      </c>
      <c r="G3591">
        <v>2018</v>
      </c>
      <c r="H3591" t="s">
        <v>55</v>
      </c>
      <c r="I3591">
        <f>IF(E3591="Dollar",VLOOKUP(F3591,Currency!$G$2:$H$14,2,0),1)</f>
        <v>1</v>
      </c>
      <c r="J3591" s="3">
        <f t="shared" si="56"/>
        <v>3690</v>
      </c>
    </row>
    <row r="3592" spans="1:10" x14ac:dyDescent="0.25">
      <c r="A3592">
        <v>1336</v>
      </c>
      <c r="B3592" t="s">
        <v>47</v>
      </c>
      <c r="C3592">
        <v>492</v>
      </c>
      <c r="D3592">
        <v>6</v>
      </c>
      <c r="E3592" t="s">
        <v>0</v>
      </c>
      <c r="F3592">
        <v>5</v>
      </c>
      <c r="G3592">
        <v>2018</v>
      </c>
      <c r="H3592" t="s">
        <v>55</v>
      </c>
      <c r="I3592">
        <f>IF(E3592="Dollar",VLOOKUP(F3592,Currency!$G$2:$H$14,2,0),1)</f>
        <v>1</v>
      </c>
      <c r="J3592" s="3">
        <f t="shared" si="56"/>
        <v>2952</v>
      </c>
    </row>
    <row r="3593" spans="1:10" x14ac:dyDescent="0.25">
      <c r="A3593">
        <v>1337</v>
      </c>
      <c r="B3593" t="s">
        <v>45</v>
      </c>
      <c r="C3593">
        <v>105</v>
      </c>
      <c r="D3593">
        <v>31</v>
      </c>
      <c r="E3593" t="s">
        <v>37</v>
      </c>
      <c r="F3593">
        <v>6</v>
      </c>
      <c r="G3593">
        <v>2018</v>
      </c>
      <c r="H3593" t="s">
        <v>58</v>
      </c>
      <c r="I3593">
        <f>IF(E3593="Dollar",VLOOKUP(F3593,Currency!$G$2:$H$14,2,0),1)</f>
        <v>0.85633569142857147</v>
      </c>
      <c r="J3593" s="3">
        <f t="shared" si="56"/>
        <v>2787.3726756000001</v>
      </c>
    </row>
    <row r="3594" spans="1:10" x14ac:dyDescent="0.25">
      <c r="A3594">
        <v>1337</v>
      </c>
      <c r="B3594" t="s">
        <v>46</v>
      </c>
      <c r="C3594">
        <v>315</v>
      </c>
      <c r="D3594">
        <v>18</v>
      </c>
      <c r="E3594" t="s">
        <v>0</v>
      </c>
      <c r="F3594">
        <v>6</v>
      </c>
      <c r="G3594">
        <v>2018</v>
      </c>
      <c r="H3594" t="s">
        <v>63</v>
      </c>
      <c r="I3594">
        <f>IF(E3594="Dollar",VLOOKUP(F3594,Currency!$G$2:$H$14,2,0),1)</f>
        <v>1</v>
      </c>
      <c r="J3594" s="3">
        <f t="shared" si="56"/>
        <v>5670</v>
      </c>
    </row>
    <row r="3595" spans="1:10" x14ac:dyDescent="0.25">
      <c r="A3595">
        <v>1337</v>
      </c>
      <c r="B3595" t="s">
        <v>47</v>
      </c>
      <c r="C3595">
        <v>105</v>
      </c>
      <c r="D3595">
        <v>6</v>
      </c>
      <c r="E3595" t="s">
        <v>0</v>
      </c>
      <c r="F3595">
        <v>6</v>
      </c>
      <c r="G3595">
        <v>2018</v>
      </c>
      <c r="H3595" t="s">
        <v>55</v>
      </c>
      <c r="I3595">
        <f>IF(E3595="Dollar",VLOOKUP(F3595,Currency!$G$2:$H$14,2,0),1)</f>
        <v>1</v>
      </c>
      <c r="J3595" s="3">
        <f t="shared" si="56"/>
        <v>630</v>
      </c>
    </row>
    <row r="3596" spans="1:10" x14ac:dyDescent="0.25">
      <c r="A3596">
        <v>1338</v>
      </c>
      <c r="B3596" t="s">
        <v>45</v>
      </c>
      <c r="C3596">
        <v>129</v>
      </c>
      <c r="D3596">
        <v>23</v>
      </c>
      <c r="E3596" t="s">
        <v>0</v>
      </c>
      <c r="F3596">
        <v>8</v>
      </c>
      <c r="G3596">
        <v>2018</v>
      </c>
      <c r="H3596" t="s">
        <v>62</v>
      </c>
      <c r="I3596">
        <f>IF(E3596="Dollar",VLOOKUP(F3596,Currency!$G$2:$H$14,2,0),1)</f>
        <v>1</v>
      </c>
      <c r="J3596" s="3">
        <f t="shared" si="56"/>
        <v>2967</v>
      </c>
    </row>
    <row r="3597" spans="1:10" x14ac:dyDescent="0.25">
      <c r="A3597">
        <v>1338</v>
      </c>
      <c r="B3597" t="s">
        <v>46</v>
      </c>
      <c r="C3597">
        <v>387</v>
      </c>
      <c r="D3597">
        <v>18</v>
      </c>
      <c r="E3597" t="s">
        <v>0</v>
      </c>
      <c r="F3597">
        <v>8</v>
      </c>
      <c r="G3597">
        <v>2018</v>
      </c>
      <c r="H3597" t="s">
        <v>63</v>
      </c>
      <c r="I3597">
        <f>IF(E3597="Dollar",VLOOKUP(F3597,Currency!$G$2:$H$14,2,0),1)</f>
        <v>1</v>
      </c>
      <c r="J3597" s="3">
        <f t="shared" si="56"/>
        <v>6966</v>
      </c>
    </row>
    <row r="3598" spans="1:10" x14ac:dyDescent="0.25">
      <c r="A3598">
        <v>1338</v>
      </c>
      <c r="B3598" t="s">
        <v>47</v>
      </c>
      <c r="C3598">
        <v>129</v>
      </c>
      <c r="D3598">
        <v>7</v>
      </c>
      <c r="E3598" t="s">
        <v>37</v>
      </c>
      <c r="F3598">
        <v>8</v>
      </c>
      <c r="G3598">
        <v>2018</v>
      </c>
      <c r="H3598" t="s">
        <v>53</v>
      </c>
      <c r="I3598">
        <f>IF(E3598="Dollar",VLOOKUP(F3598,Currency!$G$2:$H$14,2,0),1)</f>
        <v>0.86596289695652162</v>
      </c>
      <c r="J3598" s="3">
        <f t="shared" si="56"/>
        <v>781.96449595173897</v>
      </c>
    </row>
    <row r="3599" spans="1:10" x14ac:dyDescent="0.25">
      <c r="A3599">
        <v>1339</v>
      </c>
      <c r="B3599" t="s">
        <v>45</v>
      </c>
      <c r="C3599">
        <v>125</v>
      </c>
      <c r="D3599">
        <v>31</v>
      </c>
      <c r="E3599" t="s">
        <v>37</v>
      </c>
      <c r="F3599">
        <v>4</v>
      </c>
      <c r="G3599">
        <v>2018</v>
      </c>
      <c r="H3599" t="s">
        <v>58</v>
      </c>
      <c r="I3599">
        <f>IF(E3599="Dollar",VLOOKUP(F3599,Currency!$G$2:$H$14,2,0),1)</f>
        <v>0.81462485449999988</v>
      </c>
      <c r="J3599" s="3">
        <f t="shared" si="56"/>
        <v>3156.6713111874997</v>
      </c>
    </row>
    <row r="3600" spans="1:10" x14ac:dyDescent="0.25">
      <c r="A3600">
        <v>1339</v>
      </c>
      <c r="B3600" t="s">
        <v>46</v>
      </c>
      <c r="C3600">
        <v>375</v>
      </c>
      <c r="D3600">
        <v>15</v>
      </c>
      <c r="E3600" t="s">
        <v>37</v>
      </c>
      <c r="F3600">
        <v>4</v>
      </c>
      <c r="G3600">
        <v>2018</v>
      </c>
      <c r="H3600" t="s">
        <v>53</v>
      </c>
      <c r="I3600">
        <f>IF(E3600="Dollar",VLOOKUP(F3600,Currency!$G$2:$H$14,2,0),1)</f>
        <v>0.81462485449999988</v>
      </c>
      <c r="J3600" s="3">
        <f t="shared" si="56"/>
        <v>4582.264806562499</v>
      </c>
    </row>
    <row r="3601" spans="1:10" x14ac:dyDescent="0.25">
      <c r="A3601">
        <v>1339</v>
      </c>
      <c r="B3601" t="s">
        <v>47</v>
      </c>
      <c r="C3601">
        <v>125</v>
      </c>
      <c r="D3601">
        <v>7</v>
      </c>
      <c r="E3601" t="s">
        <v>37</v>
      </c>
      <c r="F3601">
        <v>4</v>
      </c>
      <c r="G3601">
        <v>2018</v>
      </c>
      <c r="H3601" t="s">
        <v>53</v>
      </c>
      <c r="I3601">
        <f>IF(E3601="Dollar",VLOOKUP(F3601,Currency!$G$2:$H$14,2,0),1)</f>
        <v>0.81462485449999988</v>
      </c>
      <c r="J3601" s="3">
        <f t="shared" si="56"/>
        <v>712.79674768749987</v>
      </c>
    </row>
    <row r="3602" spans="1:10" x14ac:dyDescent="0.25">
      <c r="A3602">
        <v>1340</v>
      </c>
      <c r="B3602" t="s">
        <v>45</v>
      </c>
      <c r="C3602">
        <v>91</v>
      </c>
      <c r="D3602">
        <v>27</v>
      </c>
      <c r="E3602" t="s">
        <v>0</v>
      </c>
      <c r="F3602">
        <v>6</v>
      </c>
      <c r="G3602">
        <v>2018</v>
      </c>
      <c r="H3602" t="s">
        <v>54</v>
      </c>
      <c r="I3602">
        <f>IF(E3602="Dollar",VLOOKUP(F3602,Currency!$G$2:$H$14,2,0),1)</f>
        <v>1</v>
      </c>
      <c r="J3602" s="3">
        <f t="shared" si="56"/>
        <v>2457</v>
      </c>
    </row>
    <row r="3603" spans="1:10" x14ac:dyDescent="0.25">
      <c r="A3603">
        <v>1340</v>
      </c>
      <c r="B3603" t="s">
        <v>46</v>
      </c>
      <c r="C3603">
        <v>182</v>
      </c>
      <c r="D3603">
        <v>15</v>
      </c>
      <c r="E3603" t="s">
        <v>0</v>
      </c>
      <c r="F3603">
        <v>6</v>
      </c>
      <c r="G3603">
        <v>2018</v>
      </c>
      <c r="H3603" t="s">
        <v>55</v>
      </c>
      <c r="I3603">
        <f>IF(E3603="Dollar",VLOOKUP(F3603,Currency!$G$2:$H$14,2,0),1)</f>
        <v>1</v>
      </c>
      <c r="J3603" s="3">
        <f t="shared" si="56"/>
        <v>2730</v>
      </c>
    </row>
    <row r="3604" spans="1:10" x14ac:dyDescent="0.25">
      <c r="A3604">
        <v>1340</v>
      </c>
      <c r="B3604" t="s">
        <v>47</v>
      </c>
      <c r="C3604">
        <v>364</v>
      </c>
      <c r="D3604">
        <v>7</v>
      </c>
      <c r="E3604" t="s">
        <v>37</v>
      </c>
      <c r="F3604">
        <v>6</v>
      </c>
      <c r="G3604">
        <v>2018</v>
      </c>
      <c r="H3604" t="s">
        <v>53</v>
      </c>
      <c r="I3604">
        <f>IF(E3604="Dollar",VLOOKUP(F3604,Currency!$G$2:$H$14,2,0),1)</f>
        <v>0.85633569142857147</v>
      </c>
      <c r="J3604" s="3">
        <f t="shared" si="56"/>
        <v>2181.9433417600003</v>
      </c>
    </row>
    <row r="3605" spans="1:10" x14ac:dyDescent="0.25">
      <c r="A3605">
        <v>1341</v>
      </c>
      <c r="B3605" t="s">
        <v>45</v>
      </c>
      <c r="C3605">
        <v>127</v>
      </c>
      <c r="D3605">
        <v>27</v>
      </c>
      <c r="E3605" t="s">
        <v>0</v>
      </c>
      <c r="F3605">
        <v>5</v>
      </c>
      <c r="G3605">
        <v>2018</v>
      </c>
      <c r="H3605" t="s">
        <v>54</v>
      </c>
      <c r="I3605">
        <f>IF(E3605="Dollar",VLOOKUP(F3605,Currency!$G$2:$H$14,2,0),1)</f>
        <v>1</v>
      </c>
      <c r="J3605" s="3">
        <f t="shared" si="56"/>
        <v>3429</v>
      </c>
    </row>
    <row r="3606" spans="1:10" x14ac:dyDescent="0.25">
      <c r="A3606">
        <v>1341</v>
      </c>
      <c r="B3606" t="s">
        <v>46</v>
      </c>
      <c r="C3606">
        <v>254</v>
      </c>
      <c r="D3606">
        <v>19</v>
      </c>
      <c r="E3606" t="s">
        <v>0</v>
      </c>
      <c r="F3606">
        <v>5</v>
      </c>
      <c r="G3606">
        <v>2018</v>
      </c>
      <c r="H3606" t="s">
        <v>60</v>
      </c>
      <c r="I3606">
        <f>IF(E3606="Dollar",VLOOKUP(F3606,Currency!$G$2:$H$14,2,0),1)</f>
        <v>1</v>
      </c>
      <c r="J3606" s="3">
        <f t="shared" si="56"/>
        <v>4826</v>
      </c>
    </row>
    <row r="3607" spans="1:10" x14ac:dyDescent="0.25">
      <c r="A3607">
        <v>1341</v>
      </c>
      <c r="B3607" t="s">
        <v>47</v>
      </c>
      <c r="C3607">
        <v>508</v>
      </c>
      <c r="D3607">
        <v>7</v>
      </c>
      <c r="E3607" t="s">
        <v>37</v>
      </c>
      <c r="F3607">
        <v>5</v>
      </c>
      <c r="G3607">
        <v>2018</v>
      </c>
      <c r="H3607" t="s">
        <v>53</v>
      </c>
      <c r="I3607">
        <f>IF(E3607="Dollar",VLOOKUP(F3607,Currency!$G$2:$H$14,2,0),1)</f>
        <v>0.84667593318181822</v>
      </c>
      <c r="J3607" s="3">
        <f t="shared" si="56"/>
        <v>3010.7796183945457</v>
      </c>
    </row>
    <row r="3608" spans="1:10" x14ac:dyDescent="0.25">
      <c r="A3608">
        <v>1342</v>
      </c>
      <c r="B3608" t="s">
        <v>45</v>
      </c>
      <c r="C3608">
        <v>206</v>
      </c>
      <c r="D3608">
        <v>24</v>
      </c>
      <c r="E3608" t="s">
        <v>0</v>
      </c>
      <c r="F3608">
        <v>8</v>
      </c>
      <c r="G3608">
        <v>2018</v>
      </c>
      <c r="H3608" t="s">
        <v>56</v>
      </c>
      <c r="I3608">
        <f>IF(E3608="Dollar",VLOOKUP(F3608,Currency!$G$2:$H$14,2,0),1)</f>
        <v>1</v>
      </c>
      <c r="J3608" s="3">
        <f t="shared" si="56"/>
        <v>4944</v>
      </c>
    </row>
    <row r="3609" spans="1:10" x14ac:dyDescent="0.25">
      <c r="A3609">
        <v>1342</v>
      </c>
      <c r="B3609" t="s">
        <v>46</v>
      </c>
      <c r="C3609">
        <v>824</v>
      </c>
      <c r="D3609">
        <v>18</v>
      </c>
      <c r="E3609" t="s">
        <v>0</v>
      </c>
      <c r="F3609">
        <v>8</v>
      </c>
      <c r="G3609">
        <v>2018</v>
      </c>
      <c r="H3609" t="s">
        <v>62</v>
      </c>
      <c r="I3609">
        <f>IF(E3609="Dollar",VLOOKUP(F3609,Currency!$G$2:$H$14,2,0),1)</f>
        <v>1</v>
      </c>
      <c r="J3609" s="3">
        <f t="shared" si="56"/>
        <v>14832</v>
      </c>
    </row>
    <row r="3610" spans="1:10" x14ac:dyDescent="0.25">
      <c r="A3610">
        <v>1343</v>
      </c>
      <c r="B3610" t="s">
        <v>45</v>
      </c>
      <c r="C3610">
        <v>12</v>
      </c>
      <c r="D3610">
        <v>21</v>
      </c>
      <c r="E3610" t="s">
        <v>0</v>
      </c>
      <c r="F3610">
        <v>6</v>
      </c>
      <c r="G3610">
        <v>2018</v>
      </c>
      <c r="H3610" t="s">
        <v>52</v>
      </c>
      <c r="I3610">
        <f>IF(E3610="Dollar",VLOOKUP(F3610,Currency!$G$2:$H$14,2,0),1)</f>
        <v>1</v>
      </c>
      <c r="J3610" s="3">
        <f t="shared" si="56"/>
        <v>252</v>
      </c>
    </row>
    <row r="3611" spans="1:10" x14ac:dyDescent="0.25">
      <c r="A3611">
        <v>1343</v>
      </c>
      <c r="B3611" t="s">
        <v>46</v>
      </c>
      <c r="C3611">
        <v>24</v>
      </c>
      <c r="D3611">
        <v>15</v>
      </c>
      <c r="E3611" t="s">
        <v>37</v>
      </c>
      <c r="F3611">
        <v>6</v>
      </c>
      <c r="G3611">
        <v>2018</v>
      </c>
      <c r="H3611" t="s">
        <v>53</v>
      </c>
      <c r="I3611">
        <f>IF(E3611="Dollar",VLOOKUP(F3611,Currency!$G$2:$H$14,2,0),1)</f>
        <v>0.85633569142857147</v>
      </c>
      <c r="J3611" s="3">
        <f t="shared" si="56"/>
        <v>308.28084891428574</v>
      </c>
    </row>
    <row r="3612" spans="1:10" x14ac:dyDescent="0.25">
      <c r="A3612">
        <v>1343</v>
      </c>
      <c r="B3612" t="s">
        <v>47</v>
      </c>
      <c r="C3612">
        <v>48</v>
      </c>
      <c r="D3612">
        <v>6</v>
      </c>
      <c r="E3612" t="s">
        <v>0</v>
      </c>
      <c r="F3612">
        <v>6</v>
      </c>
      <c r="G3612">
        <v>2018</v>
      </c>
      <c r="H3612" t="s">
        <v>55</v>
      </c>
      <c r="I3612">
        <f>IF(E3612="Dollar",VLOOKUP(F3612,Currency!$G$2:$H$14,2,0),1)</f>
        <v>1</v>
      </c>
      <c r="J3612" s="3">
        <f t="shared" si="56"/>
        <v>288</v>
      </c>
    </row>
    <row r="3613" spans="1:10" x14ac:dyDescent="0.25">
      <c r="A3613">
        <v>1344</v>
      </c>
      <c r="B3613" t="s">
        <v>45</v>
      </c>
      <c r="C3613">
        <v>116</v>
      </c>
      <c r="D3613">
        <v>27</v>
      </c>
      <c r="E3613" t="s">
        <v>0</v>
      </c>
      <c r="F3613">
        <v>8</v>
      </c>
      <c r="G3613">
        <v>2018</v>
      </c>
      <c r="H3613" t="s">
        <v>64</v>
      </c>
      <c r="I3613">
        <f>IF(E3613="Dollar",VLOOKUP(F3613,Currency!$G$2:$H$14,2,0),1)</f>
        <v>1</v>
      </c>
      <c r="J3613" s="3">
        <f t="shared" si="56"/>
        <v>3132</v>
      </c>
    </row>
    <row r="3614" spans="1:10" x14ac:dyDescent="0.25">
      <c r="A3614">
        <v>1344</v>
      </c>
      <c r="B3614" t="s">
        <v>46</v>
      </c>
      <c r="C3614">
        <v>348</v>
      </c>
      <c r="D3614">
        <v>15</v>
      </c>
      <c r="E3614" t="s">
        <v>0</v>
      </c>
      <c r="F3614">
        <v>8</v>
      </c>
      <c r="G3614">
        <v>2018</v>
      </c>
      <c r="H3614" t="s">
        <v>55</v>
      </c>
      <c r="I3614">
        <f>IF(E3614="Dollar",VLOOKUP(F3614,Currency!$G$2:$H$14,2,0),1)</f>
        <v>1</v>
      </c>
      <c r="J3614" s="3">
        <f t="shared" si="56"/>
        <v>5220</v>
      </c>
    </row>
    <row r="3615" spans="1:10" x14ac:dyDescent="0.25">
      <c r="A3615">
        <v>1344</v>
      </c>
      <c r="B3615" t="s">
        <v>47</v>
      </c>
      <c r="C3615">
        <v>116</v>
      </c>
      <c r="D3615">
        <v>6</v>
      </c>
      <c r="E3615" t="s">
        <v>0</v>
      </c>
      <c r="F3615">
        <v>8</v>
      </c>
      <c r="G3615">
        <v>2018</v>
      </c>
      <c r="H3615" t="s">
        <v>55</v>
      </c>
      <c r="I3615">
        <f>IF(E3615="Dollar",VLOOKUP(F3615,Currency!$G$2:$H$14,2,0),1)</f>
        <v>1</v>
      </c>
      <c r="J3615" s="3">
        <f t="shared" si="56"/>
        <v>696</v>
      </c>
    </row>
    <row r="3616" spans="1:10" x14ac:dyDescent="0.25">
      <c r="A3616">
        <v>1345</v>
      </c>
      <c r="B3616" t="s">
        <v>45</v>
      </c>
      <c r="C3616">
        <v>112</v>
      </c>
      <c r="D3616">
        <v>20</v>
      </c>
      <c r="E3616" t="s">
        <v>0</v>
      </c>
      <c r="F3616">
        <v>8</v>
      </c>
      <c r="G3616">
        <v>2018</v>
      </c>
      <c r="H3616" t="s">
        <v>57</v>
      </c>
      <c r="I3616">
        <f>IF(E3616="Dollar",VLOOKUP(F3616,Currency!$G$2:$H$14,2,0),1)</f>
        <v>1</v>
      </c>
      <c r="J3616" s="3">
        <f t="shared" si="56"/>
        <v>2240</v>
      </c>
    </row>
    <row r="3617" spans="1:10" x14ac:dyDescent="0.25">
      <c r="A3617">
        <v>1345</v>
      </c>
      <c r="B3617" t="s">
        <v>46</v>
      </c>
      <c r="C3617">
        <v>448</v>
      </c>
      <c r="D3617">
        <v>17</v>
      </c>
      <c r="E3617" t="s">
        <v>0</v>
      </c>
      <c r="F3617">
        <v>8</v>
      </c>
      <c r="G3617">
        <v>2018</v>
      </c>
      <c r="H3617" t="s">
        <v>63</v>
      </c>
      <c r="I3617">
        <f>IF(E3617="Dollar",VLOOKUP(F3617,Currency!$G$2:$H$14,2,0),1)</f>
        <v>1</v>
      </c>
      <c r="J3617" s="3">
        <f t="shared" si="56"/>
        <v>7616</v>
      </c>
    </row>
    <row r="3618" spans="1:10" x14ac:dyDescent="0.25">
      <c r="A3618">
        <v>1346</v>
      </c>
      <c r="B3618" t="s">
        <v>45</v>
      </c>
      <c r="C3618">
        <v>10</v>
      </c>
      <c r="D3618">
        <v>25</v>
      </c>
      <c r="E3618" t="s">
        <v>0</v>
      </c>
      <c r="F3618">
        <v>5</v>
      </c>
      <c r="G3618">
        <v>2018</v>
      </c>
      <c r="H3618" t="s">
        <v>51</v>
      </c>
      <c r="I3618">
        <f>IF(E3618="Dollar",VLOOKUP(F3618,Currency!$G$2:$H$14,2,0),1)</f>
        <v>1</v>
      </c>
      <c r="J3618" s="3">
        <f t="shared" si="56"/>
        <v>250</v>
      </c>
    </row>
    <row r="3619" spans="1:10" x14ac:dyDescent="0.25">
      <c r="A3619">
        <v>1346</v>
      </c>
      <c r="B3619" t="s">
        <v>46</v>
      </c>
      <c r="C3619">
        <v>20</v>
      </c>
      <c r="D3619">
        <v>17</v>
      </c>
      <c r="E3619" t="s">
        <v>0</v>
      </c>
      <c r="F3619">
        <v>5</v>
      </c>
      <c r="G3619">
        <v>2018</v>
      </c>
      <c r="H3619" t="s">
        <v>57</v>
      </c>
      <c r="I3619">
        <f>IF(E3619="Dollar",VLOOKUP(F3619,Currency!$G$2:$H$14,2,0),1)</f>
        <v>1</v>
      </c>
      <c r="J3619" s="3">
        <f t="shared" si="56"/>
        <v>340</v>
      </c>
    </row>
    <row r="3620" spans="1:10" x14ac:dyDescent="0.25">
      <c r="A3620">
        <v>1346</v>
      </c>
      <c r="B3620" t="s">
        <v>47</v>
      </c>
      <c r="C3620">
        <v>40</v>
      </c>
      <c r="D3620">
        <v>7</v>
      </c>
      <c r="E3620" t="s">
        <v>37</v>
      </c>
      <c r="F3620">
        <v>5</v>
      </c>
      <c r="G3620">
        <v>2018</v>
      </c>
      <c r="H3620" t="s">
        <v>53</v>
      </c>
      <c r="I3620">
        <f>IF(E3620="Dollar",VLOOKUP(F3620,Currency!$G$2:$H$14,2,0),1)</f>
        <v>0.84667593318181822</v>
      </c>
      <c r="J3620" s="3">
        <f t="shared" si="56"/>
        <v>237.06926129090911</v>
      </c>
    </row>
    <row r="3621" spans="1:10" x14ac:dyDescent="0.25">
      <c r="A3621">
        <v>1347</v>
      </c>
      <c r="B3621" t="s">
        <v>45</v>
      </c>
      <c r="C3621">
        <v>112</v>
      </c>
      <c r="D3621">
        <v>28</v>
      </c>
      <c r="E3621" t="s">
        <v>0</v>
      </c>
      <c r="F3621">
        <v>5</v>
      </c>
      <c r="G3621">
        <v>2018</v>
      </c>
      <c r="H3621" t="s">
        <v>54</v>
      </c>
      <c r="I3621">
        <f>IF(E3621="Dollar",VLOOKUP(F3621,Currency!$G$2:$H$14,2,0),1)</f>
        <v>1</v>
      </c>
      <c r="J3621" s="3">
        <f t="shared" si="56"/>
        <v>3136</v>
      </c>
    </row>
    <row r="3622" spans="1:10" x14ac:dyDescent="0.25">
      <c r="A3622">
        <v>1347</v>
      </c>
      <c r="B3622" t="s">
        <v>46</v>
      </c>
      <c r="C3622">
        <v>336</v>
      </c>
      <c r="D3622">
        <v>17</v>
      </c>
      <c r="E3622" t="s">
        <v>37</v>
      </c>
      <c r="F3622">
        <v>5</v>
      </c>
      <c r="G3622">
        <v>2018</v>
      </c>
      <c r="H3622" t="s">
        <v>53</v>
      </c>
      <c r="I3622">
        <f>IF(E3622="Dollar",VLOOKUP(F3622,Currency!$G$2:$H$14,2,0),1)</f>
        <v>0.84667593318181822</v>
      </c>
      <c r="J3622" s="3">
        <f t="shared" si="56"/>
        <v>4836.2129303345455</v>
      </c>
    </row>
    <row r="3623" spans="1:10" x14ac:dyDescent="0.25">
      <c r="A3623">
        <v>1347</v>
      </c>
      <c r="B3623" t="s">
        <v>47</v>
      </c>
      <c r="C3623">
        <v>112</v>
      </c>
      <c r="D3623">
        <v>6</v>
      </c>
      <c r="E3623" t="s">
        <v>0</v>
      </c>
      <c r="F3623">
        <v>5</v>
      </c>
      <c r="G3623">
        <v>2018</v>
      </c>
      <c r="H3623" t="s">
        <v>57</v>
      </c>
      <c r="I3623">
        <f>IF(E3623="Dollar",VLOOKUP(F3623,Currency!$G$2:$H$14,2,0),1)</f>
        <v>1</v>
      </c>
      <c r="J3623" s="3">
        <f t="shared" si="56"/>
        <v>672</v>
      </c>
    </row>
    <row r="3624" spans="1:10" x14ac:dyDescent="0.25">
      <c r="A3624">
        <v>1348</v>
      </c>
      <c r="B3624" t="s">
        <v>45</v>
      </c>
      <c r="C3624">
        <v>167</v>
      </c>
      <c r="D3624">
        <v>25</v>
      </c>
      <c r="E3624" t="s">
        <v>0</v>
      </c>
      <c r="F3624">
        <v>3</v>
      </c>
      <c r="G3624">
        <v>2018</v>
      </c>
      <c r="H3624" t="s">
        <v>60</v>
      </c>
      <c r="I3624">
        <f>IF(E3624="Dollar",VLOOKUP(F3624,Currency!$G$2:$H$14,2,0),1)</f>
        <v>1</v>
      </c>
      <c r="J3624" s="3">
        <f t="shared" si="56"/>
        <v>4175</v>
      </c>
    </row>
    <row r="3625" spans="1:10" x14ac:dyDescent="0.25">
      <c r="A3625">
        <v>1348</v>
      </c>
      <c r="B3625" t="s">
        <v>46</v>
      </c>
      <c r="C3625">
        <v>668</v>
      </c>
      <c r="D3625">
        <v>17</v>
      </c>
      <c r="E3625" t="s">
        <v>0</v>
      </c>
      <c r="F3625">
        <v>3</v>
      </c>
      <c r="G3625">
        <v>2018</v>
      </c>
      <c r="H3625" t="s">
        <v>57</v>
      </c>
      <c r="I3625">
        <f>IF(E3625="Dollar",VLOOKUP(F3625,Currency!$G$2:$H$14,2,0),1)</f>
        <v>1</v>
      </c>
      <c r="J3625" s="3">
        <f t="shared" si="56"/>
        <v>11356</v>
      </c>
    </row>
    <row r="3626" spans="1:10" x14ac:dyDescent="0.25">
      <c r="A3626">
        <v>1349</v>
      </c>
      <c r="B3626" t="s">
        <v>45</v>
      </c>
      <c r="C3626">
        <v>24</v>
      </c>
      <c r="D3626">
        <v>25</v>
      </c>
      <c r="E3626" t="s">
        <v>0</v>
      </c>
      <c r="F3626">
        <v>1</v>
      </c>
      <c r="G3626">
        <v>2018</v>
      </c>
      <c r="H3626" t="s">
        <v>60</v>
      </c>
      <c r="I3626">
        <f>IF(E3626="Dollar",VLOOKUP(F3626,Currency!$G$2:$H$14,2,0),1)</f>
        <v>1</v>
      </c>
      <c r="J3626" s="3">
        <f t="shared" si="56"/>
        <v>600</v>
      </c>
    </row>
    <row r="3627" spans="1:10" x14ac:dyDescent="0.25">
      <c r="A3627">
        <v>1349</v>
      </c>
      <c r="B3627" t="s">
        <v>46</v>
      </c>
      <c r="C3627">
        <v>120</v>
      </c>
      <c r="D3627">
        <v>17</v>
      </c>
      <c r="E3627" t="s">
        <v>0</v>
      </c>
      <c r="F3627">
        <v>1</v>
      </c>
      <c r="G3627">
        <v>2018</v>
      </c>
      <c r="H3627" t="s">
        <v>57</v>
      </c>
      <c r="I3627">
        <f>IF(E3627="Dollar",VLOOKUP(F3627,Currency!$G$2:$H$14,2,0),1)</f>
        <v>1</v>
      </c>
      <c r="J3627" s="3">
        <f t="shared" si="56"/>
        <v>2040</v>
      </c>
    </row>
    <row r="3628" spans="1:10" x14ac:dyDescent="0.25">
      <c r="A3628">
        <v>1349</v>
      </c>
      <c r="B3628" t="s">
        <v>47</v>
      </c>
      <c r="C3628">
        <v>168</v>
      </c>
      <c r="D3628">
        <v>6</v>
      </c>
      <c r="E3628" t="s">
        <v>0</v>
      </c>
      <c r="F3628">
        <v>1</v>
      </c>
      <c r="G3628">
        <v>2018</v>
      </c>
      <c r="H3628" t="s">
        <v>55</v>
      </c>
      <c r="I3628">
        <f>IF(E3628="Dollar",VLOOKUP(F3628,Currency!$G$2:$H$14,2,0),1)</f>
        <v>1</v>
      </c>
      <c r="J3628" s="3">
        <f t="shared" si="56"/>
        <v>1008</v>
      </c>
    </row>
    <row r="3629" spans="1:10" x14ac:dyDescent="0.25">
      <c r="A3629">
        <v>1350</v>
      </c>
      <c r="B3629" t="s">
        <v>45</v>
      </c>
      <c r="C3629">
        <v>199</v>
      </c>
      <c r="D3629">
        <v>27</v>
      </c>
      <c r="E3629" t="s">
        <v>0</v>
      </c>
      <c r="F3629">
        <v>2</v>
      </c>
      <c r="G3629">
        <v>2018</v>
      </c>
      <c r="H3629" t="s">
        <v>64</v>
      </c>
      <c r="I3629">
        <f>IF(E3629="Dollar",VLOOKUP(F3629,Currency!$G$2:$H$14,2,0),1)</f>
        <v>1</v>
      </c>
      <c r="J3629" s="3">
        <f t="shared" si="56"/>
        <v>5373</v>
      </c>
    </row>
    <row r="3630" spans="1:10" x14ac:dyDescent="0.25">
      <c r="A3630">
        <v>1350</v>
      </c>
      <c r="B3630" t="s">
        <v>46</v>
      </c>
      <c r="C3630">
        <v>796</v>
      </c>
      <c r="D3630">
        <v>17</v>
      </c>
      <c r="E3630" t="s">
        <v>0</v>
      </c>
      <c r="F3630">
        <v>2</v>
      </c>
      <c r="G3630">
        <v>2018</v>
      </c>
      <c r="H3630" t="s">
        <v>62</v>
      </c>
      <c r="I3630">
        <f>IF(E3630="Dollar",VLOOKUP(F3630,Currency!$G$2:$H$14,2,0),1)</f>
        <v>1</v>
      </c>
      <c r="J3630" s="3">
        <f t="shared" si="56"/>
        <v>13532</v>
      </c>
    </row>
    <row r="3631" spans="1:10" x14ac:dyDescent="0.25">
      <c r="A3631">
        <v>1351</v>
      </c>
      <c r="B3631" t="s">
        <v>45</v>
      </c>
      <c r="C3631">
        <v>110</v>
      </c>
      <c r="D3631">
        <v>20</v>
      </c>
      <c r="E3631" t="s">
        <v>0</v>
      </c>
      <c r="F3631">
        <v>6</v>
      </c>
      <c r="G3631">
        <v>2018</v>
      </c>
      <c r="H3631" t="s">
        <v>57</v>
      </c>
      <c r="I3631">
        <f>IF(E3631="Dollar",VLOOKUP(F3631,Currency!$G$2:$H$14,2,0),1)</f>
        <v>1</v>
      </c>
      <c r="J3631" s="3">
        <f t="shared" si="56"/>
        <v>2200</v>
      </c>
    </row>
    <row r="3632" spans="1:10" x14ac:dyDescent="0.25">
      <c r="A3632">
        <v>1351</v>
      </c>
      <c r="B3632" t="s">
        <v>46</v>
      </c>
      <c r="C3632">
        <v>220</v>
      </c>
      <c r="D3632">
        <v>17</v>
      </c>
      <c r="E3632" t="s">
        <v>37</v>
      </c>
      <c r="F3632">
        <v>6</v>
      </c>
      <c r="G3632">
        <v>2018</v>
      </c>
      <c r="H3632" t="s">
        <v>53</v>
      </c>
      <c r="I3632">
        <f>IF(E3632="Dollar",VLOOKUP(F3632,Currency!$G$2:$H$14,2,0),1)</f>
        <v>0.85633569142857147</v>
      </c>
      <c r="J3632" s="3">
        <f t="shared" si="56"/>
        <v>3202.6954859428574</v>
      </c>
    </row>
    <row r="3633" spans="1:10" x14ac:dyDescent="0.25">
      <c r="A3633">
        <v>1351</v>
      </c>
      <c r="B3633" t="s">
        <v>47</v>
      </c>
      <c r="C3633">
        <v>440</v>
      </c>
      <c r="D3633">
        <v>6</v>
      </c>
      <c r="E3633" t="s">
        <v>0</v>
      </c>
      <c r="F3633">
        <v>6</v>
      </c>
      <c r="G3633">
        <v>2018</v>
      </c>
      <c r="H3633" t="s">
        <v>55</v>
      </c>
      <c r="I3633">
        <f>IF(E3633="Dollar",VLOOKUP(F3633,Currency!$G$2:$H$14,2,0),1)</f>
        <v>1</v>
      </c>
      <c r="J3633" s="3">
        <f t="shared" si="56"/>
        <v>2640</v>
      </c>
    </row>
    <row r="3634" spans="1:10" x14ac:dyDescent="0.25">
      <c r="A3634">
        <v>1352</v>
      </c>
      <c r="B3634" t="s">
        <v>45</v>
      </c>
      <c r="C3634">
        <v>84</v>
      </c>
      <c r="D3634">
        <v>27</v>
      </c>
      <c r="E3634" t="s">
        <v>0</v>
      </c>
      <c r="F3634">
        <v>6</v>
      </c>
      <c r="G3634">
        <v>2018</v>
      </c>
      <c r="H3634" t="s">
        <v>54</v>
      </c>
      <c r="I3634">
        <f>IF(E3634="Dollar",VLOOKUP(F3634,Currency!$G$2:$H$14,2,0),1)</f>
        <v>1</v>
      </c>
      <c r="J3634" s="3">
        <f t="shared" si="56"/>
        <v>2268</v>
      </c>
    </row>
    <row r="3635" spans="1:10" x14ac:dyDescent="0.25">
      <c r="A3635">
        <v>1352</v>
      </c>
      <c r="B3635" t="s">
        <v>46</v>
      </c>
      <c r="C3635">
        <v>168</v>
      </c>
      <c r="D3635">
        <v>17</v>
      </c>
      <c r="E3635" t="s">
        <v>37</v>
      </c>
      <c r="F3635">
        <v>6</v>
      </c>
      <c r="G3635">
        <v>2018</v>
      </c>
      <c r="H3635" t="s">
        <v>53</v>
      </c>
      <c r="I3635">
        <f>IF(E3635="Dollar",VLOOKUP(F3635,Currency!$G$2:$H$14,2,0),1)</f>
        <v>0.85633569142857147</v>
      </c>
      <c r="J3635" s="3">
        <f t="shared" si="56"/>
        <v>2445.6947347200003</v>
      </c>
    </row>
    <row r="3636" spans="1:10" x14ac:dyDescent="0.25">
      <c r="A3636">
        <v>1352</v>
      </c>
      <c r="B3636" t="s">
        <v>47</v>
      </c>
      <c r="C3636">
        <v>336</v>
      </c>
      <c r="D3636">
        <v>6</v>
      </c>
      <c r="E3636" t="s">
        <v>0</v>
      </c>
      <c r="F3636">
        <v>6</v>
      </c>
      <c r="G3636">
        <v>2018</v>
      </c>
      <c r="H3636" t="s">
        <v>55</v>
      </c>
      <c r="I3636">
        <f>IF(E3636="Dollar",VLOOKUP(F3636,Currency!$G$2:$H$14,2,0),1)</f>
        <v>1</v>
      </c>
      <c r="J3636" s="3">
        <f t="shared" si="56"/>
        <v>2016</v>
      </c>
    </row>
    <row r="3637" spans="1:10" x14ac:dyDescent="0.25">
      <c r="A3637">
        <v>1353</v>
      </c>
      <c r="B3637" t="s">
        <v>45</v>
      </c>
      <c r="C3637">
        <v>115</v>
      </c>
      <c r="D3637">
        <v>22</v>
      </c>
      <c r="E3637" t="s">
        <v>0</v>
      </c>
      <c r="F3637">
        <v>9</v>
      </c>
      <c r="G3637">
        <v>2018</v>
      </c>
      <c r="H3637" t="s">
        <v>63</v>
      </c>
      <c r="I3637">
        <f>IF(E3637="Dollar",VLOOKUP(F3637,Currency!$G$2:$H$14,2,0),1)</f>
        <v>1</v>
      </c>
      <c r="J3637" s="3">
        <f t="shared" si="56"/>
        <v>2530</v>
      </c>
    </row>
    <row r="3638" spans="1:10" x14ac:dyDescent="0.25">
      <c r="A3638">
        <v>1353</v>
      </c>
      <c r="B3638" t="s">
        <v>46</v>
      </c>
      <c r="C3638">
        <v>460</v>
      </c>
      <c r="D3638">
        <v>18</v>
      </c>
      <c r="E3638" t="s">
        <v>0</v>
      </c>
      <c r="F3638">
        <v>9</v>
      </c>
      <c r="G3638">
        <v>2018</v>
      </c>
      <c r="H3638" t="s">
        <v>56</v>
      </c>
      <c r="I3638">
        <f>IF(E3638="Dollar",VLOOKUP(F3638,Currency!$G$2:$H$14,2,0),1)</f>
        <v>1</v>
      </c>
      <c r="J3638" s="3">
        <f t="shared" si="56"/>
        <v>8280</v>
      </c>
    </row>
    <row r="3639" spans="1:10" x14ac:dyDescent="0.25">
      <c r="A3639">
        <v>1354</v>
      </c>
      <c r="B3639" t="s">
        <v>45</v>
      </c>
      <c r="C3639">
        <v>61</v>
      </c>
      <c r="D3639">
        <v>24</v>
      </c>
      <c r="E3639" t="s">
        <v>0</v>
      </c>
      <c r="F3639">
        <v>4</v>
      </c>
      <c r="G3639">
        <v>2018</v>
      </c>
      <c r="H3639" t="s">
        <v>61</v>
      </c>
      <c r="I3639">
        <f>IF(E3639="Dollar",VLOOKUP(F3639,Currency!$G$2:$H$14,2,0),1)</f>
        <v>1</v>
      </c>
      <c r="J3639" s="3">
        <f t="shared" si="56"/>
        <v>1464</v>
      </c>
    </row>
    <row r="3640" spans="1:10" x14ac:dyDescent="0.25">
      <c r="A3640">
        <v>1354</v>
      </c>
      <c r="B3640" t="s">
        <v>46</v>
      </c>
      <c r="C3640">
        <v>244</v>
      </c>
      <c r="D3640">
        <v>15</v>
      </c>
      <c r="E3640" t="s">
        <v>37</v>
      </c>
      <c r="F3640">
        <v>4</v>
      </c>
      <c r="G3640">
        <v>2018</v>
      </c>
      <c r="H3640" t="s">
        <v>53</v>
      </c>
      <c r="I3640">
        <f>IF(E3640="Dollar",VLOOKUP(F3640,Currency!$G$2:$H$14,2,0),1)</f>
        <v>0.81462485449999988</v>
      </c>
      <c r="J3640" s="3">
        <f t="shared" si="56"/>
        <v>2981.5269674699994</v>
      </c>
    </row>
    <row r="3641" spans="1:10" x14ac:dyDescent="0.25">
      <c r="A3641">
        <v>1355</v>
      </c>
      <c r="B3641" t="s">
        <v>45</v>
      </c>
      <c r="C3641">
        <v>111</v>
      </c>
      <c r="D3641">
        <v>23</v>
      </c>
      <c r="E3641" t="s">
        <v>37</v>
      </c>
      <c r="F3641">
        <v>7</v>
      </c>
      <c r="G3641">
        <v>2018</v>
      </c>
      <c r="H3641" t="s">
        <v>53</v>
      </c>
      <c r="I3641">
        <f>IF(E3641="Dollar",VLOOKUP(F3641,Currency!$G$2:$H$14,2,0),1)</f>
        <v>0.85575857954545465</v>
      </c>
      <c r="J3641" s="3">
        <f t="shared" si="56"/>
        <v>2184.7516535795457</v>
      </c>
    </row>
    <row r="3642" spans="1:10" x14ac:dyDescent="0.25">
      <c r="A3642">
        <v>1355</v>
      </c>
      <c r="B3642" t="s">
        <v>46</v>
      </c>
      <c r="C3642">
        <v>333</v>
      </c>
      <c r="D3642">
        <v>17</v>
      </c>
      <c r="E3642" t="s">
        <v>0</v>
      </c>
      <c r="F3642">
        <v>7</v>
      </c>
      <c r="G3642">
        <v>2018</v>
      </c>
      <c r="H3642" t="s">
        <v>52</v>
      </c>
      <c r="I3642">
        <f>IF(E3642="Dollar",VLOOKUP(F3642,Currency!$G$2:$H$14,2,0),1)</f>
        <v>1</v>
      </c>
      <c r="J3642" s="3">
        <f t="shared" si="56"/>
        <v>5661</v>
      </c>
    </row>
    <row r="3643" spans="1:10" x14ac:dyDescent="0.25">
      <c r="A3643">
        <v>1355</v>
      </c>
      <c r="B3643" t="s">
        <v>47</v>
      </c>
      <c r="C3643">
        <v>111</v>
      </c>
      <c r="D3643">
        <v>6</v>
      </c>
      <c r="E3643" t="s">
        <v>0</v>
      </c>
      <c r="F3643">
        <v>7</v>
      </c>
      <c r="G3643">
        <v>2018</v>
      </c>
      <c r="H3643" t="s">
        <v>55</v>
      </c>
      <c r="I3643">
        <f>IF(E3643="Dollar",VLOOKUP(F3643,Currency!$G$2:$H$14,2,0),1)</f>
        <v>1</v>
      </c>
      <c r="J3643" s="3">
        <f t="shared" si="56"/>
        <v>666</v>
      </c>
    </row>
    <row r="3644" spans="1:10" x14ac:dyDescent="0.25">
      <c r="A3644">
        <v>1356</v>
      </c>
      <c r="B3644" t="s">
        <v>45</v>
      </c>
      <c r="C3644">
        <v>116</v>
      </c>
      <c r="D3644">
        <v>28</v>
      </c>
      <c r="E3644" t="s">
        <v>0</v>
      </c>
      <c r="F3644">
        <v>6</v>
      </c>
      <c r="G3644">
        <v>2018</v>
      </c>
      <c r="H3644" t="s">
        <v>54</v>
      </c>
      <c r="I3644">
        <f>IF(E3644="Dollar",VLOOKUP(F3644,Currency!$G$2:$H$14,2,0),1)</f>
        <v>1</v>
      </c>
      <c r="J3644" s="3">
        <f t="shared" si="56"/>
        <v>3248</v>
      </c>
    </row>
    <row r="3645" spans="1:10" x14ac:dyDescent="0.25">
      <c r="A3645">
        <v>1356</v>
      </c>
      <c r="B3645" t="s">
        <v>46</v>
      </c>
      <c r="C3645">
        <v>348</v>
      </c>
      <c r="D3645">
        <v>15</v>
      </c>
      <c r="E3645" t="s">
        <v>37</v>
      </c>
      <c r="F3645">
        <v>6</v>
      </c>
      <c r="G3645">
        <v>2018</v>
      </c>
      <c r="H3645" t="s">
        <v>53</v>
      </c>
      <c r="I3645">
        <f>IF(E3645="Dollar",VLOOKUP(F3645,Currency!$G$2:$H$14,2,0),1)</f>
        <v>0.85633569142857147</v>
      </c>
      <c r="J3645" s="3">
        <f t="shared" si="56"/>
        <v>4470.0723092571434</v>
      </c>
    </row>
    <row r="3646" spans="1:10" x14ac:dyDescent="0.25">
      <c r="A3646">
        <v>1356</v>
      </c>
      <c r="B3646" t="s">
        <v>47</v>
      </c>
      <c r="C3646">
        <v>116</v>
      </c>
      <c r="D3646">
        <v>6</v>
      </c>
      <c r="E3646" t="s">
        <v>0</v>
      </c>
      <c r="F3646">
        <v>6</v>
      </c>
      <c r="G3646">
        <v>2018</v>
      </c>
      <c r="H3646" t="s">
        <v>55</v>
      </c>
      <c r="I3646">
        <f>IF(E3646="Dollar",VLOOKUP(F3646,Currency!$G$2:$H$14,2,0),1)</f>
        <v>1</v>
      </c>
      <c r="J3646" s="3">
        <f t="shared" si="56"/>
        <v>696</v>
      </c>
    </row>
    <row r="3647" spans="1:10" x14ac:dyDescent="0.25">
      <c r="A3647">
        <v>1357</v>
      </c>
      <c r="B3647" t="s">
        <v>45</v>
      </c>
      <c r="C3647">
        <v>141</v>
      </c>
      <c r="D3647">
        <v>21</v>
      </c>
      <c r="E3647" t="s">
        <v>0</v>
      </c>
      <c r="F3647">
        <v>7</v>
      </c>
      <c r="G3647">
        <v>2018</v>
      </c>
      <c r="H3647" t="s">
        <v>52</v>
      </c>
      <c r="I3647">
        <f>IF(E3647="Dollar",VLOOKUP(F3647,Currency!$G$2:$H$14,2,0),1)</f>
        <v>1</v>
      </c>
      <c r="J3647" s="3">
        <f t="shared" si="56"/>
        <v>2961</v>
      </c>
    </row>
    <row r="3648" spans="1:10" x14ac:dyDescent="0.25">
      <c r="A3648">
        <v>1357</v>
      </c>
      <c r="B3648" t="s">
        <v>46</v>
      </c>
      <c r="C3648">
        <v>564</v>
      </c>
      <c r="D3648">
        <v>17</v>
      </c>
      <c r="E3648" t="s">
        <v>37</v>
      </c>
      <c r="F3648">
        <v>7</v>
      </c>
      <c r="G3648">
        <v>2018</v>
      </c>
      <c r="H3648" t="s">
        <v>53</v>
      </c>
      <c r="I3648">
        <f>IF(E3648="Dollar",VLOOKUP(F3648,Currency!$G$2:$H$14,2,0),1)</f>
        <v>0.85575857954545465</v>
      </c>
      <c r="J3648" s="3">
        <f t="shared" si="56"/>
        <v>8205.0132606818188</v>
      </c>
    </row>
    <row r="3649" spans="1:10" x14ac:dyDescent="0.25">
      <c r="A3649">
        <v>1358</v>
      </c>
      <c r="B3649" t="s">
        <v>45</v>
      </c>
      <c r="C3649">
        <v>57</v>
      </c>
      <c r="D3649">
        <v>24</v>
      </c>
      <c r="E3649" t="s">
        <v>0</v>
      </c>
      <c r="F3649">
        <v>5</v>
      </c>
      <c r="G3649">
        <v>2018</v>
      </c>
      <c r="H3649" t="s">
        <v>60</v>
      </c>
      <c r="I3649">
        <f>IF(E3649="Dollar",VLOOKUP(F3649,Currency!$G$2:$H$14,2,0),1)</f>
        <v>1</v>
      </c>
      <c r="J3649" s="3">
        <f t="shared" si="56"/>
        <v>1368</v>
      </c>
    </row>
    <row r="3650" spans="1:10" x14ac:dyDescent="0.25">
      <c r="A3650">
        <v>1358</v>
      </c>
      <c r="B3650" t="s">
        <v>46</v>
      </c>
      <c r="C3650">
        <v>228</v>
      </c>
      <c r="D3650">
        <v>15</v>
      </c>
      <c r="E3650" t="s">
        <v>37</v>
      </c>
      <c r="F3650">
        <v>5</v>
      </c>
      <c r="G3650">
        <v>2018</v>
      </c>
      <c r="H3650" t="s">
        <v>53</v>
      </c>
      <c r="I3650">
        <f>IF(E3650="Dollar",VLOOKUP(F3650,Currency!$G$2:$H$14,2,0),1)</f>
        <v>0.84667593318181822</v>
      </c>
      <c r="J3650" s="3">
        <f t="shared" si="56"/>
        <v>2895.6316914818185</v>
      </c>
    </row>
    <row r="3651" spans="1:10" x14ac:dyDescent="0.25">
      <c r="A3651">
        <v>1359</v>
      </c>
      <c r="B3651" t="s">
        <v>45</v>
      </c>
      <c r="C3651">
        <v>111</v>
      </c>
      <c r="D3651">
        <v>24</v>
      </c>
      <c r="E3651" t="s">
        <v>0</v>
      </c>
      <c r="F3651">
        <v>6</v>
      </c>
      <c r="G3651">
        <v>2018</v>
      </c>
      <c r="H3651" t="s">
        <v>60</v>
      </c>
      <c r="I3651">
        <f>IF(E3651="Dollar",VLOOKUP(F3651,Currency!$G$2:$H$14,2,0),1)</f>
        <v>1</v>
      </c>
      <c r="J3651" s="3">
        <f t="shared" ref="J3651:J3714" si="57">C3651*D3651*I3651</f>
        <v>2664</v>
      </c>
    </row>
    <row r="3652" spans="1:10" x14ac:dyDescent="0.25">
      <c r="A3652">
        <v>1359</v>
      </c>
      <c r="B3652" t="s">
        <v>46</v>
      </c>
      <c r="C3652">
        <v>333</v>
      </c>
      <c r="D3652">
        <v>17</v>
      </c>
      <c r="E3652" t="s">
        <v>0</v>
      </c>
      <c r="F3652">
        <v>6</v>
      </c>
      <c r="G3652">
        <v>2018</v>
      </c>
      <c r="H3652" t="s">
        <v>57</v>
      </c>
      <c r="I3652">
        <f>IF(E3652="Dollar",VLOOKUP(F3652,Currency!$G$2:$H$14,2,0),1)</f>
        <v>1</v>
      </c>
      <c r="J3652" s="3">
        <f t="shared" si="57"/>
        <v>5661</v>
      </c>
    </row>
    <row r="3653" spans="1:10" x14ac:dyDescent="0.25">
      <c r="A3653">
        <v>1359</v>
      </c>
      <c r="B3653" t="s">
        <v>47</v>
      </c>
      <c r="C3653">
        <v>111</v>
      </c>
      <c r="D3653">
        <v>6</v>
      </c>
      <c r="E3653" t="s">
        <v>0</v>
      </c>
      <c r="F3653">
        <v>6</v>
      </c>
      <c r="G3653">
        <v>2018</v>
      </c>
      <c r="H3653" t="s">
        <v>55</v>
      </c>
      <c r="I3653">
        <f>IF(E3653="Dollar",VLOOKUP(F3653,Currency!$G$2:$H$14,2,0),1)</f>
        <v>1</v>
      </c>
      <c r="J3653" s="3">
        <f t="shared" si="57"/>
        <v>666</v>
      </c>
    </row>
    <row r="3654" spans="1:10" x14ac:dyDescent="0.25">
      <c r="A3654">
        <v>1360</v>
      </c>
      <c r="B3654" t="s">
        <v>45</v>
      </c>
      <c r="C3654">
        <v>89</v>
      </c>
      <c r="D3654">
        <v>20</v>
      </c>
      <c r="E3654" t="s">
        <v>0</v>
      </c>
      <c r="F3654">
        <v>7</v>
      </c>
      <c r="G3654">
        <v>2018</v>
      </c>
      <c r="H3654" t="s">
        <v>57</v>
      </c>
      <c r="I3654">
        <f>IF(E3654="Dollar",VLOOKUP(F3654,Currency!$G$2:$H$14,2,0),1)</f>
        <v>1</v>
      </c>
      <c r="J3654" s="3">
        <f t="shared" si="57"/>
        <v>1780</v>
      </c>
    </row>
    <row r="3655" spans="1:10" x14ac:dyDescent="0.25">
      <c r="A3655">
        <v>1360</v>
      </c>
      <c r="B3655" t="s">
        <v>46</v>
      </c>
      <c r="C3655">
        <v>267</v>
      </c>
      <c r="D3655">
        <v>16</v>
      </c>
      <c r="E3655" t="s">
        <v>37</v>
      </c>
      <c r="F3655">
        <v>7</v>
      </c>
      <c r="G3655">
        <v>2018</v>
      </c>
      <c r="H3655" t="s">
        <v>53</v>
      </c>
      <c r="I3655">
        <f>IF(E3655="Dollar",VLOOKUP(F3655,Currency!$G$2:$H$14,2,0),1)</f>
        <v>0.85575857954545465</v>
      </c>
      <c r="J3655" s="3">
        <f t="shared" si="57"/>
        <v>3655.8006518181824</v>
      </c>
    </row>
    <row r="3656" spans="1:10" x14ac:dyDescent="0.25">
      <c r="A3656">
        <v>1360</v>
      </c>
      <c r="B3656" t="s">
        <v>47</v>
      </c>
      <c r="C3656">
        <v>89</v>
      </c>
      <c r="D3656">
        <v>7</v>
      </c>
      <c r="E3656" t="s">
        <v>37</v>
      </c>
      <c r="F3656">
        <v>7</v>
      </c>
      <c r="G3656">
        <v>2018</v>
      </c>
      <c r="H3656" t="s">
        <v>53</v>
      </c>
      <c r="I3656">
        <f>IF(E3656="Dollar",VLOOKUP(F3656,Currency!$G$2:$H$14,2,0),1)</f>
        <v>0.85575857954545465</v>
      </c>
      <c r="J3656" s="3">
        <f t="shared" si="57"/>
        <v>533.13759505681821</v>
      </c>
    </row>
    <row r="3657" spans="1:10" x14ac:dyDescent="0.25">
      <c r="A3657">
        <v>1361</v>
      </c>
      <c r="B3657" t="s">
        <v>45</v>
      </c>
      <c r="C3657">
        <v>99</v>
      </c>
      <c r="D3657">
        <v>28</v>
      </c>
      <c r="E3657" t="s">
        <v>0</v>
      </c>
      <c r="F3657">
        <v>3</v>
      </c>
      <c r="G3657">
        <v>2018</v>
      </c>
      <c r="H3657" t="s">
        <v>59</v>
      </c>
      <c r="I3657">
        <f>IF(E3657="Dollar",VLOOKUP(F3657,Currency!$G$2:$H$14,2,0),1)</f>
        <v>1</v>
      </c>
      <c r="J3657" s="3">
        <f t="shared" si="57"/>
        <v>2772</v>
      </c>
    </row>
    <row r="3658" spans="1:10" x14ac:dyDescent="0.25">
      <c r="A3658">
        <v>1361</v>
      </c>
      <c r="B3658" t="s">
        <v>46</v>
      </c>
      <c r="C3658">
        <v>297</v>
      </c>
      <c r="D3658">
        <v>16</v>
      </c>
      <c r="E3658" t="s">
        <v>37</v>
      </c>
      <c r="F3658">
        <v>3</v>
      </c>
      <c r="G3658">
        <v>2018</v>
      </c>
      <c r="H3658" t="s">
        <v>53</v>
      </c>
      <c r="I3658">
        <f>IF(E3658="Dollar",VLOOKUP(F3658,Currency!$G$2:$H$14,2,0),1)</f>
        <v>0.81064183952380953</v>
      </c>
      <c r="J3658" s="3">
        <f t="shared" si="57"/>
        <v>3852.1700214171428</v>
      </c>
    </row>
    <row r="3659" spans="1:10" x14ac:dyDescent="0.25">
      <c r="A3659">
        <v>1361</v>
      </c>
      <c r="B3659" t="s">
        <v>47</v>
      </c>
      <c r="C3659">
        <v>99</v>
      </c>
      <c r="D3659">
        <v>7</v>
      </c>
      <c r="E3659" t="s">
        <v>0</v>
      </c>
      <c r="F3659">
        <v>3</v>
      </c>
      <c r="G3659">
        <v>2018</v>
      </c>
      <c r="H3659" t="s">
        <v>56</v>
      </c>
      <c r="I3659">
        <f>IF(E3659="Dollar",VLOOKUP(F3659,Currency!$G$2:$H$14,2,0),1)</f>
        <v>1</v>
      </c>
      <c r="J3659" s="3">
        <f t="shared" si="57"/>
        <v>693</v>
      </c>
    </row>
    <row r="3660" spans="1:10" x14ac:dyDescent="0.25">
      <c r="A3660">
        <v>1362</v>
      </c>
      <c r="B3660" t="s">
        <v>45</v>
      </c>
      <c r="C3660">
        <v>98</v>
      </c>
      <c r="D3660">
        <v>21</v>
      </c>
      <c r="E3660" t="s">
        <v>37</v>
      </c>
      <c r="F3660">
        <v>6</v>
      </c>
      <c r="G3660">
        <v>2018</v>
      </c>
      <c r="H3660" t="s">
        <v>53</v>
      </c>
      <c r="I3660">
        <f>IF(E3660="Dollar",VLOOKUP(F3660,Currency!$G$2:$H$14,2,0),1)</f>
        <v>0.85633569142857147</v>
      </c>
      <c r="J3660" s="3">
        <f t="shared" si="57"/>
        <v>1762.3388529600002</v>
      </c>
    </row>
    <row r="3661" spans="1:10" x14ac:dyDescent="0.25">
      <c r="A3661">
        <v>1362</v>
      </c>
      <c r="B3661" t="s">
        <v>46</v>
      </c>
      <c r="C3661">
        <v>294</v>
      </c>
      <c r="D3661">
        <v>20</v>
      </c>
      <c r="E3661" t="s">
        <v>0</v>
      </c>
      <c r="F3661">
        <v>6</v>
      </c>
      <c r="G3661">
        <v>2018</v>
      </c>
      <c r="H3661" t="s">
        <v>60</v>
      </c>
      <c r="I3661">
        <f>IF(E3661="Dollar",VLOOKUP(F3661,Currency!$G$2:$H$14,2,0),1)</f>
        <v>1</v>
      </c>
      <c r="J3661" s="3">
        <f t="shared" si="57"/>
        <v>5880</v>
      </c>
    </row>
    <row r="3662" spans="1:10" x14ac:dyDescent="0.25">
      <c r="A3662">
        <v>1362</v>
      </c>
      <c r="B3662" t="s">
        <v>47</v>
      </c>
      <c r="C3662">
        <v>98</v>
      </c>
      <c r="D3662">
        <v>6</v>
      </c>
      <c r="E3662" t="s">
        <v>0</v>
      </c>
      <c r="F3662">
        <v>6</v>
      </c>
      <c r="G3662">
        <v>2018</v>
      </c>
      <c r="H3662" t="s">
        <v>55</v>
      </c>
      <c r="I3662">
        <f>IF(E3662="Dollar",VLOOKUP(F3662,Currency!$G$2:$H$14,2,0),1)</f>
        <v>1</v>
      </c>
      <c r="J3662" s="3">
        <f t="shared" si="57"/>
        <v>588</v>
      </c>
    </row>
    <row r="3663" spans="1:10" x14ac:dyDescent="0.25">
      <c r="A3663">
        <v>1363</v>
      </c>
      <c r="B3663" t="s">
        <v>45</v>
      </c>
      <c r="C3663">
        <v>10</v>
      </c>
      <c r="D3663">
        <v>29</v>
      </c>
      <c r="E3663" t="s">
        <v>0</v>
      </c>
      <c r="F3663">
        <v>7</v>
      </c>
      <c r="G3663">
        <v>2018</v>
      </c>
      <c r="H3663" t="s">
        <v>64</v>
      </c>
      <c r="I3663">
        <f>IF(E3663="Dollar",VLOOKUP(F3663,Currency!$G$2:$H$14,2,0),1)</f>
        <v>1</v>
      </c>
      <c r="J3663" s="3">
        <f t="shared" si="57"/>
        <v>290</v>
      </c>
    </row>
    <row r="3664" spans="1:10" x14ac:dyDescent="0.25">
      <c r="A3664">
        <v>1363</v>
      </c>
      <c r="B3664" t="s">
        <v>46</v>
      </c>
      <c r="C3664">
        <v>20</v>
      </c>
      <c r="D3664">
        <v>15</v>
      </c>
      <c r="E3664" t="s">
        <v>0</v>
      </c>
      <c r="F3664">
        <v>7</v>
      </c>
      <c r="G3664">
        <v>2018</v>
      </c>
      <c r="H3664" t="s">
        <v>55</v>
      </c>
      <c r="I3664">
        <f>IF(E3664="Dollar",VLOOKUP(F3664,Currency!$G$2:$H$14,2,0),1)</f>
        <v>1</v>
      </c>
      <c r="J3664" s="3">
        <f t="shared" si="57"/>
        <v>300</v>
      </c>
    </row>
    <row r="3665" spans="1:10" x14ac:dyDescent="0.25">
      <c r="A3665">
        <v>1363</v>
      </c>
      <c r="B3665" t="s">
        <v>47</v>
      </c>
      <c r="C3665">
        <v>40</v>
      </c>
      <c r="D3665">
        <v>6</v>
      </c>
      <c r="E3665" t="s">
        <v>0</v>
      </c>
      <c r="F3665">
        <v>7</v>
      </c>
      <c r="G3665">
        <v>2018</v>
      </c>
      <c r="H3665" t="s">
        <v>55</v>
      </c>
      <c r="I3665">
        <f>IF(E3665="Dollar",VLOOKUP(F3665,Currency!$G$2:$H$14,2,0),1)</f>
        <v>1</v>
      </c>
      <c r="J3665" s="3">
        <f t="shared" si="57"/>
        <v>240</v>
      </c>
    </row>
    <row r="3666" spans="1:10" x14ac:dyDescent="0.25">
      <c r="A3666">
        <v>1364</v>
      </c>
      <c r="B3666" t="s">
        <v>45</v>
      </c>
      <c r="C3666">
        <v>138</v>
      </c>
      <c r="D3666">
        <v>27</v>
      </c>
      <c r="E3666" t="s">
        <v>0</v>
      </c>
      <c r="F3666">
        <v>5</v>
      </c>
      <c r="G3666">
        <v>2018</v>
      </c>
      <c r="H3666" t="s">
        <v>65</v>
      </c>
      <c r="I3666">
        <f>IF(E3666="Dollar",VLOOKUP(F3666,Currency!$G$2:$H$14,2,0),1)</f>
        <v>1</v>
      </c>
      <c r="J3666" s="3">
        <f t="shared" si="57"/>
        <v>3726</v>
      </c>
    </row>
    <row r="3667" spans="1:10" x14ac:dyDescent="0.25">
      <c r="A3667">
        <v>1364</v>
      </c>
      <c r="B3667" t="s">
        <v>46</v>
      </c>
      <c r="C3667">
        <v>276</v>
      </c>
      <c r="D3667">
        <v>18</v>
      </c>
      <c r="E3667" t="s">
        <v>0</v>
      </c>
      <c r="F3667">
        <v>5</v>
      </c>
      <c r="G3667">
        <v>2018</v>
      </c>
      <c r="H3667" t="s">
        <v>56</v>
      </c>
      <c r="I3667">
        <f>IF(E3667="Dollar",VLOOKUP(F3667,Currency!$G$2:$H$14,2,0),1)</f>
        <v>1</v>
      </c>
      <c r="J3667" s="3">
        <f t="shared" si="57"/>
        <v>4968</v>
      </c>
    </row>
    <row r="3668" spans="1:10" x14ac:dyDescent="0.25">
      <c r="A3668">
        <v>1364</v>
      </c>
      <c r="B3668" t="s">
        <v>47</v>
      </c>
      <c r="C3668">
        <v>552</v>
      </c>
      <c r="D3668">
        <v>6</v>
      </c>
      <c r="E3668" t="s">
        <v>0</v>
      </c>
      <c r="F3668">
        <v>5</v>
      </c>
      <c r="G3668">
        <v>2018</v>
      </c>
      <c r="H3668" t="s">
        <v>55</v>
      </c>
      <c r="I3668">
        <f>IF(E3668="Dollar",VLOOKUP(F3668,Currency!$G$2:$H$14,2,0),1)</f>
        <v>1</v>
      </c>
      <c r="J3668" s="3">
        <f t="shared" si="57"/>
        <v>3312</v>
      </c>
    </row>
    <row r="3669" spans="1:10" x14ac:dyDescent="0.25">
      <c r="A3669">
        <v>1365</v>
      </c>
      <c r="B3669" t="s">
        <v>45</v>
      </c>
      <c r="C3669">
        <v>35</v>
      </c>
      <c r="D3669">
        <v>24</v>
      </c>
      <c r="E3669" t="s">
        <v>0</v>
      </c>
      <c r="F3669">
        <v>6</v>
      </c>
      <c r="G3669">
        <v>2018</v>
      </c>
      <c r="H3669" t="s">
        <v>61</v>
      </c>
      <c r="I3669">
        <f>IF(E3669="Dollar",VLOOKUP(F3669,Currency!$G$2:$H$14,2,0),1)</f>
        <v>1</v>
      </c>
      <c r="J3669" s="3">
        <f t="shared" si="57"/>
        <v>840</v>
      </c>
    </row>
    <row r="3670" spans="1:10" x14ac:dyDescent="0.25">
      <c r="A3670">
        <v>1365</v>
      </c>
      <c r="B3670" t="s">
        <v>46</v>
      </c>
      <c r="C3670">
        <v>70</v>
      </c>
      <c r="D3670">
        <v>16</v>
      </c>
      <c r="E3670" t="s">
        <v>37</v>
      </c>
      <c r="F3670">
        <v>6</v>
      </c>
      <c r="G3670">
        <v>2018</v>
      </c>
      <c r="H3670" t="s">
        <v>53</v>
      </c>
      <c r="I3670">
        <f>IF(E3670="Dollar",VLOOKUP(F3670,Currency!$G$2:$H$14,2,0),1)</f>
        <v>0.85633569142857147</v>
      </c>
      <c r="J3670" s="3">
        <f t="shared" si="57"/>
        <v>959.09597440000005</v>
      </c>
    </row>
    <row r="3671" spans="1:10" x14ac:dyDescent="0.25">
      <c r="A3671">
        <v>1365</v>
      </c>
      <c r="B3671" t="s">
        <v>47</v>
      </c>
      <c r="C3671">
        <v>140</v>
      </c>
      <c r="D3671">
        <v>7</v>
      </c>
      <c r="E3671" t="s">
        <v>0</v>
      </c>
      <c r="F3671">
        <v>6</v>
      </c>
      <c r="G3671">
        <v>2018</v>
      </c>
      <c r="H3671" t="s">
        <v>62</v>
      </c>
      <c r="I3671">
        <f>IF(E3671="Dollar",VLOOKUP(F3671,Currency!$G$2:$H$14,2,0),1)</f>
        <v>1</v>
      </c>
      <c r="J3671" s="3">
        <f t="shared" si="57"/>
        <v>980</v>
      </c>
    </row>
    <row r="3672" spans="1:10" x14ac:dyDescent="0.25">
      <c r="A3672">
        <v>1366</v>
      </c>
      <c r="B3672" t="s">
        <v>45</v>
      </c>
      <c r="C3672">
        <v>75</v>
      </c>
      <c r="D3672">
        <v>21</v>
      </c>
      <c r="E3672" t="s">
        <v>37</v>
      </c>
      <c r="F3672">
        <v>4</v>
      </c>
      <c r="G3672">
        <v>2018</v>
      </c>
      <c r="H3672" t="s">
        <v>53</v>
      </c>
      <c r="I3672">
        <f>IF(E3672="Dollar",VLOOKUP(F3672,Currency!$G$2:$H$14,2,0),1)</f>
        <v>0.81462485449999988</v>
      </c>
      <c r="J3672" s="3">
        <f t="shared" si="57"/>
        <v>1283.0341458374999</v>
      </c>
    </row>
    <row r="3673" spans="1:10" x14ac:dyDescent="0.25">
      <c r="A3673">
        <v>1366</v>
      </c>
      <c r="B3673" t="s">
        <v>46</v>
      </c>
      <c r="C3673">
        <v>150</v>
      </c>
      <c r="D3673">
        <v>17</v>
      </c>
      <c r="E3673" t="s">
        <v>0</v>
      </c>
      <c r="F3673">
        <v>4</v>
      </c>
      <c r="G3673">
        <v>2018</v>
      </c>
      <c r="H3673" t="s">
        <v>57</v>
      </c>
      <c r="I3673">
        <f>IF(E3673="Dollar",VLOOKUP(F3673,Currency!$G$2:$H$14,2,0),1)</f>
        <v>1</v>
      </c>
      <c r="J3673" s="3">
        <f t="shared" si="57"/>
        <v>2550</v>
      </c>
    </row>
    <row r="3674" spans="1:10" x14ac:dyDescent="0.25">
      <c r="A3674">
        <v>1366</v>
      </c>
      <c r="B3674" t="s">
        <v>47</v>
      </c>
      <c r="C3674">
        <v>300</v>
      </c>
      <c r="D3674">
        <v>6</v>
      </c>
      <c r="E3674" t="s">
        <v>0</v>
      </c>
      <c r="F3674">
        <v>4</v>
      </c>
      <c r="G3674">
        <v>2018</v>
      </c>
      <c r="H3674" t="s">
        <v>57</v>
      </c>
      <c r="I3674">
        <f>IF(E3674="Dollar",VLOOKUP(F3674,Currency!$G$2:$H$14,2,0),1)</f>
        <v>1</v>
      </c>
      <c r="J3674" s="3">
        <f t="shared" si="57"/>
        <v>1800</v>
      </c>
    </row>
    <row r="3675" spans="1:10" x14ac:dyDescent="0.25">
      <c r="A3675">
        <v>1367</v>
      </c>
      <c r="B3675" t="s">
        <v>45</v>
      </c>
      <c r="C3675">
        <v>66</v>
      </c>
      <c r="D3675">
        <v>21</v>
      </c>
      <c r="E3675" t="s">
        <v>0</v>
      </c>
      <c r="F3675">
        <v>12</v>
      </c>
      <c r="G3675">
        <v>2018</v>
      </c>
      <c r="H3675" t="s">
        <v>52</v>
      </c>
      <c r="I3675">
        <f>IF(E3675="Dollar",VLOOKUP(F3675,Currency!$G$2:$H$14,2,0),1)</f>
        <v>1</v>
      </c>
      <c r="J3675" s="3">
        <f t="shared" si="57"/>
        <v>1386</v>
      </c>
    </row>
    <row r="3676" spans="1:10" x14ac:dyDescent="0.25">
      <c r="A3676">
        <v>1367</v>
      </c>
      <c r="B3676" t="s">
        <v>46</v>
      </c>
      <c r="C3676">
        <v>264</v>
      </c>
      <c r="D3676">
        <v>18</v>
      </c>
      <c r="E3676" t="s">
        <v>0</v>
      </c>
      <c r="F3676">
        <v>12</v>
      </c>
      <c r="G3676">
        <v>2018</v>
      </c>
      <c r="H3676" t="s">
        <v>63</v>
      </c>
      <c r="I3676">
        <f>IF(E3676="Dollar",VLOOKUP(F3676,Currency!$G$2:$H$14,2,0),1)</f>
        <v>1</v>
      </c>
      <c r="J3676" s="3">
        <f t="shared" si="57"/>
        <v>4752</v>
      </c>
    </row>
    <row r="3677" spans="1:10" x14ac:dyDescent="0.25">
      <c r="A3677">
        <v>1368</v>
      </c>
      <c r="B3677" t="s">
        <v>45</v>
      </c>
      <c r="C3677">
        <v>95</v>
      </c>
      <c r="D3677">
        <v>27</v>
      </c>
      <c r="E3677" t="s">
        <v>0</v>
      </c>
      <c r="F3677">
        <v>12</v>
      </c>
      <c r="G3677">
        <v>2018</v>
      </c>
      <c r="H3677" t="s">
        <v>65</v>
      </c>
      <c r="I3677">
        <f>IF(E3677="Dollar",VLOOKUP(F3677,Currency!$G$2:$H$14,2,0),1)</f>
        <v>1</v>
      </c>
      <c r="J3677" s="3">
        <f t="shared" si="57"/>
        <v>2565</v>
      </c>
    </row>
    <row r="3678" spans="1:10" x14ac:dyDescent="0.25">
      <c r="A3678">
        <v>1368</v>
      </c>
      <c r="B3678" t="s">
        <v>46</v>
      </c>
      <c r="C3678">
        <v>380</v>
      </c>
      <c r="D3678">
        <v>16</v>
      </c>
      <c r="E3678" t="s">
        <v>37</v>
      </c>
      <c r="F3678">
        <v>12</v>
      </c>
      <c r="G3678">
        <v>2018</v>
      </c>
      <c r="H3678" t="s">
        <v>53</v>
      </c>
      <c r="I3678">
        <f>IF(E3678="Dollar",VLOOKUP(F3678,Currency!$G$2:$H$14,2,0),1)</f>
        <v>0.87842254526315788</v>
      </c>
      <c r="J3678" s="3">
        <f t="shared" si="57"/>
        <v>5340.8090751999998</v>
      </c>
    </row>
    <row r="3679" spans="1:10" x14ac:dyDescent="0.25">
      <c r="A3679">
        <v>1369</v>
      </c>
      <c r="B3679" t="s">
        <v>45</v>
      </c>
      <c r="C3679">
        <v>121</v>
      </c>
      <c r="D3679">
        <v>25</v>
      </c>
      <c r="E3679" t="s">
        <v>0</v>
      </c>
      <c r="F3679">
        <v>9</v>
      </c>
      <c r="G3679">
        <v>2018</v>
      </c>
      <c r="H3679" t="s">
        <v>51</v>
      </c>
      <c r="I3679">
        <f>IF(E3679="Dollar",VLOOKUP(F3679,Currency!$G$2:$H$14,2,0),1)</f>
        <v>1</v>
      </c>
      <c r="J3679" s="3">
        <f t="shared" si="57"/>
        <v>3025</v>
      </c>
    </row>
    <row r="3680" spans="1:10" x14ac:dyDescent="0.25">
      <c r="A3680">
        <v>1369</v>
      </c>
      <c r="B3680" t="s">
        <v>46</v>
      </c>
      <c r="C3680">
        <v>484</v>
      </c>
      <c r="D3680">
        <v>15</v>
      </c>
      <c r="E3680" t="s">
        <v>37</v>
      </c>
      <c r="F3680">
        <v>9</v>
      </c>
      <c r="G3680">
        <v>2018</v>
      </c>
      <c r="H3680" t="s">
        <v>53</v>
      </c>
      <c r="I3680">
        <f>IF(E3680="Dollar",VLOOKUP(F3680,Currency!$G$2:$H$14,2,0),1)</f>
        <v>0.85776296200000002</v>
      </c>
      <c r="J3680" s="3">
        <f t="shared" si="57"/>
        <v>6227.3591041199998</v>
      </c>
    </row>
    <row r="3681" spans="1:10" x14ac:dyDescent="0.25">
      <c r="A3681">
        <v>1370</v>
      </c>
      <c r="B3681" t="s">
        <v>45</v>
      </c>
      <c r="C3681">
        <v>136</v>
      </c>
      <c r="D3681">
        <v>31</v>
      </c>
      <c r="E3681" t="s">
        <v>37</v>
      </c>
      <c r="F3681">
        <v>1</v>
      </c>
      <c r="G3681">
        <v>2018</v>
      </c>
      <c r="H3681" t="s">
        <v>58</v>
      </c>
      <c r="I3681">
        <f>IF(E3681="Dollar",VLOOKUP(F3681,Currency!$G$2:$H$14,2,0),1)</f>
        <v>0.8198508345454546</v>
      </c>
      <c r="J3681" s="3">
        <f t="shared" si="57"/>
        <v>3456.4911184436364</v>
      </c>
    </row>
    <row r="3682" spans="1:10" x14ac:dyDescent="0.25">
      <c r="A3682">
        <v>1370</v>
      </c>
      <c r="B3682" t="s">
        <v>46</v>
      </c>
      <c r="C3682">
        <v>544</v>
      </c>
      <c r="D3682">
        <v>17</v>
      </c>
      <c r="E3682" t="s">
        <v>37</v>
      </c>
      <c r="F3682">
        <v>1</v>
      </c>
      <c r="G3682">
        <v>2018</v>
      </c>
      <c r="H3682" t="s">
        <v>53</v>
      </c>
      <c r="I3682">
        <f>IF(E3682="Dollar",VLOOKUP(F3682,Currency!$G$2:$H$14,2,0),1)</f>
        <v>0.8198508345454546</v>
      </c>
      <c r="J3682" s="3">
        <f t="shared" si="57"/>
        <v>7581.9805178763645</v>
      </c>
    </row>
    <row r="3683" spans="1:10" x14ac:dyDescent="0.25">
      <c r="A3683">
        <v>1371</v>
      </c>
      <c r="B3683" t="s">
        <v>45</v>
      </c>
      <c r="C3683">
        <v>65</v>
      </c>
      <c r="D3683">
        <v>24</v>
      </c>
      <c r="E3683" t="s">
        <v>0</v>
      </c>
      <c r="F3683">
        <v>6</v>
      </c>
      <c r="G3683">
        <v>2018</v>
      </c>
      <c r="H3683" t="s">
        <v>61</v>
      </c>
      <c r="I3683">
        <f>IF(E3683="Dollar",VLOOKUP(F3683,Currency!$G$2:$H$14,2,0),1)</f>
        <v>1</v>
      </c>
      <c r="J3683" s="3">
        <f t="shared" si="57"/>
        <v>1560</v>
      </c>
    </row>
    <row r="3684" spans="1:10" x14ac:dyDescent="0.25">
      <c r="A3684">
        <v>1371</v>
      </c>
      <c r="B3684" t="s">
        <v>46</v>
      </c>
      <c r="C3684">
        <v>195</v>
      </c>
      <c r="D3684">
        <v>15</v>
      </c>
      <c r="E3684" t="s">
        <v>0</v>
      </c>
      <c r="F3684">
        <v>6</v>
      </c>
      <c r="G3684">
        <v>2018</v>
      </c>
      <c r="H3684" t="s">
        <v>55</v>
      </c>
      <c r="I3684">
        <f>IF(E3684="Dollar",VLOOKUP(F3684,Currency!$G$2:$H$14,2,0),1)</f>
        <v>1</v>
      </c>
      <c r="J3684" s="3">
        <f t="shared" si="57"/>
        <v>2925</v>
      </c>
    </row>
    <row r="3685" spans="1:10" x14ac:dyDescent="0.25">
      <c r="A3685">
        <v>1371</v>
      </c>
      <c r="B3685" t="s">
        <v>47</v>
      </c>
      <c r="C3685">
        <v>65</v>
      </c>
      <c r="D3685">
        <v>6</v>
      </c>
      <c r="E3685" t="s">
        <v>37</v>
      </c>
      <c r="F3685">
        <v>6</v>
      </c>
      <c r="G3685">
        <v>2018</v>
      </c>
      <c r="H3685" t="s">
        <v>53</v>
      </c>
      <c r="I3685">
        <f>IF(E3685="Dollar",VLOOKUP(F3685,Currency!$G$2:$H$14,2,0),1)</f>
        <v>0.85633569142857147</v>
      </c>
      <c r="J3685" s="3">
        <f t="shared" si="57"/>
        <v>333.97091965714287</v>
      </c>
    </row>
    <row r="3686" spans="1:10" x14ac:dyDescent="0.25">
      <c r="A3686">
        <v>1372</v>
      </c>
      <c r="B3686" t="s">
        <v>45</v>
      </c>
      <c r="C3686">
        <v>18</v>
      </c>
      <c r="D3686">
        <v>22</v>
      </c>
      <c r="E3686" t="s">
        <v>0</v>
      </c>
      <c r="F3686">
        <v>8</v>
      </c>
      <c r="G3686">
        <v>2018</v>
      </c>
      <c r="H3686" t="s">
        <v>63</v>
      </c>
      <c r="I3686">
        <f>IF(E3686="Dollar",VLOOKUP(F3686,Currency!$G$2:$H$14,2,0),1)</f>
        <v>1</v>
      </c>
      <c r="J3686" s="3">
        <f t="shared" si="57"/>
        <v>396</v>
      </c>
    </row>
    <row r="3687" spans="1:10" x14ac:dyDescent="0.25">
      <c r="A3687">
        <v>1372</v>
      </c>
      <c r="B3687" t="s">
        <v>46</v>
      </c>
      <c r="C3687">
        <v>72</v>
      </c>
      <c r="D3687">
        <v>17</v>
      </c>
      <c r="E3687" t="s">
        <v>37</v>
      </c>
      <c r="F3687">
        <v>8</v>
      </c>
      <c r="G3687">
        <v>2018</v>
      </c>
      <c r="H3687" t="s">
        <v>53</v>
      </c>
      <c r="I3687">
        <f>IF(E3687="Dollar",VLOOKUP(F3687,Currency!$G$2:$H$14,2,0),1)</f>
        <v>0.86596289695652162</v>
      </c>
      <c r="J3687" s="3">
        <f t="shared" si="57"/>
        <v>1059.9385858747826</v>
      </c>
    </row>
    <row r="3688" spans="1:10" x14ac:dyDescent="0.25">
      <c r="A3688">
        <v>1373</v>
      </c>
      <c r="B3688" t="s">
        <v>45</v>
      </c>
      <c r="C3688">
        <v>145</v>
      </c>
      <c r="D3688">
        <v>31</v>
      </c>
      <c r="E3688" t="s">
        <v>37</v>
      </c>
      <c r="F3688">
        <v>6</v>
      </c>
      <c r="G3688">
        <v>2018</v>
      </c>
      <c r="H3688" t="s">
        <v>58</v>
      </c>
      <c r="I3688">
        <f>IF(E3688="Dollar",VLOOKUP(F3688,Currency!$G$2:$H$14,2,0),1)</f>
        <v>0.85633569142857147</v>
      </c>
      <c r="J3688" s="3">
        <f t="shared" si="57"/>
        <v>3849.2289329714285</v>
      </c>
    </row>
    <row r="3689" spans="1:10" x14ac:dyDescent="0.25">
      <c r="A3689">
        <v>1373</v>
      </c>
      <c r="B3689" t="s">
        <v>46</v>
      </c>
      <c r="C3689">
        <v>290</v>
      </c>
      <c r="D3689">
        <v>16</v>
      </c>
      <c r="E3689" t="s">
        <v>37</v>
      </c>
      <c r="F3689">
        <v>6</v>
      </c>
      <c r="G3689">
        <v>2018</v>
      </c>
      <c r="H3689" t="s">
        <v>53</v>
      </c>
      <c r="I3689">
        <f>IF(E3689="Dollar",VLOOKUP(F3689,Currency!$G$2:$H$14,2,0),1)</f>
        <v>0.85633569142857147</v>
      </c>
      <c r="J3689" s="3">
        <f t="shared" si="57"/>
        <v>3973.3976082285717</v>
      </c>
    </row>
    <row r="3690" spans="1:10" x14ac:dyDescent="0.25">
      <c r="A3690">
        <v>1373</v>
      </c>
      <c r="B3690" t="s">
        <v>47</v>
      </c>
      <c r="C3690">
        <v>580</v>
      </c>
      <c r="D3690">
        <v>6</v>
      </c>
      <c r="E3690" t="s">
        <v>37</v>
      </c>
      <c r="F3690">
        <v>6</v>
      </c>
      <c r="G3690">
        <v>2018</v>
      </c>
      <c r="H3690" t="s">
        <v>53</v>
      </c>
      <c r="I3690">
        <f>IF(E3690="Dollar",VLOOKUP(F3690,Currency!$G$2:$H$14,2,0),1)</f>
        <v>0.85633569142857147</v>
      </c>
      <c r="J3690" s="3">
        <f t="shared" si="57"/>
        <v>2980.0482061714288</v>
      </c>
    </row>
    <row r="3691" spans="1:10" x14ac:dyDescent="0.25">
      <c r="A3691">
        <v>1374</v>
      </c>
      <c r="B3691" t="s">
        <v>45</v>
      </c>
      <c r="C3691">
        <v>121</v>
      </c>
      <c r="D3691">
        <v>20</v>
      </c>
      <c r="E3691" t="s">
        <v>0</v>
      </c>
      <c r="F3691">
        <v>4</v>
      </c>
      <c r="G3691">
        <v>2018</v>
      </c>
      <c r="H3691" t="s">
        <v>55</v>
      </c>
      <c r="I3691">
        <f>IF(E3691="Dollar",VLOOKUP(F3691,Currency!$G$2:$H$14,2,0),1)</f>
        <v>1</v>
      </c>
      <c r="J3691" s="3">
        <f t="shared" si="57"/>
        <v>2420</v>
      </c>
    </row>
    <row r="3692" spans="1:10" x14ac:dyDescent="0.25">
      <c r="A3692">
        <v>1374</v>
      </c>
      <c r="B3692" t="s">
        <v>46</v>
      </c>
      <c r="C3692">
        <v>363</v>
      </c>
      <c r="D3692">
        <v>14</v>
      </c>
      <c r="E3692" t="s">
        <v>37</v>
      </c>
      <c r="F3692">
        <v>4</v>
      </c>
      <c r="G3692">
        <v>2018</v>
      </c>
      <c r="H3692" t="s">
        <v>53</v>
      </c>
      <c r="I3692">
        <f>IF(E3692="Dollar",VLOOKUP(F3692,Currency!$G$2:$H$14,2,0),1)</f>
        <v>0.81462485449999988</v>
      </c>
      <c r="J3692" s="3">
        <f t="shared" si="57"/>
        <v>4139.9235105689995</v>
      </c>
    </row>
    <row r="3693" spans="1:10" x14ac:dyDescent="0.25">
      <c r="A3693">
        <v>1374</v>
      </c>
      <c r="B3693" t="s">
        <v>47</v>
      </c>
      <c r="C3693">
        <v>121</v>
      </c>
      <c r="D3693">
        <v>7</v>
      </c>
      <c r="E3693" t="s">
        <v>37</v>
      </c>
      <c r="F3693">
        <v>4</v>
      </c>
      <c r="G3693">
        <v>2018</v>
      </c>
      <c r="H3693" t="s">
        <v>53</v>
      </c>
      <c r="I3693">
        <f>IF(E3693="Dollar",VLOOKUP(F3693,Currency!$G$2:$H$14,2,0),1)</f>
        <v>0.81462485449999988</v>
      </c>
      <c r="J3693" s="3">
        <f t="shared" si="57"/>
        <v>689.98725176149992</v>
      </c>
    </row>
    <row r="3694" spans="1:10" x14ac:dyDescent="0.25">
      <c r="A3694">
        <v>1375</v>
      </c>
      <c r="B3694" t="s">
        <v>45</v>
      </c>
      <c r="C3694">
        <v>1</v>
      </c>
      <c r="D3694">
        <v>24</v>
      </c>
      <c r="E3694" t="s">
        <v>0</v>
      </c>
      <c r="F3694">
        <v>10</v>
      </c>
      <c r="G3694">
        <v>2018</v>
      </c>
      <c r="H3694" t="s">
        <v>60</v>
      </c>
      <c r="I3694">
        <f>IF(E3694="Dollar",VLOOKUP(F3694,Currency!$G$2:$H$14,2,0),1)</f>
        <v>1</v>
      </c>
      <c r="J3694" s="3">
        <f t="shared" si="57"/>
        <v>24</v>
      </c>
    </row>
    <row r="3695" spans="1:10" x14ac:dyDescent="0.25">
      <c r="A3695">
        <v>1375</v>
      </c>
      <c r="B3695" t="s">
        <v>46</v>
      </c>
      <c r="C3695">
        <v>5</v>
      </c>
      <c r="D3695">
        <v>15</v>
      </c>
      <c r="E3695" t="s">
        <v>37</v>
      </c>
      <c r="F3695">
        <v>10</v>
      </c>
      <c r="G3695">
        <v>2018</v>
      </c>
      <c r="H3695" t="s">
        <v>53</v>
      </c>
      <c r="I3695">
        <f>IF(E3695="Dollar",VLOOKUP(F3695,Currency!$G$2:$H$14,2,0),1)</f>
        <v>0.87081632260869579</v>
      </c>
      <c r="J3695" s="3">
        <f t="shared" si="57"/>
        <v>65.311224195652187</v>
      </c>
    </row>
    <row r="3696" spans="1:10" x14ac:dyDescent="0.25">
      <c r="A3696">
        <v>1375</v>
      </c>
      <c r="B3696" t="s">
        <v>47</v>
      </c>
      <c r="C3696">
        <v>20</v>
      </c>
      <c r="D3696">
        <v>6</v>
      </c>
      <c r="E3696" t="s">
        <v>37</v>
      </c>
      <c r="F3696">
        <v>10</v>
      </c>
      <c r="G3696">
        <v>2018</v>
      </c>
      <c r="H3696" t="s">
        <v>53</v>
      </c>
      <c r="I3696">
        <f>IF(E3696="Dollar",VLOOKUP(F3696,Currency!$G$2:$H$14,2,0),1)</f>
        <v>0.87081632260869579</v>
      </c>
      <c r="J3696" s="3">
        <f t="shared" si="57"/>
        <v>104.49795871304349</v>
      </c>
    </row>
    <row r="3697" spans="1:10" x14ac:dyDescent="0.25">
      <c r="A3697">
        <v>1376</v>
      </c>
      <c r="B3697" t="s">
        <v>45</v>
      </c>
      <c r="C3697">
        <v>52</v>
      </c>
      <c r="D3697">
        <v>27</v>
      </c>
      <c r="E3697" t="s">
        <v>0</v>
      </c>
      <c r="F3697">
        <v>7</v>
      </c>
      <c r="G3697">
        <v>2018</v>
      </c>
      <c r="H3697" t="s">
        <v>54</v>
      </c>
      <c r="I3697">
        <f>IF(E3697="Dollar",VLOOKUP(F3697,Currency!$G$2:$H$14,2,0),1)</f>
        <v>1</v>
      </c>
      <c r="J3697" s="3">
        <f t="shared" si="57"/>
        <v>1404</v>
      </c>
    </row>
    <row r="3698" spans="1:10" x14ac:dyDescent="0.25">
      <c r="A3698">
        <v>1376</v>
      </c>
      <c r="B3698" t="s">
        <v>46</v>
      </c>
      <c r="C3698">
        <v>208</v>
      </c>
      <c r="D3698">
        <v>17</v>
      </c>
      <c r="E3698" t="s">
        <v>37</v>
      </c>
      <c r="F3698">
        <v>7</v>
      </c>
      <c r="G3698">
        <v>2018</v>
      </c>
      <c r="H3698" t="s">
        <v>53</v>
      </c>
      <c r="I3698">
        <f>IF(E3698="Dollar",VLOOKUP(F3698,Currency!$G$2:$H$14,2,0),1)</f>
        <v>0.85575857954545465</v>
      </c>
      <c r="J3698" s="3">
        <f t="shared" si="57"/>
        <v>3025.9623372727278</v>
      </c>
    </row>
    <row r="3699" spans="1:10" x14ac:dyDescent="0.25">
      <c r="A3699">
        <v>1377</v>
      </c>
      <c r="B3699" t="s">
        <v>45</v>
      </c>
      <c r="C3699">
        <v>97</v>
      </c>
      <c r="D3699">
        <v>22</v>
      </c>
      <c r="E3699" t="s">
        <v>0</v>
      </c>
      <c r="F3699">
        <v>12</v>
      </c>
      <c r="G3699">
        <v>2018</v>
      </c>
      <c r="H3699" t="s">
        <v>63</v>
      </c>
      <c r="I3699">
        <f>IF(E3699="Dollar",VLOOKUP(F3699,Currency!$G$2:$H$14,2,0),1)</f>
        <v>1</v>
      </c>
      <c r="J3699" s="3">
        <f t="shared" si="57"/>
        <v>2134</v>
      </c>
    </row>
    <row r="3700" spans="1:10" x14ac:dyDescent="0.25">
      <c r="A3700">
        <v>1377</v>
      </c>
      <c r="B3700" t="s">
        <v>46</v>
      </c>
      <c r="C3700">
        <v>485</v>
      </c>
      <c r="D3700">
        <v>17</v>
      </c>
      <c r="E3700" t="s">
        <v>37</v>
      </c>
      <c r="F3700">
        <v>12</v>
      </c>
      <c r="G3700">
        <v>2018</v>
      </c>
      <c r="H3700" t="s">
        <v>53</v>
      </c>
      <c r="I3700">
        <f>IF(E3700="Dollar",VLOOKUP(F3700,Currency!$G$2:$H$14,2,0),1)</f>
        <v>0.87842254526315788</v>
      </c>
      <c r="J3700" s="3">
        <f t="shared" si="57"/>
        <v>7242.5938856947369</v>
      </c>
    </row>
    <row r="3701" spans="1:10" x14ac:dyDescent="0.25">
      <c r="A3701">
        <v>1377</v>
      </c>
      <c r="B3701" t="s">
        <v>47</v>
      </c>
      <c r="C3701">
        <v>679</v>
      </c>
      <c r="D3701">
        <v>6</v>
      </c>
      <c r="E3701" t="s">
        <v>0</v>
      </c>
      <c r="F3701">
        <v>12</v>
      </c>
      <c r="G3701">
        <v>2018</v>
      </c>
      <c r="H3701" t="s">
        <v>57</v>
      </c>
      <c r="I3701">
        <f>IF(E3701="Dollar",VLOOKUP(F3701,Currency!$G$2:$H$14,2,0),1)</f>
        <v>1</v>
      </c>
      <c r="J3701" s="3">
        <f t="shared" si="57"/>
        <v>4074</v>
      </c>
    </row>
    <row r="3702" spans="1:10" x14ac:dyDescent="0.25">
      <c r="A3702">
        <v>1378</v>
      </c>
      <c r="B3702" t="s">
        <v>45</v>
      </c>
      <c r="C3702">
        <v>57</v>
      </c>
      <c r="D3702">
        <v>20</v>
      </c>
      <c r="E3702" t="s">
        <v>0</v>
      </c>
      <c r="F3702">
        <v>4</v>
      </c>
      <c r="G3702">
        <v>2018</v>
      </c>
      <c r="H3702" t="s">
        <v>55</v>
      </c>
      <c r="I3702">
        <f>IF(E3702="Dollar",VLOOKUP(F3702,Currency!$G$2:$H$14,2,0),1)</f>
        <v>1</v>
      </c>
      <c r="J3702" s="3">
        <f t="shared" si="57"/>
        <v>1140</v>
      </c>
    </row>
    <row r="3703" spans="1:10" x14ac:dyDescent="0.25">
      <c r="A3703">
        <v>1378</v>
      </c>
      <c r="B3703" t="s">
        <v>46</v>
      </c>
      <c r="C3703">
        <v>171</v>
      </c>
      <c r="D3703">
        <v>15</v>
      </c>
      <c r="E3703" t="s">
        <v>0</v>
      </c>
      <c r="F3703">
        <v>4</v>
      </c>
      <c r="G3703">
        <v>2018</v>
      </c>
      <c r="H3703" t="s">
        <v>55</v>
      </c>
      <c r="I3703">
        <f>IF(E3703="Dollar",VLOOKUP(F3703,Currency!$G$2:$H$14,2,0),1)</f>
        <v>1</v>
      </c>
      <c r="J3703" s="3">
        <f t="shared" si="57"/>
        <v>2565</v>
      </c>
    </row>
    <row r="3704" spans="1:10" x14ac:dyDescent="0.25">
      <c r="A3704">
        <v>1378</v>
      </c>
      <c r="B3704" t="s">
        <v>47</v>
      </c>
      <c r="C3704">
        <v>57</v>
      </c>
      <c r="D3704">
        <v>6</v>
      </c>
      <c r="E3704" t="s">
        <v>0</v>
      </c>
      <c r="F3704">
        <v>4</v>
      </c>
      <c r="G3704">
        <v>2018</v>
      </c>
      <c r="H3704" t="s">
        <v>55</v>
      </c>
      <c r="I3704">
        <f>IF(E3704="Dollar",VLOOKUP(F3704,Currency!$G$2:$H$14,2,0),1)</f>
        <v>1</v>
      </c>
      <c r="J3704" s="3">
        <f t="shared" si="57"/>
        <v>342</v>
      </c>
    </row>
    <row r="3705" spans="1:10" x14ac:dyDescent="0.25">
      <c r="A3705">
        <v>1379</v>
      </c>
      <c r="B3705" t="s">
        <v>45</v>
      </c>
      <c r="C3705">
        <v>10</v>
      </c>
      <c r="D3705">
        <v>24</v>
      </c>
      <c r="E3705" t="s">
        <v>0</v>
      </c>
      <c r="F3705">
        <v>6</v>
      </c>
      <c r="G3705">
        <v>2018</v>
      </c>
      <c r="H3705" t="s">
        <v>61</v>
      </c>
      <c r="I3705">
        <f>IF(E3705="Dollar",VLOOKUP(F3705,Currency!$G$2:$H$14,2,0),1)</f>
        <v>1</v>
      </c>
      <c r="J3705" s="3">
        <f t="shared" si="57"/>
        <v>240</v>
      </c>
    </row>
    <row r="3706" spans="1:10" x14ac:dyDescent="0.25">
      <c r="A3706">
        <v>1379</v>
      </c>
      <c r="B3706" t="s">
        <v>46</v>
      </c>
      <c r="C3706">
        <v>20</v>
      </c>
      <c r="D3706">
        <v>15</v>
      </c>
      <c r="E3706" t="s">
        <v>0</v>
      </c>
      <c r="F3706">
        <v>6</v>
      </c>
      <c r="G3706">
        <v>2018</v>
      </c>
      <c r="H3706" t="s">
        <v>55</v>
      </c>
      <c r="I3706">
        <f>IF(E3706="Dollar",VLOOKUP(F3706,Currency!$G$2:$H$14,2,0),1)</f>
        <v>1</v>
      </c>
      <c r="J3706" s="3">
        <f t="shared" si="57"/>
        <v>300</v>
      </c>
    </row>
    <row r="3707" spans="1:10" x14ac:dyDescent="0.25">
      <c r="A3707">
        <v>1379</v>
      </c>
      <c r="B3707" t="s">
        <v>47</v>
      </c>
      <c r="C3707">
        <v>40</v>
      </c>
      <c r="D3707">
        <v>6</v>
      </c>
      <c r="E3707" t="s">
        <v>0</v>
      </c>
      <c r="F3707">
        <v>6</v>
      </c>
      <c r="G3707">
        <v>2018</v>
      </c>
      <c r="H3707" t="s">
        <v>55</v>
      </c>
      <c r="I3707">
        <f>IF(E3707="Dollar",VLOOKUP(F3707,Currency!$G$2:$H$14,2,0),1)</f>
        <v>1</v>
      </c>
      <c r="J3707" s="3">
        <f t="shared" si="57"/>
        <v>240</v>
      </c>
    </row>
    <row r="3708" spans="1:10" x14ac:dyDescent="0.25">
      <c r="A3708">
        <v>1380</v>
      </c>
      <c r="B3708" t="s">
        <v>45</v>
      </c>
      <c r="C3708">
        <v>76</v>
      </c>
      <c r="D3708">
        <v>20</v>
      </c>
      <c r="E3708" t="s">
        <v>0</v>
      </c>
      <c r="F3708">
        <v>4</v>
      </c>
      <c r="G3708">
        <v>2018</v>
      </c>
      <c r="H3708" t="s">
        <v>55</v>
      </c>
      <c r="I3708">
        <f>IF(E3708="Dollar",VLOOKUP(F3708,Currency!$G$2:$H$14,2,0),1)</f>
        <v>1</v>
      </c>
      <c r="J3708" s="3">
        <f t="shared" si="57"/>
        <v>1520</v>
      </c>
    </row>
    <row r="3709" spans="1:10" x14ac:dyDescent="0.25">
      <c r="A3709">
        <v>1380</v>
      </c>
      <c r="B3709" t="s">
        <v>46</v>
      </c>
      <c r="C3709">
        <v>304</v>
      </c>
      <c r="D3709">
        <v>16</v>
      </c>
      <c r="E3709" t="s">
        <v>37</v>
      </c>
      <c r="F3709">
        <v>4</v>
      </c>
      <c r="G3709">
        <v>2018</v>
      </c>
      <c r="H3709" t="s">
        <v>53</v>
      </c>
      <c r="I3709">
        <f>IF(E3709="Dollar",VLOOKUP(F3709,Currency!$G$2:$H$14,2,0),1)</f>
        <v>0.81462485449999988</v>
      </c>
      <c r="J3709" s="3">
        <f t="shared" si="57"/>
        <v>3962.3352922879994</v>
      </c>
    </row>
    <row r="3710" spans="1:10" x14ac:dyDescent="0.25">
      <c r="A3710">
        <v>1381</v>
      </c>
      <c r="B3710" t="s">
        <v>45</v>
      </c>
      <c r="C3710">
        <v>113</v>
      </c>
      <c r="D3710">
        <v>28</v>
      </c>
      <c r="E3710" t="s">
        <v>0</v>
      </c>
      <c r="F3710">
        <v>6</v>
      </c>
      <c r="G3710">
        <v>2018</v>
      </c>
      <c r="H3710" t="s">
        <v>59</v>
      </c>
      <c r="I3710">
        <f>IF(E3710="Dollar",VLOOKUP(F3710,Currency!$G$2:$H$14,2,0),1)</f>
        <v>1</v>
      </c>
      <c r="J3710" s="3">
        <f t="shared" si="57"/>
        <v>3164</v>
      </c>
    </row>
    <row r="3711" spans="1:10" x14ac:dyDescent="0.25">
      <c r="A3711">
        <v>1381</v>
      </c>
      <c r="B3711" t="s">
        <v>46</v>
      </c>
      <c r="C3711">
        <v>339</v>
      </c>
      <c r="D3711">
        <v>16</v>
      </c>
      <c r="E3711" t="s">
        <v>37</v>
      </c>
      <c r="F3711">
        <v>6</v>
      </c>
      <c r="G3711">
        <v>2018</v>
      </c>
      <c r="H3711" t="s">
        <v>53</v>
      </c>
      <c r="I3711">
        <f>IF(E3711="Dollar",VLOOKUP(F3711,Currency!$G$2:$H$14,2,0),1)</f>
        <v>0.85633569142857147</v>
      </c>
      <c r="J3711" s="3">
        <f t="shared" si="57"/>
        <v>4644.7647903085717</v>
      </c>
    </row>
    <row r="3712" spans="1:10" x14ac:dyDescent="0.25">
      <c r="A3712">
        <v>1381</v>
      </c>
      <c r="B3712" t="s">
        <v>47</v>
      </c>
      <c r="C3712">
        <v>113</v>
      </c>
      <c r="D3712">
        <v>6</v>
      </c>
      <c r="E3712" t="s">
        <v>0</v>
      </c>
      <c r="F3712">
        <v>6</v>
      </c>
      <c r="G3712">
        <v>2018</v>
      </c>
      <c r="H3712" t="s">
        <v>55</v>
      </c>
      <c r="I3712">
        <f>IF(E3712="Dollar",VLOOKUP(F3712,Currency!$G$2:$H$14,2,0),1)</f>
        <v>1</v>
      </c>
      <c r="J3712" s="3">
        <f t="shared" si="57"/>
        <v>678</v>
      </c>
    </row>
    <row r="3713" spans="1:10" x14ac:dyDescent="0.25">
      <c r="A3713">
        <v>1382</v>
      </c>
      <c r="B3713" t="s">
        <v>45</v>
      </c>
      <c r="C3713">
        <v>110</v>
      </c>
      <c r="D3713">
        <v>27</v>
      </c>
      <c r="E3713" t="s">
        <v>0</v>
      </c>
      <c r="F3713">
        <v>6</v>
      </c>
      <c r="G3713">
        <v>2018</v>
      </c>
      <c r="H3713" t="s">
        <v>54</v>
      </c>
      <c r="I3713">
        <f>IF(E3713="Dollar",VLOOKUP(F3713,Currency!$G$2:$H$14,2,0),1)</f>
        <v>1</v>
      </c>
      <c r="J3713" s="3">
        <f t="shared" si="57"/>
        <v>2970</v>
      </c>
    </row>
    <row r="3714" spans="1:10" x14ac:dyDescent="0.25">
      <c r="A3714">
        <v>1382</v>
      </c>
      <c r="B3714" t="s">
        <v>46</v>
      </c>
      <c r="C3714">
        <v>330</v>
      </c>
      <c r="D3714">
        <v>17</v>
      </c>
      <c r="E3714" t="s">
        <v>0</v>
      </c>
      <c r="F3714">
        <v>6</v>
      </c>
      <c r="G3714">
        <v>2018</v>
      </c>
      <c r="H3714" t="s">
        <v>52</v>
      </c>
      <c r="I3714">
        <f>IF(E3714="Dollar",VLOOKUP(F3714,Currency!$G$2:$H$14,2,0),1)</f>
        <v>1</v>
      </c>
      <c r="J3714" s="3">
        <f t="shared" si="57"/>
        <v>5610</v>
      </c>
    </row>
    <row r="3715" spans="1:10" x14ac:dyDescent="0.25">
      <c r="A3715">
        <v>1382</v>
      </c>
      <c r="B3715" t="s">
        <v>47</v>
      </c>
      <c r="C3715">
        <v>110</v>
      </c>
      <c r="D3715">
        <v>6</v>
      </c>
      <c r="E3715" t="s">
        <v>0</v>
      </c>
      <c r="F3715">
        <v>6</v>
      </c>
      <c r="G3715">
        <v>2018</v>
      </c>
      <c r="H3715" t="s">
        <v>61</v>
      </c>
      <c r="I3715">
        <f>IF(E3715="Dollar",VLOOKUP(F3715,Currency!$G$2:$H$14,2,0),1)</f>
        <v>1</v>
      </c>
      <c r="J3715" s="3">
        <f t="shared" ref="J3715:J3778" si="58">C3715*D3715*I3715</f>
        <v>660</v>
      </c>
    </row>
    <row r="3716" spans="1:10" x14ac:dyDescent="0.25">
      <c r="A3716">
        <v>1383</v>
      </c>
      <c r="B3716" t="s">
        <v>45</v>
      </c>
      <c r="C3716">
        <v>51</v>
      </c>
      <c r="D3716">
        <v>28</v>
      </c>
      <c r="E3716" t="s">
        <v>0</v>
      </c>
      <c r="F3716">
        <v>1</v>
      </c>
      <c r="G3716">
        <v>2018</v>
      </c>
      <c r="H3716" t="s">
        <v>59</v>
      </c>
      <c r="I3716">
        <f>IF(E3716="Dollar",VLOOKUP(F3716,Currency!$G$2:$H$14,2,0),1)</f>
        <v>1</v>
      </c>
      <c r="J3716" s="3">
        <f t="shared" si="58"/>
        <v>1428</v>
      </c>
    </row>
    <row r="3717" spans="1:10" x14ac:dyDescent="0.25">
      <c r="A3717">
        <v>1383</v>
      </c>
      <c r="B3717" t="s">
        <v>46</v>
      </c>
      <c r="C3717">
        <v>204</v>
      </c>
      <c r="D3717">
        <v>19</v>
      </c>
      <c r="E3717" t="s">
        <v>0</v>
      </c>
      <c r="F3717">
        <v>1</v>
      </c>
      <c r="G3717">
        <v>2018</v>
      </c>
      <c r="H3717" t="s">
        <v>60</v>
      </c>
      <c r="I3717">
        <f>IF(E3717="Dollar",VLOOKUP(F3717,Currency!$G$2:$H$14,2,0),1)</f>
        <v>1</v>
      </c>
      <c r="J3717" s="3">
        <f t="shared" si="58"/>
        <v>3876</v>
      </c>
    </row>
    <row r="3718" spans="1:10" x14ac:dyDescent="0.25">
      <c r="A3718">
        <v>1384</v>
      </c>
      <c r="B3718" t="s">
        <v>45</v>
      </c>
      <c r="C3718">
        <v>120</v>
      </c>
      <c r="D3718">
        <v>23</v>
      </c>
      <c r="E3718" t="s">
        <v>0</v>
      </c>
      <c r="F3718">
        <v>5</v>
      </c>
      <c r="G3718">
        <v>2018</v>
      </c>
      <c r="H3718" t="s">
        <v>62</v>
      </c>
      <c r="I3718">
        <f>IF(E3718="Dollar",VLOOKUP(F3718,Currency!$G$2:$H$14,2,0),1)</f>
        <v>1</v>
      </c>
      <c r="J3718" s="3">
        <f t="shared" si="58"/>
        <v>2760</v>
      </c>
    </row>
    <row r="3719" spans="1:10" x14ac:dyDescent="0.25">
      <c r="A3719">
        <v>1384</v>
      </c>
      <c r="B3719" t="s">
        <v>46</v>
      </c>
      <c r="C3719">
        <v>360</v>
      </c>
      <c r="D3719">
        <v>17</v>
      </c>
      <c r="E3719" t="s">
        <v>37</v>
      </c>
      <c r="F3719">
        <v>5</v>
      </c>
      <c r="G3719">
        <v>2018</v>
      </c>
      <c r="H3719" t="s">
        <v>53</v>
      </c>
      <c r="I3719">
        <f>IF(E3719="Dollar",VLOOKUP(F3719,Currency!$G$2:$H$14,2,0),1)</f>
        <v>0.84667593318181822</v>
      </c>
      <c r="J3719" s="3">
        <f t="shared" si="58"/>
        <v>5181.6567110727274</v>
      </c>
    </row>
    <row r="3720" spans="1:10" x14ac:dyDescent="0.25">
      <c r="A3720">
        <v>1384</v>
      </c>
      <c r="B3720" t="s">
        <v>47</v>
      </c>
      <c r="C3720">
        <v>120</v>
      </c>
      <c r="D3720">
        <v>6</v>
      </c>
      <c r="E3720" t="s">
        <v>0</v>
      </c>
      <c r="F3720">
        <v>5</v>
      </c>
      <c r="G3720">
        <v>2018</v>
      </c>
      <c r="H3720" t="s">
        <v>55</v>
      </c>
      <c r="I3720">
        <f>IF(E3720="Dollar",VLOOKUP(F3720,Currency!$G$2:$H$14,2,0),1)</f>
        <v>1</v>
      </c>
      <c r="J3720" s="3">
        <f t="shared" si="58"/>
        <v>720</v>
      </c>
    </row>
    <row r="3721" spans="1:10" x14ac:dyDescent="0.25">
      <c r="A3721">
        <v>1385</v>
      </c>
      <c r="B3721" t="s">
        <v>45</v>
      </c>
      <c r="C3721">
        <v>118</v>
      </c>
      <c r="D3721">
        <v>22</v>
      </c>
      <c r="E3721" t="s">
        <v>37</v>
      </c>
      <c r="F3721">
        <v>12</v>
      </c>
      <c r="G3721">
        <v>2018</v>
      </c>
      <c r="H3721" t="s">
        <v>53</v>
      </c>
      <c r="I3721">
        <f>IF(E3721="Dollar",VLOOKUP(F3721,Currency!$G$2:$H$14,2,0),1)</f>
        <v>0.87842254526315788</v>
      </c>
      <c r="J3721" s="3">
        <f t="shared" si="58"/>
        <v>2280.384927503158</v>
      </c>
    </row>
    <row r="3722" spans="1:10" x14ac:dyDescent="0.25">
      <c r="A3722">
        <v>1385</v>
      </c>
      <c r="B3722" t="s">
        <v>46</v>
      </c>
      <c r="C3722">
        <v>590</v>
      </c>
      <c r="D3722">
        <v>16</v>
      </c>
      <c r="E3722" t="s">
        <v>37</v>
      </c>
      <c r="F3722">
        <v>12</v>
      </c>
      <c r="G3722">
        <v>2018</v>
      </c>
      <c r="H3722" t="s">
        <v>53</v>
      </c>
      <c r="I3722">
        <f>IF(E3722="Dollar",VLOOKUP(F3722,Currency!$G$2:$H$14,2,0),1)</f>
        <v>0.87842254526315788</v>
      </c>
      <c r="J3722" s="3">
        <f t="shared" si="58"/>
        <v>8292.3088272842106</v>
      </c>
    </row>
    <row r="3723" spans="1:10" x14ac:dyDescent="0.25">
      <c r="A3723">
        <v>1385</v>
      </c>
      <c r="B3723" t="s">
        <v>47</v>
      </c>
      <c r="C3723">
        <v>826</v>
      </c>
      <c r="D3723">
        <v>6</v>
      </c>
      <c r="E3723" t="s">
        <v>0</v>
      </c>
      <c r="F3723">
        <v>12</v>
      </c>
      <c r="G3723">
        <v>2018</v>
      </c>
      <c r="H3723" t="s">
        <v>55</v>
      </c>
      <c r="I3723">
        <f>IF(E3723="Dollar",VLOOKUP(F3723,Currency!$G$2:$H$14,2,0),1)</f>
        <v>1</v>
      </c>
      <c r="J3723" s="3">
        <f t="shared" si="58"/>
        <v>4956</v>
      </c>
    </row>
    <row r="3724" spans="1:10" x14ac:dyDescent="0.25">
      <c r="A3724">
        <v>1386</v>
      </c>
      <c r="B3724" t="s">
        <v>45</v>
      </c>
      <c r="C3724">
        <v>105</v>
      </c>
      <c r="D3724">
        <v>27</v>
      </c>
      <c r="E3724" t="s">
        <v>0</v>
      </c>
      <c r="F3724">
        <v>6</v>
      </c>
      <c r="G3724">
        <v>2018</v>
      </c>
      <c r="H3724" t="s">
        <v>64</v>
      </c>
      <c r="I3724">
        <f>IF(E3724="Dollar",VLOOKUP(F3724,Currency!$G$2:$H$14,2,0),1)</f>
        <v>1</v>
      </c>
      <c r="J3724" s="3">
        <f t="shared" si="58"/>
        <v>2835</v>
      </c>
    </row>
    <row r="3725" spans="1:10" x14ac:dyDescent="0.25">
      <c r="A3725">
        <v>1386</v>
      </c>
      <c r="B3725" t="s">
        <v>46</v>
      </c>
      <c r="C3725">
        <v>315</v>
      </c>
      <c r="D3725">
        <v>17</v>
      </c>
      <c r="E3725" t="s">
        <v>0</v>
      </c>
      <c r="F3725">
        <v>6</v>
      </c>
      <c r="G3725">
        <v>2018</v>
      </c>
      <c r="H3725" t="s">
        <v>63</v>
      </c>
      <c r="I3725">
        <f>IF(E3725="Dollar",VLOOKUP(F3725,Currency!$G$2:$H$14,2,0),1)</f>
        <v>1</v>
      </c>
      <c r="J3725" s="3">
        <f t="shared" si="58"/>
        <v>5355</v>
      </c>
    </row>
    <row r="3726" spans="1:10" x14ac:dyDescent="0.25">
      <c r="A3726">
        <v>1386</v>
      </c>
      <c r="B3726" t="s">
        <v>47</v>
      </c>
      <c r="C3726">
        <v>105</v>
      </c>
      <c r="D3726">
        <v>6</v>
      </c>
      <c r="E3726" t="s">
        <v>37</v>
      </c>
      <c r="F3726">
        <v>6</v>
      </c>
      <c r="G3726">
        <v>2018</v>
      </c>
      <c r="H3726" t="s">
        <v>53</v>
      </c>
      <c r="I3726">
        <f>IF(E3726="Dollar",VLOOKUP(F3726,Currency!$G$2:$H$14,2,0),1)</f>
        <v>0.85633569142857147</v>
      </c>
      <c r="J3726" s="3">
        <f t="shared" si="58"/>
        <v>539.49148560000003</v>
      </c>
    </row>
    <row r="3727" spans="1:10" x14ac:dyDescent="0.25">
      <c r="A3727">
        <v>1387</v>
      </c>
      <c r="B3727" t="s">
        <v>45</v>
      </c>
      <c r="C3727">
        <v>59</v>
      </c>
      <c r="D3727">
        <v>22</v>
      </c>
      <c r="E3727" t="s">
        <v>37</v>
      </c>
      <c r="F3727">
        <v>1</v>
      </c>
      <c r="G3727">
        <v>2018</v>
      </c>
      <c r="H3727" t="s">
        <v>53</v>
      </c>
      <c r="I3727">
        <f>IF(E3727="Dollar",VLOOKUP(F3727,Currency!$G$2:$H$14,2,0),1)</f>
        <v>0.8198508345454546</v>
      </c>
      <c r="J3727" s="3">
        <f t="shared" si="58"/>
        <v>1064.16638324</v>
      </c>
    </row>
    <row r="3728" spans="1:10" x14ac:dyDescent="0.25">
      <c r="A3728">
        <v>1387</v>
      </c>
      <c r="B3728" t="s">
        <v>46</v>
      </c>
      <c r="C3728">
        <v>295</v>
      </c>
      <c r="D3728">
        <v>13</v>
      </c>
      <c r="E3728" t="s">
        <v>37</v>
      </c>
      <c r="F3728">
        <v>1</v>
      </c>
      <c r="G3728">
        <v>2018</v>
      </c>
      <c r="H3728" t="s">
        <v>53</v>
      </c>
      <c r="I3728">
        <f>IF(E3728="Dollar",VLOOKUP(F3728,Currency!$G$2:$H$14,2,0),1)</f>
        <v>0.8198508345454546</v>
      </c>
      <c r="J3728" s="3">
        <f t="shared" si="58"/>
        <v>3144.1279504818185</v>
      </c>
    </row>
    <row r="3729" spans="1:10" x14ac:dyDescent="0.25">
      <c r="A3729">
        <v>1387</v>
      </c>
      <c r="B3729" t="s">
        <v>47</v>
      </c>
      <c r="C3729">
        <v>413</v>
      </c>
      <c r="D3729">
        <v>6</v>
      </c>
      <c r="E3729" t="s">
        <v>37</v>
      </c>
      <c r="F3729">
        <v>1</v>
      </c>
      <c r="G3729">
        <v>2018</v>
      </c>
      <c r="H3729" t="s">
        <v>53</v>
      </c>
      <c r="I3729">
        <f>IF(E3729="Dollar",VLOOKUP(F3729,Currency!$G$2:$H$14,2,0),1)</f>
        <v>0.8198508345454546</v>
      </c>
      <c r="J3729" s="3">
        <f t="shared" si="58"/>
        <v>2031.5903680036365</v>
      </c>
    </row>
    <row r="3730" spans="1:10" x14ac:dyDescent="0.25">
      <c r="A3730">
        <v>1388</v>
      </c>
      <c r="B3730" t="s">
        <v>45</v>
      </c>
      <c r="C3730">
        <v>1</v>
      </c>
      <c r="D3730">
        <v>31</v>
      </c>
      <c r="E3730" t="s">
        <v>37</v>
      </c>
      <c r="F3730">
        <v>7</v>
      </c>
      <c r="G3730">
        <v>2018</v>
      </c>
      <c r="H3730" t="s">
        <v>58</v>
      </c>
      <c r="I3730">
        <f>IF(E3730="Dollar",VLOOKUP(F3730,Currency!$G$2:$H$14,2,0),1)</f>
        <v>0.85575857954545465</v>
      </c>
      <c r="J3730" s="3">
        <f t="shared" si="58"/>
        <v>26.528515965909094</v>
      </c>
    </row>
    <row r="3731" spans="1:10" x14ac:dyDescent="0.25">
      <c r="A3731">
        <v>1388</v>
      </c>
      <c r="B3731" t="s">
        <v>46</v>
      </c>
      <c r="C3731">
        <v>4</v>
      </c>
      <c r="D3731">
        <v>15</v>
      </c>
      <c r="E3731" t="s">
        <v>0</v>
      </c>
      <c r="F3731">
        <v>7</v>
      </c>
      <c r="G3731">
        <v>2018</v>
      </c>
      <c r="H3731" t="s">
        <v>55</v>
      </c>
      <c r="I3731">
        <f>IF(E3731="Dollar",VLOOKUP(F3731,Currency!$G$2:$H$14,2,0),1)</f>
        <v>1</v>
      </c>
      <c r="J3731" s="3">
        <f t="shared" si="58"/>
        <v>60</v>
      </c>
    </row>
    <row r="3732" spans="1:10" x14ac:dyDescent="0.25">
      <c r="A3732">
        <v>1389</v>
      </c>
      <c r="B3732" t="s">
        <v>45</v>
      </c>
      <c r="C3732">
        <v>72</v>
      </c>
      <c r="D3732">
        <v>23</v>
      </c>
      <c r="E3732" t="s">
        <v>0</v>
      </c>
      <c r="F3732">
        <v>6</v>
      </c>
      <c r="G3732">
        <v>2018</v>
      </c>
      <c r="H3732" t="s">
        <v>56</v>
      </c>
      <c r="I3732">
        <f>IF(E3732="Dollar",VLOOKUP(F3732,Currency!$G$2:$H$14,2,0),1)</f>
        <v>1</v>
      </c>
      <c r="J3732" s="3">
        <f t="shared" si="58"/>
        <v>1656</v>
      </c>
    </row>
    <row r="3733" spans="1:10" x14ac:dyDescent="0.25">
      <c r="A3733">
        <v>1389</v>
      </c>
      <c r="B3733" t="s">
        <v>46</v>
      </c>
      <c r="C3733">
        <v>144</v>
      </c>
      <c r="D3733">
        <v>15</v>
      </c>
      <c r="E3733" t="s">
        <v>37</v>
      </c>
      <c r="F3733">
        <v>6</v>
      </c>
      <c r="G3733">
        <v>2018</v>
      </c>
      <c r="H3733" t="s">
        <v>53</v>
      </c>
      <c r="I3733">
        <f>IF(E3733="Dollar",VLOOKUP(F3733,Currency!$G$2:$H$14,2,0),1)</f>
        <v>0.85633569142857147</v>
      </c>
      <c r="J3733" s="3">
        <f t="shared" si="58"/>
        <v>1849.6850934857143</v>
      </c>
    </row>
    <row r="3734" spans="1:10" x14ac:dyDescent="0.25">
      <c r="A3734">
        <v>1389</v>
      </c>
      <c r="B3734" t="s">
        <v>47</v>
      </c>
      <c r="C3734">
        <v>288</v>
      </c>
      <c r="D3734">
        <v>6</v>
      </c>
      <c r="E3734" t="s">
        <v>0</v>
      </c>
      <c r="F3734">
        <v>6</v>
      </c>
      <c r="G3734">
        <v>2018</v>
      </c>
      <c r="H3734" t="s">
        <v>57</v>
      </c>
      <c r="I3734">
        <f>IF(E3734="Dollar",VLOOKUP(F3734,Currency!$G$2:$H$14,2,0),1)</f>
        <v>1</v>
      </c>
      <c r="J3734" s="3">
        <f t="shared" si="58"/>
        <v>1728</v>
      </c>
    </row>
    <row r="3735" spans="1:10" x14ac:dyDescent="0.25">
      <c r="A3735">
        <v>1390</v>
      </c>
      <c r="B3735" t="s">
        <v>45</v>
      </c>
      <c r="C3735">
        <v>123</v>
      </c>
      <c r="D3735">
        <v>31</v>
      </c>
      <c r="E3735" t="s">
        <v>37</v>
      </c>
      <c r="F3735">
        <v>8</v>
      </c>
      <c r="G3735">
        <v>2018</v>
      </c>
      <c r="H3735" t="s">
        <v>58</v>
      </c>
      <c r="I3735">
        <f>IF(E3735="Dollar",VLOOKUP(F3735,Currency!$G$2:$H$14,2,0),1)</f>
        <v>0.86596289695652162</v>
      </c>
      <c r="J3735" s="3">
        <f t="shared" si="58"/>
        <v>3301.9165260952168</v>
      </c>
    </row>
    <row r="3736" spans="1:10" x14ac:dyDescent="0.25">
      <c r="A3736">
        <v>1390</v>
      </c>
      <c r="B3736" t="s">
        <v>46</v>
      </c>
      <c r="C3736">
        <v>369</v>
      </c>
      <c r="D3736">
        <v>17</v>
      </c>
      <c r="E3736" t="s">
        <v>0</v>
      </c>
      <c r="F3736">
        <v>8</v>
      </c>
      <c r="G3736">
        <v>2018</v>
      </c>
      <c r="H3736" t="s">
        <v>52</v>
      </c>
      <c r="I3736">
        <f>IF(E3736="Dollar",VLOOKUP(F3736,Currency!$G$2:$H$14,2,0),1)</f>
        <v>1</v>
      </c>
      <c r="J3736" s="3">
        <f t="shared" si="58"/>
        <v>6273</v>
      </c>
    </row>
    <row r="3737" spans="1:10" x14ac:dyDescent="0.25">
      <c r="A3737">
        <v>1390</v>
      </c>
      <c r="B3737" t="s">
        <v>47</v>
      </c>
      <c r="C3737">
        <v>123</v>
      </c>
      <c r="D3737">
        <v>7</v>
      </c>
      <c r="E3737" t="s">
        <v>37</v>
      </c>
      <c r="F3737">
        <v>8</v>
      </c>
      <c r="G3737">
        <v>2018</v>
      </c>
      <c r="H3737" t="s">
        <v>53</v>
      </c>
      <c r="I3737">
        <f>IF(E3737="Dollar",VLOOKUP(F3737,Currency!$G$2:$H$14,2,0),1)</f>
        <v>0.86596289695652162</v>
      </c>
      <c r="J3737" s="3">
        <f t="shared" si="58"/>
        <v>745.59405427956517</v>
      </c>
    </row>
    <row r="3738" spans="1:10" x14ac:dyDescent="0.25">
      <c r="A3738">
        <v>1391</v>
      </c>
      <c r="B3738" t="s">
        <v>45</v>
      </c>
      <c r="C3738">
        <v>105</v>
      </c>
      <c r="D3738">
        <v>24</v>
      </c>
      <c r="E3738" t="s">
        <v>0</v>
      </c>
      <c r="F3738">
        <v>3</v>
      </c>
      <c r="G3738">
        <v>2018</v>
      </c>
      <c r="H3738" t="s">
        <v>56</v>
      </c>
      <c r="I3738">
        <f>IF(E3738="Dollar",VLOOKUP(F3738,Currency!$G$2:$H$14,2,0),1)</f>
        <v>1</v>
      </c>
      <c r="J3738" s="3">
        <f t="shared" si="58"/>
        <v>2520</v>
      </c>
    </row>
    <row r="3739" spans="1:10" x14ac:dyDescent="0.25">
      <c r="A3739">
        <v>1391</v>
      </c>
      <c r="B3739" t="s">
        <v>46</v>
      </c>
      <c r="C3739">
        <v>315</v>
      </c>
      <c r="D3739">
        <v>18</v>
      </c>
      <c r="E3739" t="s">
        <v>0</v>
      </c>
      <c r="F3739">
        <v>3</v>
      </c>
      <c r="G3739">
        <v>2018</v>
      </c>
      <c r="H3739" t="s">
        <v>56</v>
      </c>
      <c r="I3739">
        <f>IF(E3739="Dollar",VLOOKUP(F3739,Currency!$G$2:$H$14,2,0),1)</f>
        <v>1</v>
      </c>
      <c r="J3739" s="3">
        <f t="shared" si="58"/>
        <v>5670</v>
      </c>
    </row>
    <row r="3740" spans="1:10" x14ac:dyDescent="0.25">
      <c r="A3740">
        <v>1391</v>
      </c>
      <c r="B3740" t="s">
        <v>47</v>
      </c>
      <c r="C3740">
        <v>105</v>
      </c>
      <c r="D3740">
        <v>6</v>
      </c>
      <c r="E3740" t="s">
        <v>0</v>
      </c>
      <c r="F3740">
        <v>3</v>
      </c>
      <c r="G3740">
        <v>2018</v>
      </c>
      <c r="H3740" t="s">
        <v>57</v>
      </c>
      <c r="I3740">
        <f>IF(E3740="Dollar",VLOOKUP(F3740,Currency!$G$2:$H$14,2,0),1)</f>
        <v>1</v>
      </c>
      <c r="J3740" s="3">
        <f t="shared" si="58"/>
        <v>630</v>
      </c>
    </row>
    <row r="3741" spans="1:10" x14ac:dyDescent="0.25">
      <c r="A3741">
        <v>1392</v>
      </c>
      <c r="B3741" t="s">
        <v>45</v>
      </c>
      <c r="C3741">
        <v>69</v>
      </c>
      <c r="D3741">
        <v>27</v>
      </c>
      <c r="E3741" t="s">
        <v>0</v>
      </c>
      <c r="F3741">
        <v>7</v>
      </c>
      <c r="G3741">
        <v>2018</v>
      </c>
      <c r="H3741" t="s">
        <v>65</v>
      </c>
      <c r="I3741">
        <f>IF(E3741="Dollar",VLOOKUP(F3741,Currency!$G$2:$H$14,2,0),1)</f>
        <v>1</v>
      </c>
      <c r="J3741" s="3">
        <f t="shared" si="58"/>
        <v>1863</v>
      </c>
    </row>
    <row r="3742" spans="1:10" x14ac:dyDescent="0.25">
      <c r="A3742">
        <v>1392</v>
      </c>
      <c r="B3742" t="s">
        <v>46</v>
      </c>
      <c r="C3742">
        <v>138</v>
      </c>
      <c r="D3742">
        <v>15</v>
      </c>
      <c r="E3742" t="s">
        <v>0</v>
      </c>
      <c r="F3742">
        <v>7</v>
      </c>
      <c r="G3742">
        <v>2018</v>
      </c>
      <c r="H3742" t="s">
        <v>55</v>
      </c>
      <c r="I3742">
        <f>IF(E3742="Dollar",VLOOKUP(F3742,Currency!$G$2:$H$14,2,0),1)</f>
        <v>1</v>
      </c>
      <c r="J3742" s="3">
        <f t="shared" si="58"/>
        <v>2070</v>
      </c>
    </row>
    <row r="3743" spans="1:10" x14ac:dyDescent="0.25">
      <c r="A3743">
        <v>1392</v>
      </c>
      <c r="B3743" t="s">
        <v>47</v>
      </c>
      <c r="C3743">
        <v>276</v>
      </c>
      <c r="D3743">
        <v>7</v>
      </c>
      <c r="E3743" t="s">
        <v>37</v>
      </c>
      <c r="F3743">
        <v>7</v>
      </c>
      <c r="G3743">
        <v>2018</v>
      </c>
      <c r="H3743" t="s">
        <v>53</v>
      </c>
      <c r="I3743">
        <f>IF(E3743="Dollar",VLOOKUP(F3743,Currency!$G$2:$H$14,2,0),1)</f>
        <v>0.85575857954545465</v>
      </c>
      <c r="J3743" s="3">
        <f t="shared" si="58"/>
        <v>1653.3255756818185</v>
      </c>
    </row>
    <row r="3744" spans="1:10" x14ac:dyDescent="0.25">
      <c r="A3744">
        <v>1393</v>
      </c>
      <c r="B3744" t="s">
        <v>45</v>
      </c>
      <c r="C3744">
        <v>67</v>
      </c>
      <c r="D3744">
        <v>20</v>
      </c>
      <c r="E3744" t="s">
        <v>0</v>
      </c>
      <c r="F3744">
        <v>8</v>
      </c>
      <c r="G3744">
        <v>2018</v>
      </c>
      <c r="H3744" t="s">
        <v>57</v>
      </c>
      <c r="I3744">
        <f>IF(E3744="Dollar",VLOOKUP(F3744,Currency!$G$2:$H$14,2,0),1)</f>
        <v>1</v>
      </c>
      <c r="J3744" s="3">
        <f t="shared" si="58"/>
        <v>1340</v>
      </c>
    </row>
    <row r="3745" spans="1:10" x14ac:dyDescent="0.25">
      <c r="A3745">
        <v>1393</v>
      </c>
      <c r="B3745" t="s">
        <v>46</v>
      </c>
      <c r="C3745">
        <v>134</v>
      </c>
      <c r="D3745">
        <v>17</v>
      </c>
      <c r="E3745" t="s">
        <v>37</v>
      </c>
      <c r="F3745">
        <v>8</v>
      </c>
      <c r="G3745">
        <v>2018</v>
      </c>
      <c r="H3745" t="s">
        <v>53</v>
      </c>
      <c r="I3745">
        <f>IF(E3745="Dollar",VLOOKUP(F3745,Currency!$G$2:$H$14,2,0),1)</f>
        <v>0.86596289695652162</v>
      </c>
      <c r="J3745" s="3">
        <f t="shared" si="58"/>
        <v>1972.6634792669563</v>
      </c>
    </row>
    <row r="3746" spans="1:10" x14ac:dyDescent="0.25">
      <c r="A3746">
        <v>1393</v>
      </c>
      <c r="B3746" t="s">
        <v>47</v>
      </c>
      <c r="C3746">
        <v>268</v>
      </c>
      <c r="D3746">
        <v>7</v>
      </c>
      <c r="E3746" t="s">
        <v>37</v>
      </c>
      <c r="F3746">
        <v>8</v>
      </c>
      <c r="G3746">
        <v>2018</v>
      </c>
      <c r="H3746" t="s">
        <v>53</v>
      </c>
      <c r="I3746">
        <f>IF(E3746="Dollar",VLOOKUP(F3746,Currency!$G$2:$H$14,2,0),1)</f>
        <v>0.86596289695652162</v>
      </c>
      <c r="J3746" s="3">
        <f t="shared" si="58"/>
        <v>1624.5463946904345</v>
      </c>
    </row>
    <row r="3747" spans="1:10" x14ac:dyDescent="0.25">
      <c r="A3747">
        <v>1394</v>
      </c>
      <c r="B3747" t="s">
        <v>45</v>
      </c>
      <c r="C3747">
        <v>104</v>
      </c>
      <c r="D3747">
        <v>21</v>
      </c>
      <c r="E3747" t="s">
        <v>0</v>
      </c>
      <c r="F3747">
        <v>3</v>
      </c>
      <c r="G3747">
        <v>2018</v>
      </c>
      <c r="H3747" t="s">
        <v>52</v>
      </c>
      <c r="I3747">
        <f>IF(E3747="Dollar",VLOOKUP(F3747,Currency!$G$2:$H$14,2,0),1)</f>
        <v>1</v>
      </c>
      <c r="J3747" s="3">
        <f t="shared" si="58"/>
        <v>2184</v>
      </c>
    </row>
    <row r="3748" spans="1:10" x14ac:dyDescent="0.25">
      <c r="A3748">
        <v>1394</v>
      </c>
      <c r="B3748" t="s">
        <v>46</v>
      </c>
      <c r="C3748">
        <v>312</v>
      </c>
      <c r="D3748">
        <v>21</v>
      </c>
      <c r="E3748" t="s">
        <v>0</v>
      </c>
      <c r="F3748">
        <v>3</v>
      </c>
      <c r="G3748">
        <v>2018</v>
      </c>
      <c r="H3748" t="s">
        <v>60</v>
      </c>
      <c r="I3748">
        <f>IF(E3748="Dollar",VLOOKUP(F3748,Currency!$G$2:$H$14,2,0),1)</f>
        <v>1</v>
      </c>
      <c r="J3748" s="3">
        <f t="shared" si="58"/>
        <v>6552</v>
      </c>
    </row>
    <row r="3749" spans="1:10" x14ac:dyDescent="0.25">
      <c r="A3749">
        <v>1394</v>
      </c>
      <c r="B3749" t="s">
        <v>47</v>
      </c>
      <c r="C3749">
        <v>104</v>
      </c>
      <c r="D3749">
        <v>6</v>
      </c>
      <c r="E3749" t="s">
        <v>0</v>
      </c>
      <c r="F3749">
        <v>3</v>
      </c>
      <c r="G3749">
        <v>2018</v>
      </c>
      <c r="H3749" t="s">
        <v>57</v>
      </c>
      <c r="I3749">
        <f>IF(E3749="Dollar",VLOOKUP(F3749,Currency!$G$2:$H$14,2,0),1)</f>
        <v>1</v>
      </c>
      <c r="J3749" s="3">
        <f t="shared" si="58"/>
        <v>624</v>
      </c>
    </row>
    <row r="3750" spans="1:10" x14ac:dyDescent="0.25">
      <c r="A3750">
        <v>1395</v>
      </c>
      <c r="B3750" t="s">
        <v>45</v>
      </c>
      <c r="C3750">
        <v>93</v>
      </c>
      <c r="D3750">
        <v>28</v>
      </c>
      <c r="E3750" t="s">
        <v>0</v>
      </c>
      <c r="F3750">
        <v>3</v>
      </c>
      <c r="G3750">
        <v>2018</v>
      </c>
      <c r="H3750" t="s">
        <v>64</v>
      </c>
      <c r="I3750">
        <f>IF(E3750="Dollar",VLOOKUP(F3750,Currency!$G$2:$H$14,2,0),1)</f>
        <v>1</v>
      </c>
      <c r="J3750" s="3">
        <f t="shared" si="58"/>
        <v>2604</v>
      </c>
    </row>
    <row r="3751" spans="1:10" x14ac:dyDescent="0.25">
      <c r="A3751">
        <v>1395</v>
      </c>
      <c r="B3751" t="s">
        <v>46</v>
      </c>
      <c r="C3751">
        <v>279</v>
      </c>
      <c r="D3751">
        <v>15</v>
      </c>
      <c r="E3751" t="s">
        <v>0</v>
      </c>
      <c r="F3751">
        <v>3</v>
      </c>
      <c r="G3751">
        <v>2018</v>
      </c>
      <c r="H3751" t="s">
        <v>55</v>
      </c>
      <c r="I3751">
        <f>IF(E3751="Dollar",VLOOKUP(F3751,Currency!$G$2:$H$14,2,0),1)</f>
        <v>1</v>
      </c>
      <c r="J3751" s="3">
        <f t="shared" si="58"/>
        <v>4185</v>
      </c>
    </row>
    <row r="3752" spans="1:10" x14ac:dyDescent="0.25">
      <c r="A3752">
        <v>1395</v>
      </c>
      <c r="B3752" t="s">
        <v>47</v>
      </c>
      <c r="C3752">
        <v>93</v>
      </c>
      <c r="D3752">
        <v>6</v>
      </c>
      <c r="E3752" t="s">
        <v>0</v>
      </c>
      <c r="F3752">
        <v>3</v>
      </c>
      <c r="G3752">
        <v>2018</v>
      </c>
      <c r="H3752" t="s">
        <v>55</v>
      </c>
      <c r="I3752">
        <f>IF(E3752="Dollar",VLOOKUP(F3752,Currency!$G$2:$H$14,2,0),1)</f>
        <v>1</v>
      </c>
      <c r="J3752" s="3">
        <f t="shared" si="58"/>
        <v>558</v>
      </c>
    </row>
    <row r="3753" spans="1:10" x14ac:dyDescent="0.25">
      <c r="A3753">
        <v>1396</v>
      </c>
      <c r="B3753" t="s">
        <v>45</v>
      </c>
      <c r="C3753">
        <v>97</v>
      </c>
      <c r="D3753">
        <v>24</v>
      </c>
      <c r="E3753" t="s">
        <v>0</v>
      </c>
      <c r="F3753">
        <v>4</v>
      </c>
      <c r="G3753">
        <v>2018</v>
      </c>
      <c r="H3753" t="s">
        <v>60</v>
      </c>
      <c r="I3753">
        <f>IF(E3753="Dollar",VLOOKUP(F3753,Currency!$G$2:$H$14,2,0),1)</f>
        <v>1</v>
      </c>
      <c r="J3753" s="3">
        <f t="shared" si="58"/>
        <v>2328</v>
      </c>
    </row>
    <row r="3754" spans="1:10" x14ac:dyDescent="0.25">
      <c r="A3754">
        <v>1396</v>
      </c>
      <c r="B3754" t="s">
        <v>46</v>
      </c>
      <c r="C3754">
        <v>291</v>
      </c>
      <c r="D3754">
        <v>19</v>
      </c>
      <c r="E3754" t="s">
        <v>0</v>
      </c>
      <c r="F3754">
        <v>4</v>
      </c>
      <c r="G3754">
        <v>2018</v>
      </c>
      <c r="H3754" t="s">
        <v>60</v>
      </c>
      <c r="I3754">
        <f>IF(E3754="Dollar",VLOOKUP(F3754,Currency!$G$2:$H$14,2,0),1)</f>
        <v>1</v>
      </c>
      <c r="J3754" s="3">
        <f t="shared" si="58"/>
        <v>5529</v>
      </c>
    </row>
    <row r="3755" spans="1:10" x14ac:dyDescent="0.25">
      <c r="A3755">
        <v>1396</v>
      </c>
      <c r="B3755" t="s">
        <v>47</v>
      </c>
      <c r="C3755">
        <v>97</v>
      </c>
      <c r="D3755">
        <v>6</v>
      </c>
      <c r="E3755" t="s">
        <v>0</v>
      </c>
      <c r="F3755">
        <v>4</v>
      </c>
      <c r="G3755">
        <v>2018</v>
      </c>
      <c r="H3755" t="s">
        <v>55</v>
      </c>
      <c r="I3755">
        <f>IF(E3755="Dollar",VLOOKUP(F3755,Currency!$G$2:$H$14,2,0),1)</f>
        <v>1</v>
      </c>
      <c r="J3755" s="3">
        <f t="shared" si="58"/>
        <v>582</v>
      </c>
    </row>
    <row r="3756" spans="1:10" x14ac:dyDescent="0.25">
      <c r="A3756">
        <v>1397</v>
      </c>
      <c r="B3756" t="s">
        <v>45</v>
      </c>
      <c r="C3756">
        <v>75</v>
      </c>
      <c r="D3756">
        <v>28</v>
      </c>
      <c r="E3756" t="s">
        <v>0</v>
      </c>
      <c r="F3756">
        <v>5</v>
      </c>
      <c r="G3756">
        <v>2018</v>
      </c>
      <c r="H3756" t="s">
        <v>59</v>
      </c>
      <c r="I3756">
        <f>IF(E3756="Dollar",VLOOKUP(F3756,Currency!$G$2:$H$14,2,0),1)</f>
        <v>1</v>
      </c>
      <c r="J3756" s="3">
        <f t="shared" si="58"/>
        <v>2100</v>
      </c>
    </row>
    <row r="3757" spans="1:10" x14ac:dyDescent="0.25">
      <c r="A3757">
        <v>1397</v>
      </c>
      <c r="B3757" t="s">
        <v>46</v>
      </c>
      <c r="C3757">
        <v>225</v>
      </c>
      <c r="D3757">
        <v>20</v>
      </c>
      <c r="E3757" t="s">
        <v>0</v>
      </c>
      <c r="F3757">
        <v>5</v>
      </c>
      <c r="G3757">
        <v>2018</v>
      </c>
      <c r="H3757" t="s">
        <v>60</v>
      </c>
      <c r="I3757">
        <f>IF(E3757="Dollar",VLOOKUP(F3757,Currency!$G$2:$H$14,2,0),1)</f>
        <v>1</v>
      </c>
      <c r="J3757" s="3">
        <f t="shared" si="58"/>
        <v>4500</v>
      </c>
    </row>
    <row r="3758" spans="1:10" x14ac:dyDescent="0.25">
      <c r="A3758">
        <v>1397</v>
      </c>
      <c r="B3758" t="s">
        <v>47</v>
      </c>
      <c r="C3758">
        <v>75</v>
      </c>
      <c r="D3758">
        <v>7</v>
      </c>
      <c r="E3758" t="s">
        <v>37</v>
      </c>
      <c r="F3758">
        <v>5</v>
      </c>
      <c r="G3758">
        <v>2018</v>
      </c>
      <c r="H3758" t="s">
        <v>53</v>
      </c>
      <c r="I3758">
        <f>IF(E3758="Dollar",VLOOKUP(F3758,Currency!$G$2:$H$14,2,0),1)</f>
        <v>0.84667593318181822</v>
      </c>
      <c r="J3758" s="3">
        <f t="shared" si="58"/>
        <v>444.50486492045457</v>
      </c>
    </row>
    <row r="3759" spans="1:10" x14ac:dyDescent="0.25">
      <c r="A3759">
        <v>1398</v>
      </c>
      <c r="B3759" t="s">
        <v>45</v>
      </c>
      <c r="C3759">
        <v>62</v>
      </c>
      <c r="D3759">
        <v>28</v>
      </c>
      <c r="E3759" t="s">
        <v>0</v>
      </c>
      <c r="F3759">
        <v>4</v>
      </c>
      <c r="G3759">
        <v>2018</v>
      </c>
      <c r="H3759" t="s">
        <v>59</v>
      </c>
      <c r="I3759">
        <f>IF(E3759="Dollar",VLOOKUP(F3759,Currency!$G$2:$H$14,2,0),1)</f>
        <v>1</v>
      </c>
      <c r="J3759" s="3">
        <f t="shared" si="58"/>
        <v>1736</v>
      </c>
    </row>
    <row r="3760" spans="1:10" x14ac:dyDescent="0.25">
      <c r="A3760">
        <v>1398</v>
      </c>
      <c r="B3760" t="s">
        <v>46</v>
      </c>
      <c r="C3760">
        <v>124</v>
      </c>
      <c r="D3760">
        <v>15</v>
      </c>
      <c r="E3760" t="s">
        <v>0</v>
      </c>
      <c r="F3760">
        <v>4</v>
      </c>
      <c r="G3760">
        <v>2018</v>
      </c>
      <c r="H3760" t="s">
        <v>55</v>
      </c>
      <c r="I3760">
        <f>IF(E3760="Dollar",VLOOKUP(F3760,Currency!$G$2:$H$14,2,0),1)</f>
        <v>1</v>
      </c>
      <c r="J3760" s="3">
        <f t="shared" si="58"/>
        <v>1860</v>
      </c>
    </row>
    <row r="3761" spans="1:10" x14ac:dyDescent="0.25">
      <c r="A3761">
        <v>1398</v>
      </c>
      <c r="B3761" t="s">
        <v>47</v>
      </c>
      <c r="C3761">
        <v>248</v>
      </c>
      <c r="D3761">
        <v>6</v>
      </c>
      <c r="E3761" t="s">
        <v>37</v>
      </c>
      <c r="F3761">
        <v>4</v>
      </c>
      <c r="G3761">
        <v>2018</v>
      </c>
      <c r="H3761" t="s">
        <v>53</v>
      </c>
      <c r="I3761">
        <f>IF(E3761="Dollar",VLOOKUP(F3761,Currency!$G$2:$H$14,2,0),1)</f>
        <v>0.81462485449999988</v>
      </c>
      <c r="J3761" s="3">
        <f t="shared" si="58"/>
        <v>1212.1617834959998</v>
      </c>
    </row>
    <row r="3762" spans="1:10" x14ac:dyDescent="0.25">
      <c r="A3762">
        <v>1399</v>
      </c>
      <c r="B3762" t="s">
        <v>45</v>
      </c>
      <c r="C3762">
        <v>97</v>
      </c>
      <c r="D3762">
        <v>22</v>
      </c>
      <c r="E3762" t="s">
        <v>37</v>
      </c>
      <c r="F3762">
        <v>12</v>
      </c>
      <c r="G3762">
        <v>2018</v>
      </c>
      <c r="H3762" t="s">
        <v>53</v>
      </c>
      <c r="I3762">
        <f>IF(E3762="Dollar",VLOOKUP(F3762,Currency!$G$2:$H$14,2,0),1)</f>
        <v>0.87842254526315788</v>
      </c>
      <c r="J3762" s="3">
        <f t="shared" si="58"/>
        <v>1874.553711591579</v>
      </c>
    </row>
    <row r="3763" spans="1:10" x14ac:dyDescent="0.25">
      <c r="A3763">
        <v>1399</v>
      </c>
      <c r="B3763" t="s">
        <v>46</v>
      </c>
      <c r="C3763">
        <v>485</v>
      </c>
      <c r="D3763">
        <v>17</v>
      </c>
      <c r="E3763" t="s">
        <v>37</v>
      </c>
      <c r="F3763">
        <v>12</v>
      </c>
      <c r="G3763">
        <v>2018</v>
      </c>
      <c r="H3763" t="s">
        <v>53</v>
      </c>
      <c r="I3763">
        <f>IF(E3763="Dollar",VLOOKUP(F3763,Currency!$G$2:$H$14,2,0),1)</f>
        <v>0.87842254526315788</v>
      </c>
      <c r="J3763" s="3">
        <f t="shared" si="58"/>
        <v>7242.5938856947369</v>
      </c>
    </row>
    <row r="3764" spans="1:10" x14ac:dyDescent="0.25">
      <c r="A3764">
        <v>1399</v>
      </c>
      <c r="B3764" t="s">
        <v>47</v>
      </c>
      <c r="C3764">
        <v>679</v>
      </c>
      <c r="D3764">
        <v>6</v>
      </c>
      <c r="E3764" t="s">
        <v>0</v>
      </c>
      <c r="F3764">
        <v>12</v>
      </c>
      <c r="G3764">
        <v>2018</v>
      </c>
      <c r="H3764" t="s">
        <v>57</v>
      </c>
      <c r="I3764">
        <f>IF(E3764="Dollar",VLOOKUP(F3764,Currency!$G$2:$H$14,2,0),1)</f>
        <v>1</v>
      </c>
      <c r="J3764" s="3">
        <f t="shared" si="58"/>
        <v>4074</v>
      </c>
    </row>
    <row r="3765" spans="1:10" x14ac:dyDescent="0.25">
      <c r="A3765">
        <v>1400</v>
      </c>
      <c r="B3765" t="s">
        <v>45</v>
      </c>
      <c r="C3765">
        <v>39</v>
      </c>
      <c r="D3765">
        <v>23</v>
      </c>
      <c r="E3765" t="s">
        <v>37</v>
      </c>
      <c r="F3765">
        <v>4</v>
      </c>
      <c r="G3765">
        <v>2018</v>
      </c>
      <c r="H3765" t="s">
        <v>53</v>
      </c>
      <c r="I3765">
        <f>IF(E3765="Dollar",VLOOKUP(F3765,Currency!$G$2:$H$14,2,0),1)</f>
        <v>0.81462485449999988</v>
      </c>
      <c r="J3765" s="3">
        <f t="shared" si="58"/>
        <v>730.71849448649994</v>
      </c>
    </row>
    <row r="3766" spans="1:10" x14ac:dyDescent="0.25">
      <c r="A3766">
        <v>1400</v>
      </c>
      <c r="B3766" t="s">
        <v>46</v>
      </c>
      <c r="C3766">
        <v>156</v>
      </c>
      <c r="D3766">
        <v>15</v>
      </c>
      <c r="E3766" t="s">
        <v>0</v>
      </c>
      <c r="F3766">
        <v>4</v>
      </c>
      <c r="G3766">
        <v>2018</v>
      </c>
      <c r="H3766" t="s">
        <v>55</v>
      </c>
      <c r="I3766">
        <f>IF(E3766="Dollar",VLOOKUP(F3766,Currency!$G$2:$H$14,2,0),1)</f>
        <v>1</v>
      </c>
      <c r="J3766" s="3">
        <f t="shared" si="58"/>
        <v>2340</v>
      </c>
    </row>
    <row r="3767" spans="1:10" x14ac:dyDescent="0.25">
      <c r="A3767">
        <v>1401</v>
      </c>
      <c r="B3767" t="s">
        <v>45</v>
      </c>
      <c r="C3767">
        <v>74</v>
      </c>
      <c r="D3767">
        <v>31</v>
      </c>
      <c r="E3767" t="s">
        <v>37</v>
      </c>
      <c r="F3767">
        <v>5</v>
      </c>
      <c r="G3767">
        <v>2018</v>
      </c>
      <c r="H3767" t="s">
        <v>58</v>
      </c>
      <c r="I3767">
        <f>IF(E3767="Dollar",VLOOKUP(F3767,Currency!$G$2:$H$14,2,0),1)</f>
        <v>0.84667593318181822</v>
      </c>
      <c r="J3767" s="3">
        <f t="shared" si="58"/>
        <v>1942.2745907190911</v>
      </c>
    </row>
    <row r="3768" spans="1:10" x14ac:dyDescent="0.25">
      <c r="A3768">
        <v>1401</v>
      </c>
      <c r="B3768" t="s">
        <v>46</v>
      </c>
      <c r="C3768">
        <v>148</v>
      </c>
      <c r="D3768">
        <v>14</v>
      </c>
      <c r="E3768" t="s">
        <v>37</v>
      </c>
      <c r="F3768">
        <v>5</v>
      </c>
      <c r="G3768">
        <v>2018</v>
      </c>
      <c r="H3768" t="s">
        <v>53</v>
      </c>
      <c r="I3768">
        <f>IF(E3768="Dollar",VLOOKUP(F3768,Currency!$G$2:$H$14,2,0),1)</f>
        <v>0.84667593318181822</v>
      </c>
      <c r="J3768" s="3">
        <f t="shared" si="58"/>
        <v>1754.3125335527272</v>
      </c>
    </row>
    <row r="3769" spans="1:10" x14ac:dyDescent="0.25">
      <c r="A3769">
        <v>1401</v>
      </c>
      <c r="B3769" t="s">
        <v>47</v>
      </c>
      <c r="C3769">
        <v>296</v>
      </c>
      <c r="D3769">
        <v>7</v>
      </c>
      <c r="E3769" t="s">
        <v>37</v>
      </c>
      <c r="F3769">
        <v>5</v>
      </c>
      <c r="G3769">
        <v>2018</v>
      </c>
      <c r="H3769" t="s">
        <v>53</v>
      </c>
      <c r="I3769">
        <f>IF(E3769="Dollar",VLOOKUP(F3769,Currency!$G$2:$H$14,2,0),1)</f>
        <v>0.84667593318181822</v>
      </c>
      <c r="J3769" s="3">
        <f t="shared" si="58"/>
        <v>1754.3125335527272</v>
      </c>
    </row>
    <row r="3770" spans="1:10" x14ac:dyDescent="0.25">
      <c r="A3770">
        <v>1402</v>
      </c>
      <c r="B3770" t="s">
        <v>45</v>
      </c>
      <c r="C3770">
        <v>67</v>
      </c>
      <c r="D3770">
        <v>24</v>
      </c>
      <c r="E3770" t="s">
        <v>0</v>
      </c>
      <c r="F3770">
        <v>6</v>
      </c>
      <c r="G3770">
        <v>2018</v>
      </c>
      <c r="H3770" t="s">
        <v>61</v>
      </c>
      <c r="I3770">
        <f>IF(E3770="Dollar",VLOOKUP(F3770,Currency!$G$2:$H$14,2,0),1)</f>
        <v>1</v>
      </c>
      <c r="J3770" s="3">
        <f t="shared" si="58"/>
        <v>1608</v>
      </c>
    </row>
    <row r="3771" spans="1:10" x14ac:dyDescent="0.25">
      <c r="A3771">
        <v>1402</v>
      </c>
      <c r="B3771" t="s">
        <v>46</v>
      </c>
      <c r="C3771">
        <v>134</v>
      </c>
      <c r="D3771">
        <v>17</v>
      </c>
      <c r="E3771" t="s">
        <v>37</v>
      </c>
      <c r="F3771">
        <v>6</v>
      </c>
      <c r="G3771">
        <v>2018</v>
      </c>
      <c r="H3771" t="s">
        <v>53</v>
      </c>
      <c r="I3771">
        <f>IF(E3771="Dollar",VLOOKUP(F3771,Currency!$G$2:$H$14,2,0),1)</f>
        <v>0.85633569142857147</v>
      </c>
      <c r="J3771" s="3">
        <f t="shared" si="58"/>
        <v>1950.7327050742858</v>
      </c>
    </row>
    <row r="3772" spans="1:10" x14ac:dyDescent="0.25">
      <c r="A3772">
        <v>1402</v>
      </c>
      <c r="B3772" t="s">
        <v>47</v>
      </c>
      <c r="C3772">
        <v>268</v>
      </c>
      <c r="D3772">
        <v>7</v>
      </c>
      <c r="E3772" t="s">
        <v>37</v>
      </c>
      <c r="F3772">
        <v>6</v>
      </c>
      <c r="G3772">
        <v>2018</v>
      </c>
      <c r="H3772" t="s">
        <v>53</v>
      </c>
      <c r="I3772">
        <f>IF(E3772="Dollar",VLOOKUP(F3772,Currency!$G$2:$H$14,2,0),1)</f>
        <v>0.85633569142857147</v>
      </c>
      <c r="J3772" s="3">
        <f t="shared" si="58"/>
        <v>1606.48575712</v>
      </c>
    </row>
    <row r="3773" spans="1:10" x14ac:dyDescent="0.25">
      <c r="A3773">
        <v>1403</v>
      </c>
      <c r="B3773" t="s">
        <v>45</v>
      </c>
      <c r="C3773">
        <v>98</v>
      </c>
      <c r="D3773">
        <v>27</v>
      </c>
      <c r="E3773" t="s">
        <v>0</v>
      </c>
      <c r="F3773">
        <v>8</v>
      </c>
      <c r="G3773">
        <v>2018</v>
      </c>
      <c r="H3773" t="s">
        <v>54</v>
      </c>
      <c r="I3773">
        <f>IF(E3773="Dollar",VLOOKUP(F3773,Currency!$G$2:$H$14,2,0),1)</f>
        <v>1</v>
      </c>
      <c r="J3773" s="3">
        <f t="shared" si="58"/>
        <v>2646</v>
      </c>
    </row>
    <row r="3774" spans="1:10" x14ac:dyDescent="0.25">
      <c r="A3774">
        <v>1403</v>
      </c>
      <c r="B3774" t="s">
        <v>46</v>
      </c>
      <c r="C3774">
        <v>294</v>
      </c>
      <c r="D3774">
        <v>18</v>
      </c>
      <c r="E3774" t="s">
        <v>0</v>
      </c>
      <c r="F3774">
        <v>8</v>
      </c>
      <c r="G3774">
        <v>2018</v>
      </c>
      <c r="H3774" t="s">
        <v>63</v>
      </c>
      <c r="I3774">
        <f>IF(E3774="Dollar",VLOOKUP(F3774,Currency!$G$2:$H$14,2,0),1)</f>
        <v>1</v>
      </c>
      <c r="J3774" s="3">
        <f t="shared" si="58"/>
        <v>5292</v>
      </c>
    </row>
    <row r="3775" spans="1:10" x14ac:dyDescent="0.25">
      <c r="A3775">
        <v>1403</v>
      </c>
      <c r="B3775" t="s">
        <v>47</v>
      </c>
      <c r="C3775">
        <v>98</v>
      </c>
      <c r="D3775">
        <v>7</v>
      </c>
      <c r="E3775" t="s">
        <v>0</v>
      </c>
      <c r="F3775">
        <v>8</v>
      </c>
      <c r="G3775">
        <v>2018</v>
      </c>
      <c r="H3775" t="s">
        <v>62</v>
      </c>
      <c r="I3775">
        <f>IF(E3775="Dollar",VLOOKUP(F3775,Currency!$G$2:$H$14,2,0),1)</f>
        <v>1</v>
      </c>
      <c r="J3775" s="3">
        <f t="shared" si="58"/>
        <v>686</v>
      </c>
    </row>
    <row r="3776" spans="1:10" x14ac:dyDescent="0.25">
      <c r="A3776">
        <v>1404</v>
      </c>
      <c r="B3776" t="s">
        <v>45</v>
      </c>
      <c r="C3776">
        <v>82</v>
      </c>
      <c r="D3776">
        <v>20</v>
      </c>
      <c r="E3776" t="s">
        <v>0</v>
      </c>
      <c r="F3776">
        <v>6</v>
      </c>
      <c r="G3776">
        <v>2018</v>
      </c>
      <c r="H3776" t="s">
        <v>57</v>
      </c>
      <c r="I3776">
        <f>IF(E3776="Dollar",VLOOKUP(F3776,Currency!$G$2:$H$14,2,0),1)</f>
        <v>1</v>
      </c>
      <c r="J3776" s="3">
        <f t="shared" si="58"/>
        <v>1640</v>
      </c>
    </row>
    <row r="3777" spans="1:10" x14ac:dyDescent="0.25">
      <c r="A3777">
        <v>1404</v>
      </c>
      <c r="B3777" t="s">
        <v>46</v>
      </c>
      <c r="C3777">
        <v>328</v>
      </c>
      <c r="D3777">
        <v>17</v>
      </c>
      <c r="E3777" t="s">
        <v>37</v>
      </c>
      <c r="F3777">
        <v>6</v>
      </c>
      <c r="G3777">
        <v>2018</v>
      </c>
      <c r="H3777" t="s">
        <v>53</v>
      </c>
      <c r="I3777">
        <f>IF(E3777="Dollar",VLOOKUP(F3777,Currency!$G$2:$H$14,2,0),1)</f>
        <v>0.85633569142857147</v>
      </c>
      <c r="J3777" s="3">
        <f t="shared" si="58"/>
        <v>4774.9278154057147</v>
      </c>
    </row>
    <row r="3778" spans="1:10" x14ac:dyDescent="0.25">
      <c r="A3778">
        <v>1405</v>
      </c>
      <c r="B3778" t="s">
        <v>45</v>
      </c>
      <c r="C3778">
        <v>115</v>
      </c>
      <c r="D3778">
        <v>24</v>
      </c>
      <c r="E3778" t="s">
        <v>0</v>
      </c>
      <c r="F3778">
        <v>5</v>
      </c>
      <c r="G3778">
        <v>2018</v>
      </c>
      <c r="H3778" t="s">
        <v>61</v>
      </c>
      <c r="I3778">
        <f>IF(E3778="Dollar",VLOOKUP(F3778,Currency!$G$2:$H$14,2,0),1)</f>
        <v>1</v>
      </c>
      <c r="J3778" s="3">
        <f t="shared" si="58"/>
        <v>2760</v>
      </c>
    </row>
    <row r="3779" spans="1:10" x14ac:dyDescent="0.25">
      <c r="A3779">
        <v>1405</v>
      </c>
      <c r="B3779" t="s">
        <v>46</v>
      </c>
      <c r="C3779">
        <v>345</v>
      </c>
      <c r="D3779">
        <v>17</v>
      </c>
      <c r="E3779" t="s">
        <v>37</v>
      </c>
      <c r="F3779">
        <v>5</v>
      </c>
      <c r="G3779">
        <v>2018</v>
      </c>
      <c r="H3779" t="s">
        <v>53</v>
      </c>
      <c r="I3779">
        <f>IF(E3779="Dollar",VLOOKUP(F3779,Currency!$G$2:$H$14,2,0),1)</f>
        <v>0.84667593318181822</v>
      </c>
      <c r="J3779" s="3">
        <f t="shared" ref="J3779:J3842" si="59">C3779*D3779*I3779</f>
        <v>4965.7543481113635</v>
      </c>
    </row>
    <row r="3780" spans="1:10" x14ac:dyDescent="0.25">
      <c r="A3780">
        <v>1405</v>
      </c>
      <c r="B3780" t="s">
        <v>47</v>
      </c>
      <c r="C3780">
        <v>115</v>
      </c>
      <c r="D3780">
        <v>6</v>
      </c>
      <c r="E3780" t="s">
        <v>37</v>
      </c>
      <c r="F3780">
        <v>5</v>
      </c>
      <c r="G3780">
        <v>2018</v>
      </c>
      <c r="H3780" t="s">
        <v>53</v>
      </c>
      <c r="I3780">
        <f>IF(E3780="Dollar",VLOOKUP(F3780,Currency!$G$2:$H$14,2,0),1)</f>
        <v>0.84667593318181822</v>
      </c>
      <c r="J3780" s="3">
        <f t="shared" si="59"/>
        <v>584.20639389545454</v>
      </c>
    </row>
    <row r="3781" spans="1:10" x14ac:dyDescent="0.25">
      <c r="A3781">
        <v>1406</v>
      </c>
      <c r="B3781" t="s">
        <v>45</v>
      </c>
      <c r="C3781">
        <v>125</v>
      </c>
      <c r="D3781">
        <v>24</v>
      </c>
      <c r="E3781" t="s">
        <v>0</v>
      </c>
      <c r="F3781">
        <v>7</v>
      </c>
      <c r="G3781">
        <v>2018</v>
      </c>
      <c r="H3781" t="s">
        <v>60</v>
      </c>
      <c r="I3781">
        <f>IF(E3781="Dollar",VLOOKUP(F3781,Currency!$G$2:$H$14,2,0),1)</f>
        <v>1</v>
      </c>
      <c r="J3781" s="3">
        <f t="shared" si="59"/>
        <v>3000</v>
      </c>
    </row>
    <row r="3782" spans="1:10" x14ac:dyDescent="0.25">
      <c r="A3782">
        <v>1406</v>
      </c>
      <c r="B3782" t="s">
        <v>46</v>
      </c>
      <c r="C3782">
        <v>500</v>
      </c>
      <c r="D3782">
        <v>16</v>
      </c>
      <c r="E3782" t="s">
        <v>37</v>
      </c>
      <c r="F3782">
        <v>7</v>
      </c>
      <c r="G3782">
        <v>2018</v>
      </c>
      <c r="H3782" t="s">
        <v>53</v>
      </c>
      <c r="I3782">
        <f>IF(E3782="Dollar",VLOOKUP(F3782,Currency!$G$2:$H$14,2,0),1)</f>
        <v>0.85575857954545465</v>
      </c>
      <c r="J3782" s="3">
        <f t="shared" si="59"/>
        <v>6846.0686363636369</v>
      </c>
    </row>
    <row r="3783" spans="1:10" x14ac:dyDescent="0.25">
      <c r="A3783">
        <v>1407</v>
      </c>
      <c r="B3783" t="s">
        <v>45</v>
      </c>
      <c r="C3783">
        <v>58</v>
      </c>
      <c r="D3783">
        <v>21</v>
      </c>
      <c r="E3783" t="s">
        <v>0</v>
      </c>
      <c r="F3783">
        <v>2</v>
      </c>
      <c r="G3783">
        <v>2018</v>
      </c>
      <c r="H3783" t="s">
        <v>52</v>
      </c>
      <c r="I3783">
        <f>IF(E3783="Dollar",VLOOKUP(F3783,Currency!$G$2:$H$14,2,0),1)</f>
        <v>1</v>
      </c>
      <c r="J3783" s="3">
        <f t="shared" si="59"/>
        <v>1218</v>
      </c>
    </row>
    <row r="3784" spans="1:10" x14ac:dyDescent="0.25">
      <c r="A3784">
        <v>1407</v>
      </c>
      <c r="B3784" t="s">
        <v>46</v>
      </c>
      <c r="C3784">
        <v>232</v>
      </c>
      <c r="D3784">
        <v>16</v>
      </c>
      <c r="E3784" t="s">
        <v>37</v>
      </c>
      <c r="F3784">
        <v>2</v>
      </c>
      <c r="G3784">
        <v>2018</v>
      </c>
      <c r="H3784" t="s">
        <v>53</v>
      </c>
      <c r="I3784">
        <f>IF(E3784="Dollar",VLOOKUP(F3784,Currency!$G$2:$H$14,2,0),1)</f>
        <v>0.80989594699999989</v>
      </c>
      <c r="J3784" s="3">
        <f t="shared" si="59"/>
        <v>3006.3337552639996</v>
      </c>
    </row>
    <row r="3785" spans="1:10" x14ac:dyDescent="0.25">
      <c r="A3785">
        <v>1408</v>
      </c>
      <c r="B3785" t="s">
        <v>45</v>
      </c>
      <c r="C3785">
        <v>1</v>
      </c>
      <c r="D3785">
        <v>20</v>
      </c>
      <c r="E3785" t="s">
        <v>0</v>
      </c>
      <c r="F3785">
        <v>10</v>
      </c>
      <c r="G3785">
        <v>2018</v>
      </c>
      <c r="H3785" t="s">
        <v>55</v>
      </c>
      <c r="I3785">
        <f>IF(E3785="Dollar",VLOOKUP(F3785,Currency!$G$2:$H$14,2,0),1)</f>
        <v>1</v>
      </c>
      <c r="J3785" s="3">
        <f t="shared" si="59"/>
        <v>20</v>
      </c>
    </row>
    <row r="3786" spans="1:10" x14ac:dyDescent="0.25">
      <c r="A3786">
        <v>1408</v>
      </c>
      <c r="B3786" t="s">
        <v>46</v>
      </c>
      <c r="C3786">
        <v>5</v>
      </c>
      <c r="D3786">
        <v>15</v>
      </c>
      <c r="E3786" t="s">
        <v>0</v>
      </c>
      <c r="F3786">
        <v>10</v>
      </c>
      <c r="G3786">
        <v>2018</v>
      </c>
      <c r="H3786" t="s">
        <v>55</v>
      </c>
      <c r="I3786">
        <f>IF(E3786="Dollar",VLOOKUP(F3786,Currency!$G$2:$H$14,2,0),1)</f>
        <v>1</v>
      </c>
      <c r="J3786" s="3">
        <f t="shared" si="59"/>
        <v>75</v>
      </c>
    </row>
    <row r="3787" spans="1:10" x14ac:dyDescent="0.25">
      <c r="A3787">
        <v>1408</v>
      </c>
      <c r="B3787" t="s">
        <v>47</v>
      </c>
      <c r="C3787">
        <v>20</v>
      </c>
      <c r="D3787">
        <v>6</v>
      </c>
      <c r="E3787" t="s">
        <v>0</v>
      </c>
      <c r="F3787">
        <v>10</v>
      </c>
      <c r="G3787">
        <v>2018</v>
      </c>
      <c r="H3787" t="s">
        <v>55</v>
      </c>
      <c r="I3787">
        <f>IF(E3787="Dollar",VLOOKUP(F3787,Currency!$G$2:$H$14,2,0),1)</f>
        <v>1</v>
      </c>
      <c r="J3787" s="3">
        <f t="shared" si="59"/>
        <v>120</v>
      </c>
    </row>
    <row r="3788" spans="1:10" x14ac:dyDescent="0.25">
      <c r="A3788">
        <v>1409</v>
      </c>
      <c r="B3788" t="s">
        <v>45</v>
      </c>
      <c r="C3788">
        <v>29</v>
      </c>
      <c r="D3788">
        <v>21</v>
      </c>
      <c r="E3788" t="s">
        <v>0</v>
      </c>
      <c r="F3788">
        <v>10</v>
      </c>
      <c r="G3788">
        <v>2018</v>
      </c>
      <c r="H3788" t="s">
        <v>52</v>
      </c>
      <c r="I3788">
        <f>IF(E3788="Dollar",VLOOKUP(F3788,Currency!$G$2:$H$14,2,0),1)</f>
        <v>1</v>
      </c>
      <c r="J3788" s="3">
        <f t="shared" si="59"/>
        <v>609</v>
      </c>
    </row>
    <row r="3789" spans="1:10" x14ac:dyDescent="0.25">
      <c r="A3789">
        <v>1409</v>
      </c>
      <c r="B3789" t="s">
        <v>46</v>
      </c>
      <c r="C3789">
        <v>116</v>
      </c>
      <c r="D3789">
        <v>15</v>
      </c>
      <c r="E3789" t="s">
        <v>37</v>
      </c>
      <c r="F3789">
        <v>10</v>
      </c>
      <c r="G3789">
        <v>2018</v>
      </c>
      <c r="H3789" t="s">
        <v>53</v>
      </c>
      <c r="I3789">
        <f>IF(E3789="Dollar",VLOOKUP(F3789,Currency!$G$2:$H$14,2,0),1)</f>
        <v>0.87081632260869579</v>
      </c>
      <c r="J3789" s="3">
        <f t="shared" si="59"/>
        <v>1515.2204013391306</v>
      </c>
    </row>
    <row r="3790" spans="1:10" x14ac:dyDescent="0.25">
      <c r="A3790">
        <v>1410</v>
      </c>
      <c r="B3790" t="s">
        <v>45</v>
      </c>
      <c r="C3790">
        <v>69</v>
      </c>
      <c r="D3790">
        <v>28</v>
      </c>
      <c r="E3790" t="s">
        <v>0</v>
      </c>
      <c r="F3790">
        <v>6</v>
      </c>
      <c r="G3790">
        <v>2018</v>
      </c>
      <c r="H3790" t="s">
        <v>54</v>
      </c>
      <c r="I3790">
        <f>IF(E3790="Dollar",VLOOKUP(F3790,Currency!$G$2:$H$14,2,0),1)</f>
        <v>1</v>
      </c>
      <c r="J3790" s="3">
        <f t="shared" si="59"/>
        <v>1932</v>
      </c>
    </row>
    <row r="3791" spans="1:10" x14ac:dyDescent="0.25">
      <c r="A3791">
        <v>1410</v>
      </c>
      <c r="B3791" t="s">
        <v>46</v>
      </c>
      <c r="C3791">
        <v>276</v>
      </c>
      <c r="D3791">
        <v>11</v>
      </c>
      <c r="E3791" t="s">
        <v>37</v>
      </c>
      <c r="F3791">
        <v>6</v>
      </c>
      <c r="G3791">
        <v>2018</v>
      </c>
      <c r="H3791" t="s">
        <v>53</v>
      </c>
      <c r="I3791">
        <f>IF(E3791="Dollar",VLOOKUP(F3791,Currency!$G$2:$H$14,2,0),1)</f>
        <v>0.85633569142857147</v>
      </c>
      <c r="J3791" s="3">
        <f t="shared" si="59"/>
        <v>2599.8351591771429</v>
      </c>
    </row>
    <row r="3792" spans="1:10" x14ac:dyDescent="0.25">
      <c r="A3792">
        <v>1411</v>
      </c>
      <c r="B3792" t="s">
        <v>45</v>
      </c>
      <c r="C3792">
        <v>196</v>
      </c>
      <c r="D3792">
        <v>20</v>
      </c>
      <c r="E3792" t="s">
        <v>0</v>
      </c>
      <c r="F3792">
        <v>3</v>
      </c>
      <c r="G3792">
        <v>2018</v>
      </c>
      <c r="H3792" t="s">
        <v>57</v>
      </c>
      <c r="I3792">
        <f>IF(E3792="Dollar",VLOOKUP(F3792,Currency!$G$2:$H$14,2,0),1)</f>
        <v>1</v>
      </c>
      <c r="J3792" s="3">
        <f t="shared" si="59"/>
        <v>3920</v>
      </c>
    </row>
    <row r="3793" spans="1:10" x14ac:dyDescent="0.25">
      <c r="A3793">
        <v>1411</v>
      </c>
      <c r="B3793" t="s">
        <v>46</v>
      </c>
      <c r="C3793">
        <v>784</v>
      </c>
      <c r="D3793">
        <v>18</v>
      </c>
      <c r="E3793" t="s">
        <v>0</v>
      </c>
      <c r="F3793">
        <v>3</v>
      </c>
      <c r="G3793">
        <v>2018</v>
      </c>
      <c r="H3793" t="s">
        <v>63</v>
      </c>
      <c r="I3793">
        <f>IF(E3793="Dollar",VLOOKUP(F3793,Currency!$G$2:$H$14,2,0),1)</f>
        <v>1</v>
      </c>
      <c r="J3793" s="3">
        <f t="shared" si="59"/>
        <v>14112</v>
      </c>
    </row>
    <row r="3794" spans="1:10" x14ac:dyDescent="0.25">
      <c r="A3794">
        <v>1412</v>
      </c>
      <c r="B3794" t="s">
        <v>45</v>
      </c>
      <c r="C3794">
        <v>96</v>
      </c>
      <c r="D3794">
        <v>24</v>
      </c>
      <c r="E3794" t="s">
        <v>0</v>
      </c>
      <c r="F3794">
        <v>10</v>
      </c>
      <c r="G3794">
        <v>2018</v>
      </c>
      <c r="H3794" t="s">
        <v>61</v>
      </c>
      <c r="I3794">
        <f>IF(E3794="Dollar",VLOOKUP(F3794,Currency!$G$2:$H$14,2,0),1)</f>
        <v>1</v>
      </c>
      <c r="J3794" s="3">
        <f t="shared" si="59"/>
        <v>2304</v>
      </c>
    </row>
    <row r="3795" spans="1:10" x14ac:dyDescent="0.25">
      <c r="A3795">
        <v>1412</v>
      </c>
      <c r="B3795" t="s">
        <v>46</v>
      </c>
      <c r="C3795">
        <v>480</v>
      </c>
      <c r="D3795">
        <v>18</v>
      </c>
      <c r="E3795" t="s">
        <v>0</v>
      </c>
      <c r="F3795">
        <v>10</v>
      </c>
      <c r="G3795">
        <v>2018</v>
      </c>
      <c r="H3795" t="s">
        <v>56</v>
      </c>
      <c r="I3795">
        <f>IF(E3795="Dollar",VLOOKUP(F3795,Currency!$G$2:$H$14,2,0),1)</f>
        <v>1</v>
      </c>
      <c r="J3795" s="3">
        <f t="shared" si="59"/>
        <v>8640</v>
      </c>
    </row>
    <row r="3796" spans="1:10" x14ac:dyDescent="0.25">
      <c r="A3796">
        <v>1412</v>
      </c>
      <c r="B3796" t="s">
        <v>47</v>
      </c>
      <c r="C3796">
        <v>1920</v>
      </c>
      <c r="D3796">
        <v>7</v>
      </c>
      <c r="E3796" t="s">
        <v>0</v>
      </c>
      <c r="F3796">
        <v>10</v>
      </c>
      <c r="G3796">
        <v>2018</v>
      </c>
      <c r="H3796" t="s">
        <v>62</v>
      </c>
      <c r="I3796">
        <f>IF(E3796="Dollar",VLOOKUP(F3796,Currency!$G$2:$H$14,2,0),1)</f>
        <v>1</v>
      </c>
      <c r="J3796" s="3">
        <f t="shared" si="59"/>
        <v>13440</v>
      </c>
    </row>
    <row r="3797" spans="1:10" x14ac:dyDescent="0.25">
      <c r="A3797">
        <v>1413</v>
      </c>
      <c r="B3797" t="s">
        <v>45</v>
      </c>
      <c r="C3797">
        <v>154</v>
      </c>
      <c r="D3797">
        <v>28</v>
      </c>
      <c r="E3797" t="s">
        <v>0</v>
      </c>
      <c r="F3797">
        <v>12</v>
      </c>
      <c r="G3797">
        <v>2018</v>
      </c>
      <c r="H3797" t="s">
        <v>54</v>
      </c>
      <c r="I3797">
        <f>IF(E3797="Dollar",VLOOKUP(F3797,Currency!$G$2:$H$14,2,0),1)</f>
        <v>1</v>
      </c>
      <c r="J3797" s="3">
        <f t="shared" si="59"/>
        <v>4312</v>
      </c>
    </row>
    <row r="3798" spans="1:10" x14ac:dyDescent="0.25">
      <c r="A3798">
        <v>1413</v>
      </c>
      <c r="B3798" t="s">
        <v>46</v>
      </c>
      <c r="C3798">
        <v>616</v>
      </c>
      <c r="D3798">
        <v>17</v>
      </c>
      <c r="E3798" t="s">
        <v>0</v>
      </c>
      <c r="F3798">
        <v>12</v>
      </c>
      <c r="G3798">
        <v>2018</v>
      </c>
      <c r="H3798" t="s">
        <v>52</v>
      </c>
      <c r="I3798">
        <f>IF(E3798="Dollar",VLOOKUP(F3798,Currency!$G$2:$H$14,2,0),1)</f>
        <v>1</v>
      </c>
      <c r="J3798" s="3">
        <f t="shared" si="59"/>
        <v>10472</v>
      </c>
    </row>
    <row r="3799" spans="1:10" x14ac:dyDescent="0.25">
      <c r="A3799">
        <v>1414</v>
      </c>
      <c r="B3799" t="s">
        <v>45</v>
      </c>
      <c r="C3799">
        <v>1</v>
      </c>
      <c r="D3799">
        <v>31</v>
      </c>
      <c r="E3799" t="s">
        <v>37</v>
      </c>
      <c r="F3799">
        <v>10</v>
      </c>
      <c r="G3799">
        <v>2018</v>
      </c>
      <c r="H3799" t="s">
        <v>58</v>
      </c>
      <c r="I3799">
        <f>IF(E3799="Dollar",VLOOKUP(F3799,Currency!$G$2:$H$14,2,0),1)</f>
        <v>0.87081632260869579</v>
      </c>
      <c r="J3799" s="3">
        <f t="shared" si="59"/>
        <v>26.995306000869569</v>
      </c>
    </row>
    <row r="3800" spans="1:10" x14ac:dyDescent="0.25">
      <c r="A3800">
        <v>1414</v>
      </c>
      <c r="B3800" t="s">
        <v>46</v>
      </c>
      <c r="C3800">
        <v>5</v>
      </c>
      <c r="D3800">
        <v>15</v>
      </c>
      <c r="E3800" t="s">
        <v>0</v>
      </c>
      <c r="F3800">
        <v>10</v>
      </c>
      <c r="G3800">
        <v>2018</v>
      </c>
      <c r="H3800" t="s">
        <v>55</v>
      </c>
      <c r="I3800">
        <f>IF(E3800="Dollar",VLOOKUP(F3800,Currency!$G$2:$H$14,2,0),1)</f>
        <v>1</v>
      </c>
      <c r="J3800" s="3">
        <f t="shared" si="59"/>
        <v>75</v>
      </c>
    </row>
    <row r="3801" spans="1:10" x14ac:dyDescent="0.25">
      <c r="A3801">
        <v>1414</v>
      </c>
      <c r="B3801" t="s">
        <v>47</v>
      </c>
      <c r="C3801">
        <v>20</v>
      </c>
      <c r="D3801">
        <v>7</v>
      </c>
      <c r="E3801" t="s">
        <v>37</v>
      </c>
      <c r="F3801">
        <v>10</v>
      </c>
      <c r="G3801">
        <v>2018</v>
      </c>
      <c r="H3801" t="s">
        <v>53</v>
      </c>
      <c r="I3801">
        <f>IF(E3801="Dollar",VLOOKUP(F3801,Currency!$G$2:$H$14,2,0),1)</f>
        <v>0.87081632260869579</v>
      </c>
      <c r="J3801" s="3">
        <f t="shared" si="59"/>
        <v>121.91428516521741</v>
      </c>
    </row>
    <row r="3802" spans="1:10" x14ac:dyDescent="0.25">
      <c r="A3802">
        <v>1415</v>
      </c>
      <c r="B3802" t="s">
        <v>45</v>
      </c>
      <c r="C3802">
        <v>77</v>
      </c>
      <c r="D3802">
        <v>22</v>
      </c>
      <c r="E3802" t="s">
        <v>37</v>
      </c>
      <c r="F3802">
        <v>8</v>
      </c>
      <c r="G3802">
        <v>2018</v>
      </c>
      <c r="H3802" t="s">
        <v>53</v>
      </c>
      <c r="I3802">
        <f>IF(E3802="Dollar",VLOOKUP(F3802,Currency!$G$2:$H$14,2,0),1)</f>
        <v>0.86596289695652162</v>
      </c>
      <c r="J3802" s="3">
        <f t="shared" si="59"/>
        <v>1466.9411474443477</v>
      </c>
    </row>
    <row r="3803" spans="1:10" x14ac:dyDescent="0.25">
      <c r="A3803">
        <v>1415</v>
      </c>
      <c r="B3803" t="s">
        <v>46</v>
      </c>
      <c r="C3803">
        <v>231</v>
      </c>
      <c r="D3803">
        <v>17</v>
      </c>
      <c r="E3803" t="s">
        <v>37</v>
      </c>
      <c r="F3803">
        <v>8</v>
      </c>
      <c r="G3803">
        <v>2018</v>
      </c>
      <c r="H3803" t="s">
        <v>53</v>
      </c>
      <c r="I3803">
        <f>IF(E3803="Dollar",VLOOKUP(F3803,Currency!$G$2:$H$14,2,0),1)</f>
        <v>0.86596289695652162</v>
      </c>
      <c r="J3803" s="3">
        <f t="shared" si="59"/>
        <v>3400.6362963482602</v>
      </c>
    </row>
    <row r="3804" spans="1:10" x14ac:dyDescent="0.25">
      <c r="A3804">
        <v>1415</v>
      </c>
      <c r="B3804" t="s">
        <v>47</v>
      </c>
      <c r="C3804">
        <v>77</v>
      </c>
      <c r="D3804">
        <v>6</v>
      </c>
      <c r="E3804" t="s">
        <v>0</v>
      </c>
      <c r="F3804">
        <v>8</v>
      </c>
      <c r="G3804">
        <v>2018</v>
      </c>
      <c r="H3804" t="s">
        <v>55</v>
      </c>
      <c r="I3804">
        <f>IF(E3804="Dollar",VLOOKUP(F3804,Currency!$G$2:$H$14,2,0),1)</f>
        <v>1</v>
      </c>
      <c r="J3804" s="3">
        <f t="shared" si="59"/>
        <v>462</v>
      </c>
    </row>
    <row r="3805" spans="1:10" x14ac:dyDescent="0.25">
      <c r="A3805">
        <v>1416</v>
      </c>
      <c r="B3805" t="s">
        <v>45</v>
      </c>
      <c r="C3805">
        <v>25</v>
      </c>
      <c r="D3805">
        <v>28</v>
      </c>
      <c r="E3805" t="s">
        <v>0</v>
      </c>
      <c r="F3805">
        <v>5</v>
      </c>
      <c r="G3805">
        <v>2018</v>
      </c>
      <c r="H3805" t="s">
        <v>59</v>
      </c>
      <c r="I3805">
        <f>IF(E3805="Dollar",VLOOKUP(F3805,Currency!$G$2:$H$14,2,0),1)</f>
        <v>1</v>
      </c>
      <c r="J3805" s="3">
        <f t="shared" si="59"/>
        <v>700</v>
      </c>
    </row>
    <row r="3806" spans="1:10" x14ac:dyDescent="0.25">
      <c r="A3806">
        <v>1416</v>
      </c>
      <c r="B3806" t="s">
        <v>46</v>
      </c>
      <c r="C3806">
        <v>50</v>
      </c>
      <c r="D3806">
        <v>15</v>
      </c>
      <c r="E3806" t="s">
        <v>0</v>
      </c>
      <c r="F3806">
        <v>5</v>
      </c>
      <c r="G3806">
        <v>2018</v>
      </c>
      <c r="H3806" t="s">
        <v>55</v>
      </c>
      <c r="I3806">
        <f>IF(E3806="Dollar",VLOOKUP(F3806,Currency!$G$2:$H$14,2,0),1)</f>
        <v>1</v>
      </c>
      <c r="J3806" s="3">
        <f t="shared" si="59"/>
        <v>750</v>
      </c>
    </row>
    <row r="3807" spans="1:10" x14ac:dyDescent="0.25">
      <c r="A3807">
        <v>1416</v>
      </c>
      <c r="B3807" t="s">
        <v>47</v>
      </c>
      <c r="C3807">
        <v>100</v>
      </c>
      <c r="D3807">
        <v>7</v>
      </c>
      <c r="E3807" t="s">
        <v>37</v>
      </c>
      <c r="F3807">
        <v>5</v>
      </c>
      <c r="G3807">
        <v>2018</v>
      </c>
      <c r="H3807" t="s">
        <v>53</v>
      </c>
      <c r="I3807">
        <f>IF(E3807="Dollar",VLOOKUP(F3807,Currency!$G$2:$H$14,2,0),1)</f>
        <v>0.84667593318181822</v>
      </c>
      <c r="J3807" s="3">
        <f t="shared" si="59"/>
        <v>592.67315322727279</v>
      </c>
    </row>
    <row r="3808" spans="1:10" x14ac:dyDescent="0.25">
      <c r="A3808">
        <v>1417</v>
      </c>
      <c r="B3808" t="s">
        <v>45</v>
      </c>
      <c r="C3808">
        <v>1</v>
      </c>
      <c r="D3808">
        <v>28</v>
      </c>
      <c r="E3808" t="s">
        <v>0</v>
      </c>
      <c r="F3808">
        <v>10</v>
      </c>
      <c r="G3808">
        <v>2018</v>
      </c>
      <c r="H3808" t="s">
        <v>59</v>
      </c>
      <c r="I3808">
        <f>IF(E3808="Dollar",VLOOKUP(F3808,Currency!$G$2:$H$14,2,0),1)</f>
        <v>1</v>
      </c>
      <c r="J3808" s="3">
        <f t="shared" si="59"/>
        <v>28</v>
      </c>
    </row>
    <row r="3809" spans="1:10" x14ac:dyDescent="0.25">
      <c r="A3809">
        <v>1417</v>
      </c>
      <c r="B3809" t="s">
        <v>46</v>
      </c>
      <c r="C3809">
        <v>5</v>
      </c>
      <c r="D3809">
        <v>17</v>
      </c>
      <c r="E3809" t="s">
        <v>0</v>
      </c>
      <c r="F3809">
        <v>10</v>
      </c>
      <c r="G3809">
        <v>2018</v>
      </c>
      <c r="H3809" t="s">
        <v>52</v>
      </c>
      <c r="I3809">
        <f>IF(E3809="Dollar",VLOOKUP(F3809,Currency!$G$2:$H$14,2,0),1)</f>
        <v>1</v>
      </c>
      <c r="J3809" s="3">
        <f t="shared" si="59"/>
        <v>85</v>
      </c>
    </row>
    <row r="3810" spans="1:10" x14ac:dyDescent="0.25">
      <c r="A3810">
        <v>1417</v>
      </c>
      <c r="B3810" t="s">
        <v>47</v>
      </c>
      <c r="C3810">
        <v>20</v>
      </c>
      <c r="D3810">
        <v>6</v>
      </c>
      <c r="E3810" t="s">
        <v>0</v>
      </c>
      <c r="F3810">
        <v>10</v>
      </c>
      <c r="G3810">
        <v>2018</v>
      </c>
      <c r="H3810" t="s">
        <v>55</v>
      </c>
      <c r="I3810">
        <f>IF(E3810="Dollar",VLOOKUP(F3810,Currency!$G$2:$H$14,2,0),1)</f>
        <v>1</v>
      </c>
      <c r="J3810" s="3">
        <f t="shared" si="59"/>
        <v>120</v>
      </c>
    </row>
    <row r="3811" spans="1:10" x14ac:dyDescent="0.25">
      <c r="A3811">
        <v>1418</v>
      </c>
      <c r="B3811" t="s">
        <v>45</v>
      </c>
      <c r="C3811">
        <v>174</v>
      </c>
      <c r="D3811">
        <v>27</v>
      </c>
      <c r="E3811" t="s">
        <v>0</v>
      </c>
      <c r="F3811">
        <v>12</v>
      </c>
      <c r="G3811">
        <v>2018</v>
      </c>
      <c r="H3811" t="s">
        <v>59</v>
      </c>
      <c r="I3811">
        <f>IF(E3811="Dollar",VLOOKUP(F3811,Currency!$G$2:$H$14,2,0),1)</f>
        <v>1</v>
      </c>
      <c r="J3811" s="3">
        <f t="shared" si="59"/>
        <v>4698</v>
      </c>
    </row>
    <row r="3812" spans="1:10" x14ac:dyDescent="0.25">
      <c r="A3812">
        <v>1418</v>
      </c>
      <c r="B3812" t="s">
        <v>46</v>
      </c>
      <c r="C3812">
        <v>696</v>
      </c>
      <c r="D3812">
        <v>17</v>
      </c>
      <c r="E3812" t="s">
        <v>37</v>
      </c>
      <c r="F3812">
        <v>12</v>
      </c>
      <c r="G3812">
        <v>2018</v>
      </c>
      <c r="H3812" t="s">
        <v>53</v>
      </c>
      <c r="I3812">
        <f>IF(E3812="Dollar",VLOOKUP(F3812,Currency!$G$2:$H$14,2,0),1)</f>
        <v>0.87842254526315788</v>
      </c>
      <c r="J3812" s="3">
        <f t="shared" si="59"/>
        <v>10393.495555553684</v>
      </c>
    </row>
    <row r="3813" spans="1:10" x14ac:dyDescent="0.25">
      <c r="A3813">
        <v>1419</v>
      </c>
      <c r="B3813" t="s">
        <v>45</v>
      </c>
      <c r="C3813">
        <v>73</v>
      </c>
      <c r="D3813">
        <v>31</v>
      </c>
      <c r="E3813" t="s">
        <v>37</v>
      </c>
      <c r="F3813">
        <v>6</v>
      </c>
      <c r="G3813">
        <v>2018</v>
      </c>
      <c r="H3813" t="s">
        <v>58</v>
      </c>
      <c r="I3813">
        <f>IF(E3813="Dollar",VLOOKUP(F3813,Currency!$G$2:$H$14,2,0),1)</f>
        <v>0.85633569142857147</v>
      </c>
      <c r="J3813" s="3">
        <f t="shared" si="59"/>
        <v>1937.8876697028572</v>
      </c>
    </row>
    <row r="3814" spans="1:10" x14ac:dyDescent="0.25">
      <c r="A3814">
        <v>1419</v>
      </c>
      <c r="B3814" t="s">
        <v>46</v>
      </c>
      <c r="C3814">
        <v>292</v>
      </c>
      <c r="D3814">
        <v>15</v>
      </c>
      <c r="E3814" t="s">
        <v>0</v>
      </c>
      <c r="F3814">
        <v>6</v>
      </c>
      <c r="G3814">
        <v>2018</v>
      </c>
      <c r="H3814" t="s">
        <v>55</v>
      </c>
      <c r="I3814">
        <f>IF(E3814="Dollar",VLOOKUP(F3814,Currency!$G$2:$H$14,2,0),1)</f>
        <v>1</v>
      </c>
      <c r="J3814" s="3">
        <f t="shared" si="59"/>
        <v>4380</v>
      </c>
    </row>
    <row r="3815" spans="1:10" x14ac:dyDescent="0.25">
      <c r="A3815">
        <v>1420</v>
      </c>
      <c r="B3815" t="s">
        <v>45</v>
      </c>
      <c r="C3815">
        <v>58</v>
      </c>
      <c r="D3815">
        <v>24</v>
      </c>
      <c r="E3815" t="s">
        <v>0</v>
      </c>
      <c r="F3815">
        <v>12</v>
      </c>
      <c r="G3815">
        <v>2018</v>
      </c>
      <c r="H3815" t="s">
        <v>56</v>
      </c>
      <c r="I3815">
        <f>IF(E3815="Dollar",VLOOKUP(F3815,Currency!$G$2:$H$14,2,0),1)</f>
        <v>1</v>
      </c>
      <c r="J3815" s="3">
        <f t="shared" si="59"/>
        <v>1392</v>
      </c>
    </row>
    <row r="3816" spans="1:10" x14ac:dyDescent="0.25">
      <c r="A3816">
        <v>1420</v>
      </c>
      <c r="B3816" t="s">
        <v>46</v>
      </c>
      <c r="C3816">
        <v>232</v>
      </c>
      <c r="D3816">
        <v>14</v>
      </c>
      <c r="E3816" t="s">
        <v>37</v>
      </c>
      <c r="F3816">
        <v>12</v>
      </c>
      <c r="G3816">
        <v>2018</v>
      </c>
      <c r="H3816" t="s">
        <v>53</v>
      </c>
      <c r="I3816">
        <f>IF(E3816="Dollar",VLOOKUP(F3816,Currency!$G$2:$H$14,2,0),1)</f>
        <v>0.87842254526315788</v>
      </c>
      <c r="J3816" s="3">
        <f t="shared" si="59"/>
        <v>2853.1164270147369</v>
      </c>
    </row>
    <row r="3817" spans="1:10" x14ac:dyDescent="0.25">
      <c r="A3817">
        <v>1421</v>
      </c>
      <c r="B3817" t="s">
        <v>45</v>
      </c>
      <c r="C3817">
        <v>103</v>
      </c>
      <c r="D3817">
        <v>27</v>
      </c>
      <c r="E3817" t="s">
        <v>0</v>
      </c>
      <c r="F3817">
        <v>8</v>
      </c>
      <c r="G3817">
        <v>2018</v>
      </c>
      <c r="H3817" t="s">
        <v>65</v>
      </c>
      <c r="I3817">
        <f>IF(E3817="Dollar",VLOOKUP(F3817,Currency!$G$2:$H$14,2,0),1)</f>
        <v>1</v>
      </c>
      <c r="J3817" s="3">
        <f t="shared" si="59"/>
        <v>2781</v>
      </c>
    </row>
    <row r="3818" spans="1:10" x14ac:dyDescent="0.25">
      <c r="A3818">
        <v>1421</v>
      </c>
      <c r="B3818" t="s">
        <v>46</v>
      </c>
      <c r="C3818">
        <v>309</v>
      </c>
      <c r="D3818">
        <v>17</v>
      </c>
      <c r="E3818" t="s">
        <v>37</v>
      </c>
      <c r="F3818">
        <v>8</v>
      </c>
      <c r="G3818">
        <v>2018</v>
      </c>
      <c r="H3818" t="s">
        <v>53</v>
      </c>
      <c r="I3818">
        <f>IF(E3818="Dollar",VLOOKUP(F3818,Currency!$G$2:$H$14,2,0),1)</f>
        <v>0.86596289695652162</v>
      </c>
      <c r="J3818" s="3">
        <f t="shared" si="59"/>
        <v>4548.9030977126076</v>
      </c>
    </row>
    <row r="3819" spans="1:10" x14ac:dyDescent="0.25">
      <c r="A3819">
        <v>1421</v>
      </c>
      <c r="B3819" t="s">
        <v>47</v>
      </c>
      <c r="C3819">
        <v>103</v>
      </c>
      <c r="D3819">
        <v>7</v>
      </c>
      <c r="E3819" t="s">
        <v>37</v>
      </c>
      <c r="F3819">
        <v>8</v>
      </c>
      <c r="G3819">
        <v>2018</v>
      </c>
      <c r="H3819" t="s">
        <v>53</v>
      </c>
      <c r="I3819">
        <f>IF(E3819="Dollar",VLOOKUP(F3819,Currency!$G$2:$H$14,2,0),1)</f>
        <v>0.86596289695652162</v>
      </c>
      <c r="J3819" s="3">
        <f t="shared" si="59"/>
        <v>624.35924870565213</v>
      </c>
    </row>
    <row r="3820" spans="1:10" x14ac:dyDescent="0.25">
      <c r="A3820">
        <v>1422</v>
      </c>
      <c r="B3820" t="s">
        <v>45</v>
      </c>
      <c r="C3820">
        <v>199</v>
      </c>
      <c r="D3820">
        <v>20</v>
      </c>
      <c r="E3820" t="s">
        <v>37</v>
      </c>
      <c r="F3820">
        <v>10</v>
      </c>
      <c r="G3820">
        <v>2018</v>
      </c>
      <c r="H3820" t="s">
        <v>53</v>
      </c>
      <c r="I3820">
        <f>IF(E3820="Dollar",VLOOKUP(F3820,Currency!$G$2:$H$14,2,0),1)</f>
        <v>0.87081632260869579</v>
      </c>
      <c r="J3820" s="3">
        <f t="shared" si="59"/>
        <v>3465.8489639826093</v>
      </c>
    </row>
    <row r="3821" spans="1:10" x14ac:dyDescent="0.25">
      <c r="A3821">
        <v>1422</v>
      </c>
      <c r="B3821" t="s">
        <v>46</v>
      </c>
      <c r="C3821">
        <v>995</v>
      </c>
      <c r="D3821">
        <v>17</v>
      </c>
      <c r="E3821" t="s">
        <v>37</v>
      </c>
      <c r="F3821">
        <v>10</v>
      </c>
      <c r="G3821">
        <v>2018</v>
      </c>
      <c r="H3821" t="s">
        <v>53</v>
      </c>
      <c r="I3821">
        <f>IF(E3821="Dollar",VLOOKUP(F3821,Currency!$G$2:$H$14,2,0),1)</f>
        <v>0.87081632260869579</v>
      </c>
      <c r="J3821" s="3">
        <f t="shared" si="59"/>
        <v>14729.858096926089</v>
      </c>
    </row>
    <row r="3822" spans="1:10" x14ac:dyDescent="0.25">
      <c r="A3822">
        <v>1422</v>
      </c>
      <c r="B3822" t="s">
        <v>47</v>
      </c>
      <c r="C3822">
        <v>3980</v>
      </c>
      <c r="D3822">
        <v>7</v>
      </c>
      <c r="E3822" t="s">
        <v>37</v>
      </c>
      <c r="F3822">
        <v>10</v>
      </c>
      <c r="G3822">
        <v>2018</v>
      </c>
      <c r="H3822" t="s">
        <v>53</v>
      </c>
      <c r="I3822">
        <f>IF(E3822="Dollar",VLOOKUP(F3822,Currency!$G$2:$H$14,2,0),1)</f>
        <v>0.87081632260869579</v>
      </c>
      <c r="J3822" s="3">
        <f t="shared" si="59"/>
        <v>24260.942747878264</v>
      </c>
    </row>
    <row r="3823" spans="1:10" x14ac:dyDescent="0.25">
      <c r="A3823">
        <v>1423</v>
      </c>
      <c r="B3823" t="s">
        <v>45</v>
      </c>
      <c r="C3823">
        <v>104</v>
      </c>
      <c r="D3823">
        <v>24</v>
      </c>
      <c r="E3823" t="s">
        <v>0</v>
      </c>
      <c r="F3823">
        <v>8</v>
      </c>
      <c r="G3823">
        <v>2018</v>
      </c>
      <c r="H3823" t="s">
        <v>60</v>
      </c>
      <c r="I3823">
        <f>IF(E3823="Dollar",VLOOKUP(F3823,Currency!$G$2:$H$14,2,0),1)</f>
        <v>1</v>
      </c>
      <c r="J3823" s="3">
        <f t="shared" si="59"/>
        <v>2496</v>
      </c>
    </row>
    <row r="3824" spans="1:10" x14ac:dyDescent="0.25">
      <c r="A3824">
        <v>1423</v>
      </c>
      <c r="B3824" t="s">
        <v>46</v>
      </c>
      <c r="C3824">
        <v>208</v>
      </c>
      <c r="D3824">
        <v>16</v>
      </c>
      <c r="E3824" t="s">
        <v>37</v>
      </c>
      <c r="F3824">
        <v>8</v>
      </c>
      <c r="G3824">
        <v>2018</v>
      </c>
      <c r="H3824" t="s">
        <v>53</v>
      </c>
      <c r="I3824">
        <f>IF(E3824="Dollar",VLOOKUP(F3824,Currency!$G$2:$H$14,2,0),1)</f>
        <v>0.86596289695652162</v>
      </c>
      <c r="J3824" s="3">
        <f t="shared" si="59"/>
        <v>2881.9245210713038</v>
      </c>
    </row>
    <row r="3825" spans="1:10" x14ac:dyDescent="0.25">
      <c r="A3825">
        <v>1423</v>
      </c>
      <c r="B3825" t="s">
        <v>47</v>
      </c>
      <c r="C3825">
        <v>416</v>
      </c>
      <c r="D3825">
        <v>6</v>
      </c>
      <c r="E3825" t="s">
        <v>0</v>
      </c>
      <c r="F3825">
        <v>8</v>
      </c>
      <c r="G3825">
        <v>2018</v>
      </c>
      <c r="H3825" t="s">
        <v>55</v>
      </c>
      <c r="I3825">
        <f>IF(E3825="Dollar",VLOOKUP(F3825,Currency!$G$2:$H$14,2,0),1)</f>
        <v>1</v>
      </c>
      <c r="J3825" s="3">
        <f t="shared" si="59"/>
        <v>2496</v>
      </c>
    </row>
    <row r="3826" spans="1:10" x14ac:dyDescent="0.25">
      <c r="A3826">
        <v>1424</v>
      </c>
      <c r="B3826" t="s">
        <v>45</v>
      </c>
      <c r="C3826">
        <v>94</v>
      </c>
      <c r="D3826">
        <v>20</v>
      </c>
      <c r="E3826" t="s">
        <v>0</v>
      </c>
      <c r="F3826">
        <v>8</v>
      </c>
      <c r="G3826">
        <v>2018</v>
      </c>
      <c r="H3826" t="s">
        <v>57</v>
      </c>
      <c r="I3826">
        <f>IF(E3826="Dollar",VLOOKUP(F3826,Currency!$G$2:$H$14,2,0),1)</f>
        <v>1</v>
      </c>
      <c r="J3826" s="3">
        <f t="shared" si="59"/>
        <v>1880</v>
      </c>
    </row>
    <row r="3827" spans="1:10" x14ac:dyDescent="0.25">
      <c r="A3827">
        <v>1424</v>
      </c>
      <c r="B3827" t="s">
        <v>46</v>
      </c>
      <c r="C3827">
        <v>282</v>
      </c>
      <c r="D3827">
        <v>16</v>
      </c>
      <c r="E3827" t="s">
        <v>37</v>
      </c>
      <c r="F3827">
        <v>8</v>
      </c>
      <c r="G3827">
        <v>2018</v>
      </c>
      <c r="H3827" t="s">
        <v>53</v>
      </c>
      <c r="I3827">
        <f>IF(E3827="Dollar",VLOOKUP(F3827,Currency!$G$2:$H$14,2,0),1)</f>
        <v>0.86596289695652162</v>
      </c>
      <c r="J3827" s="3">
        <f t="shared" si="59"/>
        <v>3907.2245910678257</v>
      </c>
    </row>
    <row r="3828" spans="1:10" x14ac:dyDescent="0.25">
      <c r="A3828">
        <v>1424</v>
      </c>
      <c r="B3828" t="s">
        <v>47</v>
      </c>
      <c r="C3828">
        <v>94</v>
      </c>
      <c r="D3828">
        <v>6</v>
      </c>
      <c r="E3828" t="s">
        <v>0</v>
      </c>
      <c r="F3828">
        <v>8</v>
      </c>
      <c r="G3828">
        <v>2018</v>
      </c>
      <c r="H3828" t="s">
        <v>57</v>
      </c>
      <c r="I3828">
        <f>IF(E3828="Dollar",VLOOKUP(F3828,Currency!$G$2:$H$14,2,0),1)</f>
        <v>1</v>
      </c>
      <c r="J3828" s="3">
        <f t="shared" si="59"/>
        <v>564</v>
      </c>
    </row>
    <row r="3829" spans="1:10" x14ac:dyDescent="0.25">
      <c r="A3829">
        <v>1425</v>
      </c>
      <c r="B3829" t="s">
        <v>45</v>
      </c>
      <c r="C3829">
        <v>88</v>
      </c>
      <c r="D3829">
        <v>22</v>
      </c>
      <c r="E3829" t="s">
        <v>0</v>
      </c>
      <c r="F3829">
        <v>6</v>
      </c>
      <c r="G3829">
        <v>2018</v>
      </c>
      <c r="H3829" t="s">
        <v>63</v>
      </c>
      <c r="I3829">
        <f>IF(E3829="Dollar",VLOOKUP(F3829,Currency!$G$2:$H$14,2,0),1)</f>
        <v>1</v>
      </c>
      <c r="J3829" s="3">
        <f t="shared" si="59"/>
        <v>1936</v>
      </c>
    </row>
    <row r="3830" spans="1:10" x14ac:dyDescent="0.25">
      <c r="A3830">
        <v>1425</v>
      </c>
      <c r="B3830" t="s">
        <v>46</v>
      </c>
      <c r="C3830">
        <v>176</v>
      </c>
      <c r="D3830">
        <v>17</v>
      </c>
      <c r="E3830" t="s">
        <v>37</v>
      </c>
      <c r="F3830">
        <v>6</v>
      </c>
      <c r="G3830">
        <v>2018</v>
      </c>
      <c r="H3830" t="s">
        <v>53</v>
      </c>
      <c r="I3830">
        <f>IF(E3830="Dollar",VLOOKUP(F3830,Currency!$G$2:$H$14,2,0),1)</f>
        <v>0.85633569142857147</v>
      </c>
      <c r="J3830" s="3">
        <f t="shared" si="59"/>
        <v>2562.1563887542857</v>
      </c>
    </row>
    <row r="3831" spans="1:10" x14ac:dyDescent="0.25">
      <c r="A3831">
        <v>1425</v>
      </c>
      <c r="B3831" t="s">
        <v>47</v>
      </c>
      <c r="C3831">
        <v>352</v>
      </c>
      <c r="D3831">
        <v>7</v>
      </c>
      <c r="E3831" t="s">
        <v>37</v>
      </c>
      <c r="F3831">
        <v>6</v>
      </c>
      <c r="G3831">
        <v>2018</v>
      </c>
      <c r="H3831" t="s">
        <v>53</v>
      </c>
      <c r="I3831">
        <f>IF(E3831="Dollar",VLOOKUP(F3831,Currency!$G$2:$H$14,2,0),1)</f>
        <v>0.85633569142857147</v>
      </c>
      <c r="J3831" s="3">
        <f t="shared" si="59"/>
        <v>2110.0111436800003</v>
      </c>
    </row>
    <row r="3832" spans="1:10" x14ac:dyDescent="0.25">
      <c r="A3832">
        <v>1426</v>
      </c>
      <c r="B3832" t="s">
        <v>45</v>
      </c>
      <c r="C3832">
        <v>111</v>
      </c>
      <c r="D3832">
        <v>31</v>
      </c>
      <c r="E3832" t="s">
        <v>37</v>
      </c>
      <c r="F3832">
        <v>11</v>
      </c>
      <c r="G3832">
        <v>2018</v>
      </c>
      <c r="H3832" t="s">
        <v>58</v>
      </c>
      <c r="I3832">
        <f>IF(E3832="Dollar",VLOOKUP(F3832,Currency!$G$2:$H$14,2,0),1)</f>
        <v>0.87977327500000013</v>
      </c>
      <c r="J3832" s="3">
        <f t="shared" si="59"/>
        <v>3027.2998392750005</v>
      </c>
    </row>
    <row r="3833" spans="1:10" x14ac:dyDescent="0.25">
      <c r="A3833">
        <v>1426</v>
      </c>
      <c r="B3833" t="s">
        <v>46</v>
      </c>
      <c r="C3833">
        <v>444</v>
      </c>
      <c r="D3833">
        <v>15</v>
      </c>
      <c r="E3833" t="s">
        <v>0</v>
      </c>
      <c r="F3833">
        <v>11</v>
      </c>
      <c r="G3833">
        <v>2018</v>
      </c>
      <c r="H3833" t="s">
        <v>55</v>
      </c>
      <c r="I3833">
        <f>IF(E3833="Dollar",VLOOKUP(F3833,Currency!$G$2:$H$14,2,0),1)</f>
        <v>1</v>
      </c>
      <c r="J3833" s="3">
        <f t="shared" si="59"/>
        <v>6660</v>
      </c>
    </row>
    <row r="3834" spans="1:10" x14ac:dyDescent="0.25">
      <c r="A3834">
        <v>1427</v>
      </c>
      <c r="B3834" t="s">
        <v>45</v>
      </c>
      <c r="C3834">
        <v>125</v>
      </c>
      <c r="D3834">
        <v>20</v>
      </c>
      <c r="E3834" t="s">
        <v>0</v>
      </c>
      <c r="F3834">
        <v>4</v>
      </c>
      <c r="G3834">
        <v>2018</v>
      </c>
      <c r="H3834" t="s">
        <v>57</v>
      </c>
      <c r="I3834">
        <f>IF(E3834="Dollar",VLOOKUP(F3834,Currency!$G$2:$H$14,2,0),1)</f>
        <v>1</v>
      </c>
      <c r="J3834" s="3">
        <f t="shared" si="59"/>
        <v>2500</v>
      </c>
    </row>
    <row r="3835" spans="1:10" x14ac:dyDescent="0.25">
      <c r="A3835">
        <v>1427</v>
      </c>
      <c r="B3835" t="s">
        <v>46</v>
      </c>
      <c r="C3835">
        <v>375</v>
      </c>
      <c r="D3835">
        <v>15</v>
      </c>
      <c r="E3835" t="s">
        <v>37</v>
      </c>
      <c r="F3835">
        <v>4</v>
      </c>
      <c r="G3835">
        <v>2018</v>
      </c>
      <c r="H3835" t="s">
        <v>53</v>
      </c>
      <c r="I3835">
        <f>IF(E3835="Dollar",VLOOKUP(F3835,Currency!$G$2:$H$14,2,0),1)</f>
        <v>0.81462485449999988</v>
      </c>
      <c r="J3835" s="3">
        <f t="shared" si="59"/>
        <v>4582.264806562499</v>
      </c>
    </row>
    <row r="3836" spans="1:10" x14ac:dyDescent="0.25">
      <c r="A3836">
        <v>1427</v>
      </c>
      <c r="B3836" t="s">
        <v>47</v>
      </c>
      <c r="C3836">
        <v>125</v>
      </c>
      <c r="D3836">
        <v>7</v>
      </c>
      <c r="E3836" t="s">
        <v>37</v>
      </c>
      <c r="F3836">
        <v>4</v>
      </c>
      <c r="G3836">
        <v>2018</v>
      </c>
      <c r="H3836" t="s">
        <v>53</v>
      </c>
      <c r="I3836">
        <f>IF(E3836="Dollar",VLOOKUP(F3836,Currency!$G$2:$H$14,2,0),1)</f>
        <v>0.81462485449999988</v>
      </c>
      <c r="J3836" s="3">
        <f t="shared" si="59"/>
        <v>712.79674768749987</v>
      </c>
    </row>
    <row r="3837" spans="1:10" x14ac:dyDescent="0.25">
      <c r="A3837">
        <v>1428</v>
      </c>
      <c r="B3837" t="s">
        <v>45</v>
      </c>
      <c r="C3837">
        <v>96</v>
      </c>
      <c r="D3837">
        <v>27</v>
      </c>
      <c r="E3837" t="s">
        <v>0</v>
      </c>
      <c r="F3837">
        <v>2</v>
      </c>
      <c r="G3837">
        <v>2018</v>
      </c>
      <c r="H3837" t="s">
        <v>64</v>
      </c>
      <c r="I3837">
        <f>IF(E3837="Dollar",VLOOKUP(F3837,Currency!$G$2:$H$14,2,0),1)</f>
        <v>1</v>
      </c>
      <c r="J3837" s="3">
        <f t="shared" si="59"/>
        <v>2592</v>
      </c>
    </row>
    <row r="3838" spans="1:10" x14ac:dyDescent="0.25">
      <c r="A3838">
        <v>1428</v>
      </c>
      <c r="B3838" t="s">
        <v>46</v>
      </c>
      <c r="C3838">
        <v>384</v>
      </c>
      <c r="D3838">
        <v>16</v>
      </c>
      <c r="E3838" t="s">
        <v>37</v>
      </c>
      <c r="F3838">
        <v>2</v>
      </c>
      <c r="G3838">
        <v>2018</v>
      </c>
      <c r="H3838" t="s">
        <v>53</v>
      </c>
      <c r="I3838">
        <f>IF(E3838="Dollar",VLOOKUP(F3838,Currency!$G$2:$H$14,2,0),1)</f>
        <v>0.80989594699999989</v>
      </c>
      <c r="J3838" s="3">
        <f t="shared" si="59"/>
        <v>4976.0006983679996</v>
      </c>
    </row>
    <row r="3839" spans="1:10" x14ac:dyDescent="0.25">
      <c r="A3839">
        <v>1429</v>
      </c>
      <c r="B3839" t="s">
        <v>45</v>
      </c>
      <c r="C3839">
        <v>108</v>
      </c>
      <c r="D3839">
        <v>31</v>
      </c>
      <c r="E3839" t="s">
        <v>37</v>
      </c>
      <c r="F3839">
        <v>4</v>
      </c>
      <c r="G3839">
        <v>2018</v>
      </c>
      <c r="H3839" t="s">
        <v>58</v>
      </c>
      <c r="I3839">
        <f>IF(E3839="Dollar",VLOOKUP(F3839,Currency!$G$2:$H$14,2,0),1)</f>
        <v>0.81462485449999988</v>
      </c>
      <c r="J3839" s="3">
        <f t="shared" si="59"/>
        <v>2727.3640128659995</v>
      </c>
    </row>
    <row r="3840" spans="1:10" x14ac:dyDescent="0.25">
      <c r="A3840">
        <v>1429</v>
      </c>
      <c r="B3840" t="s">
        <v>46</v>
      </c>
      <c r="C3840">
        <v>324</v>
      </c>
      <c r="D3840">
        <v>17</v>
      </c>
      <c r="E3840" t="s">
        <v>37</v>
      </c>
      <c r="F3840">
        <v>4</v>
      </c>
      <c r="G3840">
        <v>2018</v>
      </c>
      <c r="H3840" t="s">
        <v>53</v>
      </c>
      <c r="I3840">
        <f>IF(E3840="Dollar",VLOOKUP(F3840,Currency!$G$2:$H$14,2,0),1)</f>
        <v>0.81462485449999988</v>
      </c>
      <c r="J3840" s="3">
        <f t="shared" si="59"/>
        <v>4486.9536985859995</v>
      </c>
    </row>
    <row r="3841" spans="1:10" x14ac:dyDescent="0.25">
      <c r="A3841">
        <v>1429</v>
      </c>
      <c r="B3841" t="s">
        <v>47</v>
      </c>
      <c r="C3841">
        <v>108</v>
      </c>
      <c r="D3841">
        <v>6</v>
      </c>
      <c r="E3841" t="s">
        <v>0</v>
      </c>
      <c r="F3841">
        <v>4</v>
      </c>
      <c r="G3841">
        <v>2018</v>
      </c>
      <c r="H3841" t="s">
        <v>57</v>
      </c>
      <c r="I3841">
        <f>IF(E3841="Dollar",VLOOKUP(F3841,Currency!$G$2:$H$14,2,0),1)</f>
        <v>1</v>
      </c>
      <c r="J3841" s="3">
        <f t="shared" si="59"/>
        <v>648</v>
      </c>
    </row>
    <row r="3842" spans="1:10" x14ac:dyDescent="0.25">
      <c r="A3842">
        <v>1430</v>
      </c>
      <c r="B3842" t="s">
        <v>45</v>
      </c>
      <c r="C3842">
        <v>10</v>
      </c>
      <c r="D3842">
        <v>24</v>
      </c>
      <c r="E3842" t="s">
        <v>0</v>
      </c>
      <c r="F3842">
        <v>6</v>
      </c>
      <c r="G3842">
        <v>2018</v>
      </c>
      <c r="H3842" t="s">
        <v>60</v>
      </c>
      <c r="I3842">
        <f>IF(E3842="Dollar",VLOOKUP(F3842,Currency!$G$2:$H$14,2,0),1)</f>
        <v>1</v>
      </c>
      <c r="J3842" s="3">
        <f t="shared" si="59"/>
        <v>240</v>
      </c>
    </row>
    <row r="3843" spans="1:10" x14ac:dyDescent="0.25">
      <c r="A3843">
        <v>1430</v>
      </c>
      <c r="B3843" t="s">
        <v>46</v>
      </c>
      <c r="C3843">
        <v>20</v>
      </c>
      <c r="D3843">
        <v>17</v>
      </c>
      <c r="E3843" t="s">
        <v>0</v>
      </c>
      <c r="F3843">
        <v>6</v>
      </c>
      <c r="G3843">
        <v>2018</v>
      </c>
      <c r="H3843" t="s">
        <v>57</v>
      </c>
      <c r="I3843">
        <f>IF(E3843="Dollar",VLOOKUP(F3843,Currency!$G$2:$H$14,2,0),1)</f>
        <v>1</v>
      </c>
      <c r="J3843" s="3">
        <f t="shared" ref="J3843:J3906" si="60">C3843*D3843*I3843</f>
        <v>340</v>
      </c>
    </row>
    <row r="3844" spans="1:10" x14ac:dyDescent="0.25">
      <c r="A3844">
        <v>1430</v>
      </c>
      <c r="B3844" t="s">
        <v>47</v>
      </c>
      <c r="C3844">
        <v>40</v>
      </c>
      <c r="D3844">
        <v>7</v>
      </c>
      <c r="E3844" t="s">
        <v>37</v>
      </c>
      <c r="F3844">
        <v>6</v>
      </c>
      <c r="G3844">
        <v>2018</v>
      </c>
      <c r="H3844" t="s">
        <v>53</v>
      </c>
      <c r="I3844">
        <f>IF(E3844="Dollar",VLOOKUP(F3844,Currency!$G$2:$H$14,2,0),1)</f>
        <v>0.85633569142857147</v>
      </c>
      <c r="J3844" s="3">
        <f t="shared" si="60"/>
        <v>239.77399360000001</v>
      </c>
    </row>
    <row r="3845" spans="1:10" x14ac:dyDescent="0.25">
      <c r="A3845">
        <v>1431</v>
      </c>
      <c r="B3845" t="s">
        <v>45</v>
      </c>
      <c r="C3845">
        <v>1</v>
      </c>
      <c r="D3845">
        <v>24</v>
      </c>
      <c r="E3845" t="s">
        <v>0</v>
      </c>
      <c r="F3845">
        <v>10</v>
      </c>
      <c r="G3845">
        <v>2018</v>
      </c>
      <c r="H3845" t="s">
        <v>61</v>
      </c>
      <c r="I3845">
        <f>IF(E3845="Dollar",VLOOKUP(F3845,Currency!$G$2:$H$14,2,0),1)</f>
        <v>1</v>
      </c>
      <c r="J3845" s="3">
        <f t="shared" si="60"/>
        <v>24</v>
      </c>
    </row>
    <row r="3846" spans="1:10" x14ac:dyDescent="0.25">
      <c r="A3846">
        <v>1431</v>
      </c>
      <c r="B3846" t="s">
        <v>46</v>
      </c>
      <c r="C3846">
        <v>5</v>
      </c>
      <c r="D3846">
        <v>14</v>
      </c>
      <c r="E3846" t="s">
        <v>37</v>
      </c>
      <c r="F3846">
        <v>10</v>
      </c>
      <c r="G3846">
        <v>2018</v>
      </c>
      <c r="H3846" t="s">
        <v>53</v>
      </c>
      <c r="I3846">
        <f>IF(E3846="Dollar",VLOOKUP(F3846,Currency!$G$2:$H$14,2,0),1)</f>
        <v>0.87081632260869579</v>
      </c>
      <c r="J3846" s="3">
        <f t="shared" si="60"/>
        <v>60.957142582608704</v>
      </c>
    </row>
    <row r="3847" spans="1:10" x14ac:dyDescent="0.25">
      <c r="A3847">
        <v>1431</v>
      </c>
      <c r="B3847" t="s">
        <v>47</v>
      </c>
      <c r="C3847">
        <v>20</v>
      </c>
      <c r="D3847">
        <v>6</v>
      </c>
      <c r="E3847" t="s">
        <v>0</v>
      </c>
      <c r="F3847">
        <v>10</v>
      </c>
      <c r="G3847">
        <v>2018</v>
      </c>
      <c r="H3847" t="s">
        <v>55</v>
      </c>
      <c r="I3847">
        <f>IF(E3847="Dollar",VLOOKUP(F3847,Currency!$G$2:$H$14,2,0),1)</f>
        <v>1</v>
      </c>
      <c r="J3847" s="3">
        <f t="shared" si="60"/>
        <v>120</v>
      </c>
    </row>
    <row r="3848" spans="1:10" x14ac:dyDescent="0.25">
      <c r="A3848">
        <v>1432</v>
      </c>
      <c r="B3848" t="s">
        <v>45</v>
      </c>
      <c r="C3848">
        <v>146</v>
      </c>
      <c r="D3848">
        <v>28</v>
      </c>
      <c r="E3848" t="s">
        <v>0</v>
      </c>
      <c r="F3848">
        <v>6</v>
      </c>
      <c r="G3848">
        <v>2018</v>
      </c>
      <c r="H3848" t="s">
        <v>59</v>
      </c>
      <c r="I3848">
        <f>IF(E3848="Dollar",VLOOKUP(F3848,Currency!$G$2:$H$14,2,0),1)</f>
        <v>1</v>
      </c>
      <c r="J3848" s="3">
        <f t="shared" si="60"/>
        <v>4088</v>
      </c>
    </row>
    <row r="3849" spans="1:10" x14ac:dyDescent="0.25">
      <c r="A3849">
        <v>1432</v>
      </c>
      <c r="B3849" t="s">
        <v>46</v>
      </c>
      <c r="C3849">
        <v>584</v>
      </c>
      <c r="D3849">
        <v>14</v>
      </c>
      <c r="E3849" t="s">
        <v>37</v>
      </c>
      <c r="F3849">
        <v>6</v>
      </c>
      <c r="G3849">
        <v>2018</v>
      </c>
      <c r="H3849" t="s">
        <v>53</v>
      </c>
      <c r="I3849">
        <f>IF(E3849="Dollar",VLOOKUP(F3849,Currency!$G$2:$H$14,2,0),1)</f>
        <v>0.85633569142857147</v>
      </c>
      <c r="J3849" s="3">
        <f t="shared" si="60"/>
        <v>7001.4006131200003</v>
      </c>
    </row>
    <row r="3850" spans="1:10" x14ac:dyDescent="0.25">
      <c r="A3850">
        <v>1433</v>
      </c>
      <c r="B3850" t="s">
        <v>45</v>
      </c>
      <c r="C3850">
        <v>120</v>
      </c>
      <c r="D3850">
        <v>24</v>
      </c>
      <c r="E3850" t="s">
        <v>0</v>
      </c>
      <c r="F3850">
        <v>6</v>
      </c>
      <c r="G3850">
        <v>2018</v>
      </c>
      <c r="H3850" t="s">
        <v>61</v>
      </c>
      <c r="I3850">
        <f>IF(E3850="Dollar",VLOOKUP(F3850,Currency!$G$2:$H$14,2,0),1)</f>
        <v>1</v>
      </c>
      <c r="J3850" s="3">
        <f t="shared" si="60"/>
        <v>2880</v>
      </c>
    </row>
    <row r="3851" spans="1:10" x14ac:dyDescent="0.25">
      <c r="A3851">
        <v>1433</v>
      </c>
      <c r="B3851" t="s">
        <v>46</v>
      </c>
      <c r="C3851">
        <v>360</v>
      </c>
      <c r="D3851">
        <v>15</v>
      </c>
      <c r="E3851" t="s">
        <v>0</v>
      </c>
      <c r="F3851">
        <v>6</v>
      </c>
      <c r="G3851">
        <v>2018</v>
      </c>
      <c r="H3851" t="s">
        <v>55</v>
      </c>
      <c r="I3851">
        <f>IF(E3851="Dollar",VLOOKUP(F3851,Currency!$G$2:$H$14,2,0),1)</f>
        <v>1</v>
      </c>
      <c r="J3851" s="3">
        <f t="shared" si="60"/>
        <v>5400</v>
      </c>
    </row>
    <row r="3852" spans="1:10" x14ac:dyDescent="0.25">
      <c r="A3852">
        <v>1433</v>
      </c>
      <c r="B3852" t="s">
        <v>47</v>
      </c>
      <c r="C3852">
        <v>120</v>
      </c>
      <c r="D3852">
        <v>6</v>
      </c>
      <c r="E3852" t="s">
        <v>0</v>
      </c>
      <c r="F3852">
        <v>6</v>
      </c>
      <c r="G3852">
        <v>2018</v>
      </c>
      <c r="H3852" t="s">
        <v>55</v>
      </c>
      <c r="I3852">
        <f>IF(E3852="Dollar",VLOOKUP(F3852,Currency!$G$2:$H$14,2,0),1)</f>
        <v>1</v>
      </c>
      <c r="J3852" s="3">
        <f t="shared" si="60"/>
        <v>720</v>
      </c>
    </row>
    <row r="3853" spans="1:10" x14ac:dyDescent="0.25">
      <c r="A3853">
        <v>1434</v>
      </c>
      <c r="B3853" t="s">
        <v>45</v>
      </c>
      <c r="C3853">
        <v>22</v>
      </c>
      <c r="D3853">
        <v>21</v>
      </c>
      <c r="E3853" t="s">
        <v>37</v>
      </c>
      <c r="F3853">
        <v>11</v>
      </c>
      <c r="G3853">
        <v>2018</v>
      </c>
      <c r="H3853" t="s">
        <v>53</v>
      </c>
      <c r="I3853">
        <f>IF(E3853="Dollar",VLOOKUP(F3853,Currency!$G$2:$H$14,2,0),1)</f>
        <v>0.87977327500000013</v>
      </c>
      <c r="J3853" s="3">
        <f t="shared" si="60"/>
        <v>406.45525305000007</v>
      </c>
    </row>
    <row r="3854" spans="1:10" x14ac:dyDescent="0.25">
      <c r="A3854">
        <v>1434</v>
      </c>
      <c r="B3854" t="s">
        <v>46</v>
      </c>
      <c r="C3854">
        <v>88</v>
      </c>
      <c r="D3854">
        <v>16</v>
      </c>
      <c r="E3854" t="s">
        <v>37</v>
      </c>
      <c r="F3854">
        <v>11</v>
      </c>
      <c r="G3854">
        <v>2018</v>
      </c>
      <c r="H3854" t="s">
        <v>53</v>
      </c>
      <c r="I3854">
        <f>IF(E3854="Dollar",VLOOKUP(F3854,Currency!$G$2:$H$14,2,0),1)</f>
        <v>0.87977327500000013</v>
      </c>
      <c r="J3854" s="3">
        <f t="shared" si="60"/>
        <v>1238.7207712000002</v>
      </c>
    </row>
    <row r="3855" spans="1:10" x14ac:dyDescent="0.25">
      <c r="A3855">
        <v>1435</v>
      </c>
      <c r="B3855" t="s">
        <v>45</v>
      </c>
      <c r="C3855">
        <v>33</v>
      </c>
      <c r="D3855">
        <v>27</v>
      </c>
      <c r="E3855" t="s">
        <v>0</v>
      </c>
      <c r="F3855">
        <v>12</v>
      </c>
      <c r="G3855">
        <v>2018</v>
      </c>
      <c r="H3855" t="s">
        <v>65</v>
      </c>
      <c r="I3855">
        <f>IF(E3855="Dollar",VLOOKUP(F3855,Currency!$G$2:$H$14,2,0),1)</f>
        <v>1</v>
      </c>
      <c r="J3855" s="3">
        <f t="shared" si="60"/>
        <v>891</v>
      </c>
    </row>
    <row r="3856" spans="1:10" x14ac:dyDescent="0.25">
      <c r="A3856">
        <v>1435</v>
      </c>
      <c r="B3856" t="s">
        <v>46</v>
      </c>
      <c r="C3856">
        <v>165</v>
      </c>
      <c r="D3856">
        <v>15</v>
      </c>
      <c r="E3856" t="s">
        <v>0</v>
      </c>
      <c r="F3856">
        <v>12</v>
      </c>
      <c r="G3856">
        <v>2018</v>
      </c>
      <c r="H3856" t="s">
        <v>55</v>
      </c>
      <c r="I3856">
        <f>IF(E3856="Dollar",VLOOKUP(F3856,Currency!$G$2:$H$14,2,0),1)</f>
        <v>1</v>
      </c>
      <c r="J3856" s="3">
        <f t="shared" si="60"/>
        <v>2475</v>
      </c>
    </row>
    <row r="3857" spans="1:10" x14ac:dyDescent="0.25">
      <c r="A3857">
        <v>1435</v>
      </c>
      <c r="B3857" t="s">
        <v>47</v>
      </c>
      <c r="C3857">
        <v>231</v>
      </c>
      <c r="D3857">
        <v>6</v>
      </c>
      <c r="E3857" t="s">
        <v>0</v>
      </c>
      <c r="F3857">
        <v>12</v>
      </c>
      <c r="G3857">
        <v>2018</v>
      </c>
      <c r="H3857" t="s">
        <v>57</v>
      </c>
      <c r="I3857">
        <f>IF(E3857="Dollar",VLOOKUP(F3857,Currency!$G$2:$H$14,2,0),1)</f>
        <v>1</v>
      </c>
      <c r="J3857" s="3">
        <f t="shared" si="60"/>
        <v>1386</v>
      </c>
    </row>
    <row r="3858" spans="1:10" x14ac:dyDescent="0.25">
      <c r="A3858">
        <v>1436</v>
      </c>
      <c r="B3858" t="s">
        <v>45</v>
      </c>
      <c r="C3858">
        <v>124</v>
      </c>
      <c r="D3858">
        <v>27</v>
      </c>
      <c r="E3858" t="s">
        <v>0</v>
      </c>
      <c r="F3858">
        <v>6</v>
      </c>
      <c r="G3858">
        <v>2018</v>
      </c>
      <c r="H3858" t="s">
        <v>59</v>
      </c>
      <c r="I3858">
        <f>IF(E3858="Dollar",VLOOKUP(F3858,Currency!$G$2:$H$14,2,0),1)</f>
        <v>1</v>
      </c>
      <c r="J3858" s="3">
        <f t="shared" si="60"/>
        <v>3348</v>
      </c>
    </row>
    <row r="3859" spans="1:10" x14ac:dyDescent="0.25">
      <c r="A3859">
        <v>1436</v>
      </c>
      <c r="B3859" t="s">
        <v>46</v>
      </c>
      <c r="C3859">
        <v>372</v>
      </c>
      <c r="D3859">
        <v>15</v>
      </c>
      <c r="E3859" t="s">
        <v>0</v>
      </c>
      <c r="F3859">
        <v>6</v>
      </c>
      <c r="G3859">
        <v>2018</v>
      </c>
      <c r="H3859" t="s">
        <v>55</v>
      </c>
      <c r="I3859">
        <f>IF(E3859="Dollar",VLOOKUP(F3859,Currency!$G$2:$H$14,2,0),1)</f>
        <v>1</v>
      </c>
      <c r="J3859" s="3">
        <f t="shared" si="60"/>
        <v>5580</v>
      </c>
    </row>
    <row r="3860" spans="1:10" x14ac:dyDescent="0.25">
      <c r="A3860">
        <v>1436</v>
      </c>
      <c r="B3860" t="s">
        <v>47</v>
      </c>
      <c r="C3860">
        <v>124</v>
      </c>
      <c r="D3860">
        <v>7</v>
      </c>
      <c r="E3860" t="s">
        <v>0</v>
      </c>
      <c r="F3860">
        <v>6</v>
      </c>
      <c r="G3860">
        <v>2018</v>
      </c>
      <c r="H3860" t="s">
        <v>62</v>
      </c>
      <c r="I3860">
        <f>IF(E3860="Dollar",VLOOKUP(F3860,Currency!$G$2:$H$14,2,0),1)</f>
        <v>1</v>
      </c>
      <c r="J3860" s="3">
        <f t="shared" si="60"/>
        <v>868</v>
      </c>
    </row>
    <row r="3861" spans="1:10" x14ac:dyDescent="0.25">
      <c r="A3861">
        <v>1437</v>
      </c>
      <c r="B3861" t="s">
        <v>45</v>
      </c>
      <c r="C3861">
        <v>132</v>
      </c>
      <c r="D3861">
        <v>28</v>
      </c>
      <c r="E3861" t="s">
        <v>0</v>
      </c>
      <c r="F3861">
        <v>4</v>
      </c>
      <c r="G3861">
        <v>2018</v>
      </c>
      <c r="H3861" t="s">
        <v>64</v>
      </c>
      <c r="I3861">
        <f>IF(E3861="Dollar",VLOOKUP(F3861,Currency!$G$2:$H$14,2,0),1)</f>
        <v>1</v>
      </c>
      <c r="J3861" s="3">
        <f t="shared" si="60"/>
        <v>3696</v>
      </c>
    </row>
    <row r="3862" spans="1:10" x14ac:dyDescent="0.25">
      <c r="A3862">
        <v>1437</v>
      </c>
      <c r="B3862" t="s">
        <v>46</v>
      </c>
      <c r="C3862">
        <v>528</v>
      </c>
      <c r="D3862">
        <v>20</v>
      </c>
      <c r="E3862" t="s">
        <v>0</v>
      </c>
      <c r="F3862">
        <v>4</v>
      </c>
      <c r="G3862">
        <v>2018</v>
      </c>
      <c r="H3862" t="s">
        <v>60</v>
      </c>
      <c r="I3862">
        <f>IF(E3862="Dollar",VLOOKUP(F3862,Currency!$G$2:$H$14,2,0),1)</f>
        <v>1</v>
      </c>
      <c r="J3862" s="3">
        <f t="shared" si="60"/>
        <v>10560</v>
      </c>
    </row>
    <row r="3863" spans="1:10" x14ac:dyDescent="0.25">
      <c r="A3863">
        <v>1438</v>
      </c>
      <c r="B3863" t="s">
        <v>45</v>
      </c>
      <c r="C3863">
        <v>1</v>
      </c>
      <c r="D3863">
        <v>28</v>
      </c>
      <c r="E3863" t="s">
        <v>0</v>
      </c>
      <c r="F3863">
        <v>10</v>
      </c>
      <c r="G3863">
        <v>2018</v>
      </c>
      <c r="H3863" t="s">
        <v>59</v>
      </c>
      <c r="I3863">
        <f>IF(E3863="Dollar",VLOOKUP(F3863,Currency!$G$2:$H$14,2,0),1)</f>
        <v>1</v>
      </c>
      <c r="J3863" s="3">
        <f t="shared" si="60"/>
        <v>28</v>
      </c>
    </row>
    <row r="3864" spans="1:10" x14ac:dyDescent="0.25">
      <c r="A3864">
        <v>1438</v>
      </c>
      <c r="B3864" t="s">
        <v>46</v>
      </c>
      <c r="C3864">
        <v>5</v>
      </c>
      <c r="D3864">
        <v>15</v>
      </c>
      <c r="E3864" t="s">
        <v>0</v>
      </c>
      <c r="F3864">
        <v>10</v>
      </c>
      <c r="G3864">
        <v>2018</v>
      </c>
      <c r="H3864" t="s">
        <v>55</v>
      </c>
      <c r="I3864">
        <f>IF(E3864="Dollar",VLOOKUP(F3864,Currency!$G$2:$H$14,2,0),1)</f>
        <v>1</v>
      </c>
      <c r="J3864" s="3">
        <f t="shared" si="60"/>
        <v>75</v>
      </c>
    </row>
    <row r="3865" spans="1:10" x14ac:dyDescent="0.25">
      <c r="A3865">
        <v>1438</v>
      </c>
      <c r="B3865" t="s">
        <v>47</v>
      </c>
      <c r="C3865">
        <v>20</v>
      </c>
      <c r="D3865">
        <v>7</v>
      </c>
      <c r="E3865" t="s">
        <v>37</v>
      </c>
      <c r="F3865">
        <v>10</v>
      </c>
      <c r="G3865">
        <v>2018</v>
      </c>
      <c r="H3865" t="s">
        <v>53</v>
      </c>
      <c r="I3865">
        <f>IF(E3865="Dollar",VLOOKUP(F3865,Currency!$G$2:$H$14,2,0),1)</f>
        <v>0.87081632260869579</v>
      </c>
      <c r="J3865" s="3">
        <f t="shared" si="60"/>
        <v>121.91428516521741</v>
      </c>
    </row>
    <row r="3866" spans="1:10" x14ac:dyDescent="0.25">
      <c r="A3866">
        <v>1439</v>
      </c>
      <c r="B3866" t="s">
        <v>45</v>
      </c>
      <c r="C3866">
        <v>114</v>
      </c>
      <c r="D3866">
        <v>27</v>
      </c>
      <c r="E3866" t="s">
        <v>0</v>
      </c>
      <c r="F3866">
        <v>3</v>
      </c>
      <c r="G3866">
        <v>2018</v>
      </c>
      <c r="H3866" t="s">
        <v>54</v>
      </c>
      <c r="I3866">
        <f>IF(E3866="Dollar",VLOOKUP(F3866,Currency!$G$2:$H$14,2,0),1)</f>
        <v>1</v>
      </c>
      <c r="J3866" s="3">
        <f t="shared" si="60"/>
        <v>3078</v>
      </c>
    </row>
    <row r="3867" spans="1:10" x14ac:dyDescent="0.25">
      <c r="A3867">
        <v>1439</v>
      </c>
      <c r="B3867" t="s">
        <v>46</v>
      </c>
      <c r="C3867">
        <v>342</v>
      </c>
      <c r="D3867">
        <v>15</v>
      </c>
      <c r="E3867" t="s">
        <v>0</v>
      </c>
      <c r="F3867">
        <v>3</v>
      </c>
      <c r="G3867">
        <v>2018</v>
      </c>
      <c r="H3867" t="s">
        <v>55</v>
      </c>
      <c r="I3867">
        <f>IF(E3867="Dollar",VLOOKUP(F3867,Currency!$G$2:$H$14,2,0),1)</f>
        <v>1</v>
      </c>
      <c r="J3867" s="3">
        <f t="shared" si="60"/>
        <v>5130</v>
      </c>
    </row>
    <row r="3868" spans="1:10" x14ac:dyDescent="0.25">
      <c r="A3868">
        <v>1439</v>
      </c>
      <c r="B3868" t="s">
        <v>47</v>
      </c>
      <c r="C3868">
        <v>114</v>
      </c>
      <c r="D3868">
        <v>7</v>
      </c>
      <c r="E3868" t="s">
        <v>37</v>
      </c>
      <c r="F3868">
        <v>3</v>
      </c>
      <c r="G3868">
        <v>2018</v>
      </c>
      <c r="H3868" t="s">
        <v>53</v>
      </c>
      <c r="I3868">
        <f>IF(E3868="Dollar",VLOOKUP(F3868,Currency!$G$2:$H$14,2,0),1)</f>
        <v>0.81064183952380953</v>
      </c>
      <c r="J3868" s="3">
        <f t="shared" si="60"/>
        <v>646.89218793999999</v>
      </c>
    </row>
    <row r="3869" spans="1:10" x14ac:dyDescent="0.25">
      <c r="A3869">
        <v>1440</v>
      </c>
      <c r="B3869" t="s">
        <v>45</v>
      </c>
      <c r="C3869">
        <v>1</v>
      </c>
      <c r="D3869">
        <v>19</v>
      </c>
      <c r="E3869" t="s">
        <v>37</v>
      </c>
      <c r="F3869">
        <v>10</v>
      </c>
      <c r="G3869">
        <v>2018</v>
      </c>
      <c r="H3869" t="s">
        <v>53</v>
      </c>
      <c r="I3869">
        <f>IF(E3869="Dollar",VLOOKUP(F3869,Currency!$G$2:$H$14,2,0),1)</f>
        <v>0.87081632260869579</v>
      </c>
      <c r="J3869" s="3">
        <f t="shared" si="60"/>
        <v>16.545510129565219</v>
      </c>
    </row>
    <row r="3870" spans="1:10" x14ac:dyDescent="0.25">
      <c r="A3870">
        <v>1440</v>
      </c>
      <c r="B3870" t="s">
        <v>46</v>
      </c>
      <c r="C3870">
        <v>5</v>
      </c>
      <c r="D3870">
        <v>15</v>
      </c>
      <c r="E3870" t="s">
        <v>37</v>
      </c>
      <c r="F3870">
        <v>10</v>
      </c>
      <c r="G3870">
        <v>2018</v>
      </c>
      <c r="H3870" t="s">
        <v>53</v>
      </c>
      <c r="I3870">
        <f>IF(E3870="Dollar",VLOOKUP(F3870,Currency!$G$2:$H$14,2,0),1)</f>
        <v>0.87081632260869579</v>
      </c>
      <c r="J3870" s="3">
        <f t="shared" si="60"/>
        <v>65.311224195652187</v>
      </c>
    </row>
    <row r="3871" spans="1:10" x14ac:dyDescent="0.25">
      <c r="A3871">
        <v>1440</v>
      </c>
      <c r="B3871" t="s">
        <v>47</v>
      </c>
      <c r="C3871">
        <v>20</v>
      </c>
      <c r="D3871">
        <v>6</v>
      </c>
      <c r="E3871" t="s">
        <v>0</v>
      </c>
      <c r="F3871">
        <v>10</v>
      </c>
      <c r="G3871">
        <v>2018</v>
      </c>
      <c r="H3871" t="s">
        <v>55</v>
      </c>
      <c r="I3871">
        <f>IF(E3871="Dollar",VLOOKUP(F3871,Currency!$G$2:$H$14,2,0),1)</f>
        <v>1</v>
      </c>
      <c r="J3871" s="3">
        <f t="shared" si="60"/>
        <v>120</v>
      </c>
    </row>
    <row r="3872" spans="1:10" x14ac:dyDescent="0.25">
      <c r="A3872">
        <v>1441</v>
      </c>
      <c r="B3872" t="s">
        <v>45</v>
      </c>
      <c r="C3872">
        <v>111</v>
      </c>
      <c r="D3872">
        <v>28</v>
      </c>
      <c r="E3872" t="s">
        <v>0</v>
      </c>
      <c r="F3872">
        <v>5</v>
      </c>
      <c r="G3872">
        <v>2018</v>
      </c>
      <c r="H3872" t="s">
        <v>59</v>
      </c>
      <c r="I3872">
        <f>IF(E3872="Dollar",VLOOKUP(F3872,Currency!$G$2:$H$14,2,0),1)</f>
        <v>1</v>
      </c>
      <c r="J3872" s="3">
        <f t="shared" si="60"/>
        <v>3108</v>
      </c>
    </row>
    <row r="3873" spans="1:10" x14ac:dyDescent="0.25">
      <c r="A3873">
        <v>1441</v>
      </c>
      <c r="B3873" t="s">
        <v>46</v>
      </c>
      <c r="C3873">
        <v>333</v>
      </c>
      <c r="D3873">
        <v>18</v>
      </c>
      <c r="E3873" t="s">
        <v>0</v>
      </c>
      <c r="F3873">
        <v>5</v>
      </c>
      <c r="G3873">
        <v>2018</v>
      </c>
      <c r="H3873" t="s">
        <v>63</v>
      </c>
      <c r="I3873">
        <f>IF(E3873="Dollar",VLOOKUP(F3873,Currency!$G$2:$H$14,2,0),1)</f>
        <v>1</v>
      </c>
      <c r="J3873" s="3">
        <f t="shared" si="60"/>
        <v>5994</v>
      </c>
    </row>
    <row r="3874" spans="1:10" x14ac:dyDescent="0.25">
      <c r="A3874">
        <v>1441</v>
      </c>
      <c r="B3874" t="s">
        <v>47</v>
      </c>
      <c r="C3874">
        <v>111</v>
      </c>
      <c r="D3874">
        <v>7</v>
      </c>
      <c r="E3874" t="s">
        <v>0</v>
      </c>
      <c r="F3874">
        <v>5</v>
      </c>
      <c r="G3874">
        <v>2018</v>
      </c>
      <c r="H3874" t="s">
        <v>56</v>
      </c>
      <c r="I3874">
        <f>IF(E3874="Dollar",VLOOKUP(F3874,Currency!$G$2:$H$14,2,0),1)</f>
        <v>1</v>
      </c>
      <c r="J3874" s="3">
        <f t="shared" si="60"/>
        <v>777</v>
      </c>
    </row>
    <row r="3875" spans="1:10" x14ac:dyDescent="0.25">
      <c r="A3875">
        <v>1442</v>
      </c>
      <c r="B3875" t="s">
        <v>45</v>
      </c>
      <c r="C3875">
        <v>64</v>
      </c>
      <c r="D3875">
        <v>24</v>
      </c>
      <c r="E3875" t="s">
        <v>0</v>
      </c>
      <c r="F3875">
        <v>4</v>
      </c>
      <c r="G3875">
        <v>2018</v>
      </c>
      <c r="H3875" t="s">
        <v>60</v>
      </c>
      <c r="I3875">
        <f>IF(E3875="Dollar",VLOOKUP(F3875,Currency!$G$2:$H$14,2,0),1)</f>
        <v>1</v>
      </c>
      <c r="J3875" s="3">
        <f t="shared" si="60"/>
        <v>1536</v>
      </c>
    </row>
    <row r="3876" spans="1:10" x14ac:dyDescent="0.25">
      <c r="A3876">
        <v>1442</v>
      </c>
      <c r="B3876" t="s">
        <v>46</v>
      </c>
      <c r="C3876">
        <v>192</v>
      </c>
      <c r="D3876">
        <v>17</v>
      </c>
      <c r="E3876" t="s">
        <v>0</v>
      </c>
      <c r="F3876">
        <v>4</v>
      </c>
      <c r="G3876">
        <v>2018</v>
      </c>
      <c r="H3876" t="s">
        <v>57</v>
      </c>
      <c r="I3876">
        <f>IF(E3876="Dollar",VLOOKUP(F3876,Currency!$G$2:$H$14,2,0),1)</f>
        <v>1</v>
      </c>
      <c r="J3876" s="3">
        <f t="shared" si="60"/>
        <v>3264</v>
      </c>
    </row>
    <row r="3877" spans="1:10" x14ac:dyDescent="0.25">
      <c r="A3877">
        <v>1442</v>
      </c>
      <c r="B3877" t="s">
        <v>47</v>
      </c>
      <c r="C3877">
        <v>64</v>
      </c>
      <c r="D3877">
        <v>6</v>
      </c>
      <c r="E3877" t="s">
        <v>37</v>
      </c>
      <c r="F3877">
        <v>4</v>
      </c>
      <c r="G3877">
        <v>2018</v>
      </c>
      <c r="H3877" t="s">
        <v>53</v>
      </c>
      <c r="I3877">
        <f>IF(E3877="Dollar",VLOOKUP(F3877,Currency!$G$2:$H$14,2,0),1)</f>
        <v>0.81462485449999988</v>
      </c>
      <c r="J3877" s="3">
        <f t="shared" si="60"/>
        <v>312.81594412799996</v>
      </c>
    </row>
    <row r="3878" spans="1:10" x14ac:dyDescent="0.25">
      <c r="A3878">
        <v>1443</v>
      </c>
      <c r="B3878" t="s">
        <v>45</v>
      </c>
      <c r="C3878">
        <v>88</v>
      </c>
      <c r="D3878">
        <v>28</v>
      </c>
      <c r="E3878" t="s">
        <v>0</v>
      </c>
      <c r="F3878">
        <v>10</v>
      </c>
      <c r="G3878">
        <v>2018</v>
      </c>
      <c r="H3878" t="s">
        <v>64</v>
      </c>
      <c r="I3878">
        <f>IF(E3878="Dollar",VLOOKUP(F3878,Currency!$G$2:$H$14,2,0),1)</f>
        <v>1</v>
      </c>
      <c r="J3878" s="3">
        <f t="shared" si="60"/>
        <v>2464</v>
      </c>
    </row>
    <row r="3879" spans="1:10" x14ac:dyDescent="0.25">
      <c r="A3879">
        <v>1443</v>
      </c>
      <c r="B3879" t="s">
        <v>46</v>
      </c>
      <c r="C3879">
        <v>440</v>
      </c>
      <c r="D3879">
        <v>19</v>
      </c>
      <c r="E3879" t="s">
        <v>0</v>
      </c>
      <c r="F3879">
        <v>10</v>
      </c>
      <c r="G3879">
        <v>2018</v>
      </c>
      <c r="H3879" t="s">
        <v>61</v>
      </c>
      <c r="I3879">
        <f>IF(E3879="Dollar",VLOOKUP(F3879,Currency!$G$2:$H$14,2,0),1)</f>
        <v>1</v>
      </c>
      <c r="J3879" s="3">
        <f t="shared" si="60"/>
        <v>8360</v>
      </c>
    </row>
    <row r="3880" spans="1:10" x14ac:dyDescent="0.25">
      <c r="A3880">
        <v>1443</v>
      </c>
      <c r="B3880" t="s">
        <v>47</v>
      </c>
      <c r="C3880">
        <v>1760</v>
      </c>
      <c r="D3880">
        <v>7</v>
      </c>
      <c r="E3880" t="s">
        <v>37</v>
      </c>
      <c r="F3880">
        <v>10</v>
      </c>
      <c r="G3880">
        <v>2018</v>
      </c>
      <c r="H3880" t="s">
        <v>53</v>
      </c>
      <c r="I3880">
        <f>IF(E3880="Dollar",VLOOKUP(F3880,Currency!$G$2:$H$14,2,0),1)</f>
        <v>0.87081632260869579</v>
      </c>
      <c r="J3880" s="3">
        <f t="shared" si="60"/>
        <v>10728.457094539132</v>
      </c>
    </row>
    <row r="3881" spans="1:10" x14ac:dyDescent="0.25">
      <c r="A3881">
        <v>1444</v>
      </c>
      <c r="B3881" t="s">
        <v>45</v>
      </c>
      <c r="C3881">
        <v>10</v>
      </c>
      <c r="D3881">
        <v>22</v>
      </c>
      <c r="E3881" t="s">
        <v>37</v>
      </c>
      <c r="F3881">
        <v>11</v>
      </c>
      <c r="G3881">
        <v>2018</v>
      </c>
      <c r="H3881" t="s">
        <v>53</v>
      </c>
      <c r="I3881">
        <f>IF(E3881="Dollar",VLOOKUP(F3881,Currency!$G$2:$H$14,2,0),1)</f>
        <v>0.87977327500000013</v>
      </c>
      <c r="J3881" s="3">
        <f t="shared" si="60"/>
        <v>193.55012050000002</v>
      </c>
    </row>
    <row r="3882" spans="1:10" x14ac:dyDescent="0.25">
      <c r="A3882">
        <v>1444</v>
      </c>
      <c r="B3882" t="s">
        <v>46</v>
      </c>
      <c r="C3882">
        <v>50</v>
      </c>
      <c r="D3882">
        <v>16</v>
      </c>
      <c r="E3882" t="s">
        <v>37</v>
      </c>
      <c r="F3882">
        <v>11</v>
      </c>
      <c r="G3882">
        <v>2018</v>
      </c>
      <c r="H3882" t="s">
        <v>53</v>
      </c>
      <c r="I3882">
        <f>IF(E3882="Dollar",VLOOKUP(F3882,Currency!$G$2:$H$14,2,0),1)</f>
        <v>0.87977327500000013</v>
      </c>
      <c r="J3882" s="3">
        <f t="shared" si="60"/>
        <v>703.81862000000012</v>
      </c>
    </row>
    <row r="3883" spans="1:10" x14ac:dyDescent="0.25">
      <c r="A3883">
        <v>1444</v>
      </c>
      <c r="B3883" t="s">
        <v>47</v>
      </c>
      <c r="C3883">
        <v>70</v>
      </c>
      <c r="D3883">
        <v>7</v>
      </c>
      <c r="E3883" t="s">
        <v>37</v>
      </c>
      <c r="F3883">
        <v>11</v>
      </c>
      <c r="G3883">
        <v>2018</v>
      </c>
      <c r="H3883" t="s">
        <v>53</v>
      </c>
      <c r="I3883">
        <f>IF(E3883="Dollar",VLOOKUP(F3883,Currency!$G$2:$H$14,2,0),1)</f>
        <v>0.87977327500000013</v>
      </c>
      <c r="J3883" s="3">
        <f t="shared" si="60"/>
        <v>431.08890475000004</v>
      </c>
    </row>
    <row r="3884" spans="1:10" x14ac:dyDescent="0.25">
      <c r="A3884">
        <v>1445</v>
      </c>
      <c r="B3884" t="s">
        <v>45</v>
      </c>
      <c r="C3884">
        <v>108</v>
      </c>
      <c r="D3884">
        <v>23</v>
      </c>
      <c r="E3884" t="s">
        <v>0</v>
      </c>
      <c r="F3884">
        <v>7</v>
      </c>
      <c r="G3884">
        <v>2018</v>
      </c>
      <c r="H3884" t="s">
        <v>56</v>
      </c>
      <c r="I3884">
        <f>IF(E3884="Dollar",VLOOKUP(F3884,Currency!$G$2:$H$14,2,0),1)</f>
        <v>1</v>
      </c>
      <c r="J3884" s="3">
        <f t="shared" si="60"/>
        <v>2484</v>
      </c>
    </row>
    <row r="3885" spans="1:10" x14ac:dyDescent="0.25">
      <c r="A3885">
        <v>1445</v>
      </c>
      <c r="B3885" t="s">
        <v>46</v>
      </c>
      <c r="C3885">
        <v>324</v>
      </c>
      <c r="D3885">
        <v>16</v>
      </c>
      <c r="E3885" t="s">
        <v>37</v>
      </c>
      <c r="F3885">
        <v>7</v>
      </c>
      <c r="G3885">
        <v>2018</v>
      </c>
      <c r="H3885" t="s">
        <v>53</v>
      </c>
      <c r="I3885">
        <f>IF(E3885="Dollar",VLOOKUP(F3885,Currency!$G$2:$H$14,2,0),1)</f>
        <v>0.85575857954545465</v>
      </c>
      <c r="J3885" s="3">
        <f t="shared" si="60"/>
        <v>4436.2524763636366</v>
      </c>
    </row>
    <row r="3886" spans="1:10" x14ac:dyDescent="0.25">
      <c r="A3886">
        <v>1445</v>
      </c>
      <c r="B3886" t="s">
        <v>47</v>
      </c>
      <c r="C3886">
        <v>108</v>
      </c>
      <c r="D3886">
        <v>7</v>
      </c>
      <c r="E3886" t="s">
        <v>37</v>
      </c>
      <c r="F3886">
        <v>7</v>
      </c>
      <c r="G3886">
        <v>2018</v>
      </c>
      <c r="H3886" t="s">
        <v>53</v>
      </c>
      <c r="I3886">
        <f>IF(E3886="Dollar",VLOOKUP(F3886,Currency!$G$2:$H$14,2,0),1)</f>
        <v>0.85575857954545465</v>
      </c>
      <c r="J3886" s="3">
        <f t="shared" si="60"/>
        <v>646.95348613636372</v>
      </c>
    </row>
    <row r="3887" spans="1:10" x14ac:dyDescent="0.25">
      <c r="A3887">
        <v>1446</v>
      </c>
      <c r="B3887" t="s">
        <v>45</v>
      </c>
      <c r="C3887">
        <v>110</v>
      </c>
      <c r="D3887">
        <v>20</v>
      </c>
      <c r="E3887" t="s">
        <v>0</v>
      </c>
      <c r="F3887">
        <v>6</v>
      </c>
      <c r="G3887">
        <v>2018</v>
      </c>
      <c r="H3887" t="s">
        <v>55</v>
      </c>
      <c r="I3887">
        <f>IF(E3887="Dollar",VLOOKUP(F3887,Currency!$G$2:$H$14,2,0),1)</f>
        <v>1</v>
      </c>
      <c r="J3887" s="3">
        <f t="shared" si="60"/>
        <v>2200</v>
      </c>
    </row>
    <row r="3888" spans="1:10" x14ac:dyDescent="0.25">
      <c r="A3888">
        <v>1446</v>
      </c>
      <c r="B3888" t="s">
        <v>46</v>
      </c>
      <c r="C3888">
        <v>220</v>
      </c>
      <c r="D3888">
        <v>15</v>
      </c>
      <c r="E3888" t="s">
        <v>0</v>
      </c>
      <c r="F3888">
        <v>6</v>
      </c>
      <c r="G3888">
        <v>2018</v>
      </c>
      <c r="H3888" t="s">
        <v>55</v>
      </c>
      <c r="I3888">
        <f>IF(E3888="Dollar",VLOOKUP(F3888,Currency!$G$2:$H$14,2,0),1)</f>
        <v>1</v>
      </c>
      <c r="J3888" s="3">
        <f t="shared" si="60"/>
        <v>3300</v>
      </c>
    </row>
    <row r="3889" spans="1:10" x14ac:dyDescent="0.25">
      <c r="A3889">
        <v>1446</v>
      </c>
      <c r="B3889" t="s">
        <v>47</v>
      </c>
      <c r="C3889">
        <v>440</v>
      </c>
      <c r="D3889">
        <v>7</v>
      </c>
      <c r="E3889" t="s">
        <v>37</v>
      </c>
      <c r="F3889">
        <v>6</v>
      </c>
      <c r="G3889">
        <v>2018</v>
      </c>
      <c r="H3889" t="s">
        <v>53</v>
      </c>
      <c r="I3889">
        <f>IF(E3889="Dollar",VLOOKUP(F3889,Currency!$G$2:$H$14,2,0),1)</f>
        <v>0.85633569142857147</v>
      </c>
      <c r="J3889" s="3">
        <f t="shared" si="60"/>
        <v>2637.5139296000002</v>
      </c>
    </row>
    <row r="3890" spans="1:10" x14ac:dyDescent="0.25">
      <c r="A3890">
        <v>1447</v>
      </c>
      <c r="B3890" t="s">
        <v>45</v>
      </c>
      <c r="C3890">
        <v>10</v>
      </c>
      <c r="D3890">
        <v>23</v>
      </c>
      <c r="E3890" t="s">
        <v>0</v>
      </c>
      <c r="F3890">
        <v>7</v>
      </c>
      <c r="G3890">
        <v>2018</v>
      </c>
      <c r="H3890" t="s">
        <v>62</v>
      </c>
      <c r="I3890">
        <f>IF(E3890="Dollar",VLOOKUP(F3890,Currency!$G$2:$H$14,2,0),1)</f>
        <v>1</v>
      </c>
      <c r="J3890" s="3">
        <f t="shared" si="60"/>
        <v>230</v>
      </c>
    </row>
    <row r="3891" spans="1:10" x14ac:dyDescent="0.25">
      <c r="A3891">
        <v>1447</v>
      </c>
      <c r="B3891" t="s">
        <v>46</v>
      </c>
      <c r="C3891">
        <v>20</v>
      </c>
      <c r="D3891">
        <v>17</v>
      </c>
      <c r="E3891" t="s">
        <v>37</v>
      </c>
      <c r="F3891">
        <v>7</v>
      </c>
      <c r="G3891">
        <v>2018</v>
      </c>
      <c r="H3891" t="s">
        <v>53</v>
      </c>
      <c r="I3891">
        <f>IF(E3891="Dollar",VLOOKUP(F3891,Currency!$G$2:$H$14,2,0),1)</f>
        <v>0.85575857954545465</v>
      </c>
      <c r="J3891" s="3">
        <f t="shared" si="60"/>
        <v>290.95791704545456</v>
      </c>
    </row>
    <row r="3892" spans="1:10" x14ac:dyDescent="0.25">
      <c r="A3892">
        <v>1447</v>
      </c>
      <c r="B3892" t="s">
        <v>47</v>
      </c>
      <c r="C3892">
        <v>40</v>
      </c>
      <c r="D3892">
        <v>7</v>
      </c>
      <c r="E3892" t="s">
        <v>37</v>
      </c>
      <c r="F3892">
        <v>7</v>
      </c>
      <c r="G3892">
        <v>2018</v>
      </c>
      <c r="H3892" t="s">
        <v>53</v>
      </c>
      <c r="I3892">
        <f>IF(E3892="Dollar",VLOOKUP(F3892,Currency!$G$2:$H$14,2,0),1)</f>
        <v>0.85575857954545465</v>
      </c>
      <c r="J3892" s="3">
        <f t="shared" si="60"/>
        <v>239.61240227272731</v>
      </c>
    </row>
    <row r="3893" spans="1:10" x14ac:dyDescent="0.25">
      <c r="A3893">
        <v>1448</v>
      </c>
      <c r="B3893" t="s">
        <v>45</v>
      </c>
      <c r="C3893">
        <v>90</v>
      </c>
      <c r="D3893">
        <v>21</v>
      </c>
      <c r="E3893" t="s">
        <v>0</v>
      </c>
      <c r="F3893">
        <v>7</v>
      </c>
      <c r="G3893">
        <v>2018</v>
      </c>
      <c r="H3893" t="s">
        <v>52</v>
      </c>
      <c r="I3893">
        <f>IF(E3893="Dollar",VLOOKUP(F3893,Currency!$G$2:$H$14,2,0),1)</f>
        <v>1</v>
      </c>
      <c r="J3893" s="3">
        <f t="shared" si="60"/>
        <v>1890</v>
      </c>
    </row>
    <row r="3894" spans="1:10" x14ac:dyDescent="0.25">
      <c r="A3894">
        <v>1448</v>
      </c>
      <c r="B3894" t="s">
        <v>46</v>
      </c>
      <c r="C3894">
        <v>270</v>
      </c>
      <c r="D3894">
        <v>15</v>
      </c>
      <c r="E3894" t="s">
        <v>0</v>
      </c>
      <c r="F3894">
        <v>7</v>
      </c>
      <c r="G3894">
        <v>2018</v>
      </c>
      <c r="H3894" t="s">
        <v>55</v>
      </c>
      <c r="I3894">
        <f>IF(E3894="Dollar",VLOOKUP(F3894,Currency!$G$2:$H$14,2,0),1)</f>
        <v>1</v>
      </c>
      <c r="J3894" s="3">
        <f t="shared" si="60"/>
        <v>4050</v>
      </c>
    </row>
    <row r="3895" spans="1:10" x14ac:dyDescent="0.25">
      <c r="A3895">
        <v>1448</v>
      </c>
      <c r="B3895" t="s">
        <v>47</v>
      </c>
      <c r="C3895">
        <v>90</v>
      </c>
      <c r="D3895">
        <v>6</v>
      </c>
      <c r="E3895" t="s">
        <v>0</v>
      </c>
      <c r="F3895">
        <v>7</v>
      </c>
      <c r="G3895">
        <v>2018</v>
      </c>
      <c r="H3895" t="s">
        <v>55</v>
      </c>
      <c r="I3895">
        <f>IF(E3895="Dollar",VLOOKUP(F3895,Currency!$G$2:$H$14,2,0),1)</f>
        <v>1</v>
      </c>
      <c r="J3895" s="3">
        <f t="shared" si="60"/>
        <v>540</v>
      </c>
    </row>
    <row r="3896" spans="1:10" x14ac:dyDescent="0.25">
      <c r="A3896">
        <v>1449</v>
      </c>
      <c r="B3896" t="s">
        <v>45</v>
      </c>
      <c r="C3896">
        <v>77</v>
      </c>
      <c r="D3896">
        <v>27</v>
      </c>
      <c r="E3896" t="s">
        <v>0</v>
      </c>
      <c r="F3896">
        <v>11</v>
      </c>
      <c r="G3896">
        <v>2018</v>
      </c>
      <c r="H3896" t="s">
        <v>54</v>
      </c>
      <c r="I3896">
        <f>IF(E3896="Dollar",VLOOKUP(F3896,Currency!$G$2:$H$14,2,0),1)</f>
        <v>1</v>
      </c>
      <c r="J3896" s="3">
        <f t="shared" si="60"/>
        <v>2079</v>
      </c>
    </row>
    <row r="3897" spans="1:10" x14ac:dyDescent="0.25">
      <c r="A3897">
        <v>1449</v>
      </c>
      <c r="B3897" t="s">
        <v>46</v>
      </c>
      <c r="C3897">
        <v>385</v>
      </c>
      <c r="D3897">
        <v>17</v>
      </c>
      <c r="E3897" t="s">
        <v>37</v>
      </c>
      <c r="F3897">
        <v>11</v>
      </c>
      <c r="G3897">
        <v>2018</v>
      </c>
      <c r="H3897" t="s">
        <v>53</v>
      </c>
      <c r="I3897">
        <f>IF(E3897="Dollar",VLOOKUP(F3897,Currency!$G$2:$H$14,2,0),1)</f>
        <v>0.87977327500000013</v>
      </c>
      <c r="J3897" s="3">
        <f t="shared" si="60"/>
        <v>5758.1160848750005</v>
      </c>
    </row>
    <row r="3898" spans="1:10" x14ac:dyDescent="0.25">
      <c r="A3898">
        <v>1449</v>
      </c>
      <c r="B3898" t="s">
        <v>47</v>
      </c>
      <c r="C3898">
        <v>539</v>
      </c>
      <c r="D3898">
        <v>7</v>
      </c>
      <c r="E3898" t="s">
        <v>37</v>
      </c>
      <c r="F3898">
        <v>11</v>
      </c>
      <c r="G3898">
        <v>2018</v>
      </c>
      <c r="H3898" t="s">
        <v>53</v>
      </c>
      <c r="I3898">
        <f>IF(E3898="Dollar",VLOOKUP(F3898,Currency!$G$2:$H$14,2,0),1)</f>
        <v>0.87977327500000013</v>
      </c>
      <c r="J3898" s="3">
        <f t="shared" si="60"/>
        <v>3319.3845665750005</v>
      </c>
    </row>
    <row r="3899" spans="1:10" x14ac:dyDescent="0.25">
      <c r="A3899">
        <v>1450</v>
      </c>
      <c r="B3899" t="s">
        <v>45</v>
      </c>
      <c r="C3899">
        <v>89</v>
      </c>
      <c r="D3899">
        <v>24</v>
      </c>
      <c r="E3899" t="s">
        <v>0</v>
      </c>
      <c r="F3899">
        <v>7</v>
      </c>
      <c r="G3899">
        <v>2018</v>
      </c>
      <c r="H3899" t="s">
        <v>61</v>
      </c>
      <c r="I3899">
        <f>IF(E3899="Dollar",VLOOKUP(F3899,Currency!$G$2:$H$14,2,0),1)</f>
        <v>1</v>
      </c>
      <c r="J3899" s="3">
        <f t="shared" si="60"/>
        <v>2136</v>
      </c>
    </row>
    <row r="3900" spans="1:10" x14ac:dyDescent="0.25">
      <c r="A3900">
        <v>1450</v>
      </c>
      <c r="B3900" t="s">
        <v>46</v>
      </c>
      <c r="C3900">
        <v>267</v>
      </c>
      <c r="D3900">
        <v>14</v>
      </c>
      <c r="E3900" t="s">
        <v>37</v>
      </c>
      <c r="F3900">
        <v>7</v>
      </c>
      <c r="G3900">
        <v>2018</v>
      </c>
      <c r="H3900" t="s">
        <v>53</v>
      </c>
      <c r="I3900">
        <f>IF(E3900="Dollar",VLOOKUP(F3900,Currency!$G$2:$H$14,2,0),1)</f>
        <v>0.85575857954545465</v>
      </c>
      <c r="J3900" s="3">
        <f t="shared" si="60"/>
        <v>3198.8255703409095</v>
      </c>
    </row>
    <row r="3901" spans="1:10" x14ac:dyDescent="0.25">
      <c r="A3901">
        <v>1450</v>
      </c>
      <c r="B3901" t="s">
        <v>47</v>
      </c>
      <c r="C3901">
        <v>89</v>
      </c>
      <c r="D3901">
        <v>7</v>
      </c>
      <c r="E3901" t="s">
        <v>37</v>
      </c>
      <c r="F3901">
        <v>7</v>
      </c>
      <c r="G3901">
        <v>2018</v>
      </c>
      <c r="H3901" t="s">
        <v>53</v>
      </c>
      <c r="I3901">
        <f>IF(E3901="Dollar",VLOOKUP(F3901,Currency!$G$2:$H$14,2,0),1)</f>
        <v>0.85575857954545465</v>
      </c>
      <c r="J3901" s="3">
        <f t="shared" si="60"/>
        <v>533.13759505681821</v>
      </c>
    </row>
    <row r="3902" spans="1:10" x14ac:dyDescent="0.25">
      <c r="A3902">
        <v>1451</v>
      </c>
      <c r="B3902" t="s">
        <v>45</v>
      </c>
      <c r="C3902">
        <v>115</v>
      </c>
      <c r="D3902">
        <v>23</v>
      </c>
      <c r="E3902" t="s">
        <v>0</v>
      </c>
      <c r="F3902">
        <v>3</v>
      </c>
      <c r="G3902">
        <v>2018</v>
      </c>
      <c r="H3902" t="s">
        <v>62</v>
      </c>
      <c r="I3902">
        <f>IF(E3902="Dollar",VLOOKUP(F3902,Currency!$G$2:$H$14,2,0),1)</f>
        <v>1</v>
      </c>
      <c r="J3902" s="3">
        <f t="shared" si="60"/>
        <v>2645</v>
      </c>
    </row>
    <row r="3903" spans="1:10" x14ac:dyDescent="0.25">
      <c r="A3903">
        <v>1451</v>
      </c>
      <c r="B3903" t="s">
        <v>46</v>
      </c>
      <c r="C3903">
        <v>460</v>
      </c>
      <c r="D3903">
        <v>14</v>
      </c>
      <c r="E3903" t="s">
        <v>37</v>
      </c>
      <c r="F3903">
        <v>3</v>
      </c>
      <c r="G3903">
        <v>2018</v>
      </c>
      <c r="H3903" t="s">
        <v>53</v>
      </c>
      <c r="I3903">
        <f>IF(E3903="Dollar",VLOOKUP(F3903,Currency!$G$2:$H$14,2,0),1)</f>
        <v>0.81064183952380953</v>
      </c>
      <c r="J3903" s="3">
        <f t="shared" si="60"/>
        <v>5220.5334465333335</v>
      </c>
    </row>
    <row r="3904" spans="1:10" x14ac:dyDescent="0.25">
      <c r="A3904">
        <v>1452</v>
      </c>
      <c r="B3904" t="s">
        <v>45</v>
      </c>
      <c r="C3904">
        <v>136</v>
      </c>
      <c r="D3904">
        <v>27</v>
      </c>
      <c r="E3904" t="s">
        <v>0</v>
      </c>
      <c r="F3904">
        <v>6</v>
      </c>
      <c r="G3904">
        <v>2018</v>
      </c>
      <c r="H3904" t="s">
        <v>65</v>
      </c>
      <c r="I3904">
        <f>IF(E3904="Dollar",VLOOKUP(F3904,Currency!$G$2:$H$14,2,0),1)</f>
        <v>1</v>
      </c>
      <c r="J3904" s="3">
        <f t="shared" si="60"/>
        <v>3672</v>
      </c>
    </row>
    <row r="3905" spans="1:10" x14ac:dyDescent="0.25">
      <c r="A3905">
        <v>1452</v>
      </c>
      <c r="B3905" t="s">
        <v>46</v>
      </c>
      <c r="C3905">
        <v>272</v>
      </c>
      <c r="D3905">
        <v>19</v>
      </c>
      <c r="E3905" t="s">
        <v>0</v>
      </c>
      <c r="F3905">
        <v>6</v>
      </c>
      <c r="G3905">
        <v>2018</v>
      </c>
      <c r="H3905" t="s">
        <v>61</v>
      </c>
      <c r="I3905">
        <f>IF(E3905="Dollar",VLOOKUP(F3905,Currency!$G$2:$H$14,2,0),1)</f>
        <v>1</v>
      </c>
      <c r="J3905" s="3">
        <f t="shared" si="60"/>
        <v>5168</v>
      </c>
    </row>
    <row r="3906" spans="1:10" x14ac:dyDescent="0.25">
      <c r="A3906">
        <v>1452</v>
      </c>
      <c r="B3906" t="s">
        <v>47</v>
      </c>
      <c r="C3906">
        <v>544</v>
      </c>
      <c r="D3906">
        <v>6</v>
      </c>
      <c r="E3906" t="s">
        <v>0</v>
      </c>
      <c r="F3906">
        <v>6</v>
      </c>
      <c r="G3906">
        <v>2018</v>
      </c>
      <c r="H3906" t="s">
        <v>57</v>
      </c>
      <c r="I3906">
        <f>IF(E3906="Dollar",VLOOKUP(F3906,Currency!$G$2:$H$14,2,0),1)</f>
        <v>1</v>
      </c>
      <c r="J3906" s="3">
        <f t="shared" si="60"/>
        <v>3264</v>
      </c>
    </row>
    <row r="3907" spans="1:10" x14ac:dyDescent="0.25">
      <c r="A3907">
        <v>1453</v>
      </c>
      <c r="B3907" t="s">
        <v>45</v>
      </c>
      <c r="C3907">
        <v>64</v>
      </c>
      <c r="D3907">
        <v>20</v>
      </c>
      <c r="E3907" t="s">
        <v>0</v>
      </c>
      <c r="F3907">
        <v>5</v>
      </c>
      <c r="G3907">
        <v>2018</v>
      </c>
      <c r="H3907" t="s">
        <v>57</v>
      </c>
      <c r="I3907">
        <f>IF(E3907="Dollar",VLOOKUP(F3907,Currency!$G$2:$H$14,2,0),1)</f>
        <v>1</v>
      </c>
      <c r="J3907" s="3">
        <f t="shared" ref="J3907:J3970" si="61">C3907*D3907*I3907</f>
        <v>1280</v>
      </c>
    </row>
    <row r="3908" spans="1:10" x14ac:dyDescent="0.25">
      <c r="A3908">
        <v>1453</v>
      </c>
      <c r="B3908" t="s">
        <v>46</v>
      </c>
      <c r="C3908">
        <v>128</v>
      </c>
      <c r="D3908">
        <v>17</v>
      </c>
      <c r="E3908" t="s">
        <v>37</v>
      </c>
      <c r="F3908">
        <v>5</v>
      </c>
      <c r="G3908">
        <v>2018</v>
      </c>
      <c r="H3908" t="s">
        <v>53</v>
      </c>
      <c r="I3908">
        <f>IF(E3908="Dollar",VLOOKUP(F3908,Currency!$G$2:$H$14,2,0),1)</f>
        <v>0.84667593318181822</v>
      </c>
      <c r="J3908" s="3">
        <f t="shared" si="61"/>
        <v>1842.3668306036363</v>
      </c>
    </row>
    <row r="3909" spans="1:10" x14ac:dyDescent="0.25">
      <c r="A3909">
        <v>1453</v>
      </c>
      <c r="B3909" t="s">
        <v>47</v>
      </c>
      <c r="C3909">
        <v>256</v>
      </c>
      <c r="D3909">
        <v>6</v>
      </c>
      <c r="E3909" t="s">
        <v>0</v>
      </c>
      <c r="F3909">
        <v>5</v>
      </c>
      <c r="G3909">
        <v>2018</v>
      </c>
      <c r="H3909" t="s">
        <v>57</v>
      </c>
      <c r="I3909">
        <f>IF(E3909="Dollar",VLOOKUP(F3909,Currency!$G$2:$H$14,2,0),1)</f>
        <v>1</v>
      </c>
      <c r="J3909" s="3">
        <f t="shared" si="61"/>
        <v>1536</v>
      </c>
    </row>
    <row r="3910" spans="1:10" x14ac:dyDescent="0.25">
      <c r="A3910">
        <v>1454</v>
      </c>
      <c r="B3910" t="s">
        <v>45</v>
      </c>
      <c r="C3910">
        <v>87</v>
      </c>
      <c r="D3910">
        <v>27</v>
      </c>
      <c r="E3910" t="s">
        <v>0</v>
      </c>
      <c r="F3910">
        <v>10</v>
      </c>
      <c r="G3910">
        <v>2018</v>
      </c>
      <c r="H3910" t="s">
        <v>54</v>
      </c>
      <c r="I3910">
        <f>IF(E3910="Dollar",VLOOKUP(F3910,Currency!$G$2:$H$14,2,0),1)</f>
        <v>1</v>
      </c>
      <c r="J3910" s="3">
        <f t="shared" si="61"/>
        <v>2349</v>
      </c>
    </row>
    <row r="3911" spans="1:10" x14ac:dyDescent="0.25">
      <c r="A3911">
        <v>1454</v>
      </c>
      <c r="B3911" t="s">
        <v>46</v>
      </c>
      <c r="C3911">
        <v>435</v>
      </c>
      <c r="D3911">
        <v>15</v>
      </c>
      <c r="E3911" t="s">
        <v>0</v>
      </c>
      <c r="F3911">
        <v>10</v>
      </c>
      <c r="G3911">
        <v>2018</v>
      </c>
      <c r="H3911" t="s">
        <v>55</v>
      </c>
      <c r="I3911">
        <f>IF(E3911="Dollar",VLOOKUP(F3911,Currency!$G$2:$H$14,2,0),1)</f>
        <v>1</v>
      </c>
      <c r="J3911" s="3">
        <f t="shared" si="61"/>
        <v>6525</v>
      </c>
    </row>
    <row r="3912" spans="1:10" x14ac:dyDescent="0.25">
      <c r="A3912">
        <v>1454</v>
      </c>
      <c r="B3912" t="s">
        <v>47</v>
      </c>
      <c r="C3912">
        <v>1740</v>
      </c>
      <c r="D3912">
        <v>7</v>
      </c>
      <c r="E3912" t="s">
        <v>37</v>
      </c>
      <c r="F3912">
        <v>10</v>
      </c>
      <c r="G3912">
        <v>2018</v>
      </c>
      <c r="H3912" t="s">
        <v>53</v>
      </c>
      <c r="I3912">
        <f>IF(E3912="Dollar",VLOOKUP(F3912,Currency!$G$2:$H$14,2,0),1)</f>
        <v>0.87081632260869579</v>
      </c>
      <c r="J3912" s="3">
        <f t="shared" si="61"/>
        <v>10606.542809373916</v>
      </c>
    </row>
    <row r="3913" spans="1:10" x14ac:dyDescent="0.25">
      <c r="A3913">
        <v>1455</v>
      </c>
      <c r="B3913" t="s">
        <v>45</v>
      </c>
      <c r="C3913">
        <v>100</v>
      </c>
      <c r="D3913">
        <v>29</v>
      </c>
      <c r="E3913" t="s">
        <v>0</v>
      </c>
      <c r="F3913">
        <v>3</v>
      </c>
      <c r="G3913">
        <v>2018</v>
      </c>
      <c r="H3913" t="s">
        <v>64</v>
      </c>
      <c r="I3913">
        <f>IF(E3913="Dollar",VLOOKUP(F3913,Currency!$G$2:$H$14,2,0),1)</f>
        <v>1</v>
      </c>
      <c r="J3913" s="3">
        <f t="shared" si="61"/>
        <v>2900</v>
      </c>
    </row>
    <row r="3914" spans="1:10" x14ac:dyDescent="0.25">
      <c r="A3914">
        <v>1455</v>
      </c>
      <c r="B3914" t="s">
        <v>46</v>
      </c>
      <c r="C3914">
        <v>300</v>
      </c>
      <c r="D3914">
        <v>17</v>
      </c>
      <c r="E3914" t="s">
        <v>0</v>
      </c>
      <c r="F3914">
        <v>3</v>
      </c>
      <c r="G3914">
        <v>2018</v>
      </c>
      <c r="H3914" t="s">
        <v>62</v>
      </c>
      <c r="I3914">
        <f>IF(E3914="Dollar",VLOOKUP(F3914,Currency!$G$2:$H$14,2,0),1)</f>
        <v>1</v>
      </c>
      <c r="J3914" s="3">
        <f t="shared" si="61"/>
        <v>5100</v>
      </c>
    </row>
    <row r="3915" spans="1:10" x14ac:dyDescent="0.25">
      <c r="A3915">
        <v>1455</v>
      </c>
      <c r="B3915" t="s">
        <v>47</v>
      </c>
      <c r="C3915">
        <v>100</v>
      </c>
      <c r="D3915">
        <v>6</v>
      </c>
      <c r="E3915" t="s">
        <v>0</v>
      </c>
      <c r="F3915">
        <v>3</v>
      </c>
      <c r="G3915">
        <v>2018</v>
      </c>
      <c r="H3915" t="s">
        <v>61</v>
      </c>
      <c r="I3915">
        <f>IF(E3915="Dollar",VLOOKUP(F3915,Currency!$G$2:$H$14,2,0),1)</f>
        <v>1</v>
      </c>
      <c r="J3915" s="3">
        <f t="shared" si="61"/>
        <v>600</v>
      </c>
    </row>
    <row r="3916" spans="1:10" x14ac:dyDescent="0.25">
      <c r="A3916">
        <v>1456</v>
      </c>
      <c r="B3916" t="s">
        <v>45</v>
      </c>
      <c r="C3916">
        <v>70</v>
      </c>
      <c r="D3916">
        <v>24</v>
      </c>
      <c r="E3916" t="s">
        <v>0</v>
      </c>
      <c r="F3916">
        <v>4</v>
      </c>
      <c r="G3916">
        <v>2018</v>
      </c>
      <c r="H3916" t="s">
        <v>56</v>
      </c>
      <c r="I3916">
        <f>IF(E3916="Dollar",VLOOKUP(F3916,Currency!$G$2:$H$14,2,0),1)</f>
        <v>1</v>
      </c>
      <c r="J3916" s="3">
        <f t="shared" si="61"/>
        <v>1680</v>
      </c>
    </row>
    <row r="3917" spans="1:10" x14ac:dyDescent="0.25">
      <c r="A3917">
        <v>1456</v>
      </c>
      <c r="B3917" t="s">
        <v>46</v>
      </c>
      <c r="C3917">
        <v>210</v>
      </c>
      <c r="D3917">
        <v>17</v>
      </c>
      <c r="E3917" t="s">
        <v>37</v>
      </c>
      <c r="F3917">
        <v>4</v>
      </c>
      <c r="G3917">
        <v>2018</v>
      </c>
      <c r="H3917" t="s">
        <v>53</v>
      </c>
      <c r="I3917">
        <f>IF(E3917="Dollar",VLOOKUP(F3917,Currency!$G$2:$H$14,2,0),1)</f>
        <v>0.81462485449999988</v>
      </c>
      <c r="J3917" s="3">
        <f t="shared" si="61"/>
        <v>2908.2107305649997</v>
      </c>
    </row>
    <row r="3918" spans="1:10" x14ac:dyDescent="0.25">
      <c r="A3918">
        <v>1456</v>
      </c>
      <c r="B3918" t="s">
        <v>47</v>
      </c>
      <c r="C3918">
        <v>70</v>
      </c>
      <c r="D3918">
        <v>7</v>
      </c>
      <c r="E3918" t="s">
        <v>37</v>
      </c>
      <c r="F3918">
        <v>4</v>
      </c>
      <c r="G3918">
        <v>2018</v>
      </c>
      <c r="H3918" t="s">
        <v>53</v>
      </c>
      <c r="I3918">
        <f>IF(E3918="Dollar",VLOOKUP(F3918,Currency!$G$2:$H$14,2,0),1)</f>
        <v>0.81462485449999988</v>
      </c>
      <c r="J3918" s="3">
        <f t="shared" si="61"/>
        <v>399.16617870499994</v>
      </c>
    </row>
    <row r="3919" spans="1:10" x14ac:dyDescent="0.25">
      <c r="A3919">
        <v>1457</v>
      </c>
      <c r="B3919" t="s">
        <v>45</v>
      </c>
      <c r="C3919">
        <v>142</v>
      </c>
      <c r="D3919">
        <v>24</v>
      </c>
      <c r="E3919" t="s">
        <v>0</v>
      </c>
      <c r="F3919">
        <v>1</v>
      </c>
      <c r="G3919">
        <v>2018</v>
      </c>
      <c r="H3919" t="s">
        <v>60</v>
      </c>
      <c r="I3919">
        <f>IF(E3919="Dollar",VLOOKUP(F3919,Currency!$G$2:$H$14,2,0),1)</f>
        <v>1</v>
      </c>
      <c r="J3919" s="3">
        <f t="shared" si="61"/>
        <v>3408</v>
      </c>
    </row>
    <row r="3920" spans="1:10" x14ac:dyDescent="0.25">
      <c r="A3920">
        <v>1457</v>
      </c>
      <c r="B3920" t="s">
        <v>46</v>
      </c>
      <c r="C3920">
        <v>568</v>
      </c>
      <c r="D3920">
        <v>15</v>
      </c>
      <c r="E3920" t="s">
        <v>0</v>
      </c>
      <c r="F3920">
        <v>1</v>
      </c>
      <c r="G3920">
        <v>2018</v>
      </c>
      <c r="H3920" t="s">
        <v>55</v>
      </c>
      <c r="I3920">
        <f>IF(E3920="Dollar",VLOOKUP(F3920,Currency!$G$2:$H$14,2,0),1)</f>
        <v>1</v>
      </c>
      <c r="J3920" s="3">
        <f t="shared" si="61"/>
        <v>8520</v>
      </c>
    </row>
    <row r="3921" spans="1:10" x14ac:dyDescent="0.25">
      <c r="A3921">
        <v>1458</v>
      </c>
      <c r="B3921" t="s">
        <v>45</v>
      </c>
      <c r="C3921">
        <v>91</v>
      </c>
      <c r="D3921">
        <v>27</v>
      </c>
      <c r="E3921" t="s">
        <v>0</v>
      </c>
      <c r="F3921">
        <v>5</v>
      </c>
      <c r="G3921">
        <v>2018</v>
      </c>
      <c r="H3921" t="s">
        <v>65</v>
      </c>
      <c r="I3921">
        <f>IF(E3921="Dollar",VLOOKUP(F3921,Currency!$G$2:$H$14,2,0),1)</f>
        <v>1</v>
      </c>
      <c r="J3921" s="3">
        <f t="shared" si="61"/>
        <v>2457</v>
      </c>
    </row>
    <row r="3922" spans="1:10" x14ac:dyDescent="0.25">
      <c r="A3922">
        <v>1458</v>
      </c>
      <c r="B3922" t="s">
        <v>46</v>
      </c>
      <c r="C3922">
        <v>182</v>
      </c>
      <c r="D3922">
        <v>20</v>
      </c>
      <c r="E3922" t="s">
        <v>0</v>
      </c>
      <c r="F3922">
        <v>5</v>
      </c>
      <c r="G3922">
        <v>2018</v>
      </c>
      <c r="H3922" t="s">
        <v>60</v>
      </c>
      <c r="I3922">
        <f>IF(E3922="Dollar",VLOOKUP(F3922,Currency!$G$2:$H$14,2,0),1)</f>
        <v>1</v>
      </c>
      <c r="J3922" s="3">
        <f t="shared" si="61"/>
        <v>3640</v>
      </c>
    </row>
    <row r="3923" spans="1:10" x14ac:dyDescent="0.25">
      <c r="A3923">
        <v>1458</v>
      </c>
      <c r="B3923" t="s">
        <v>47</v>
      </c>
      <c r="C3923">
        <v>364</v>
      </c>
      <c r="D3923">
        <v>7</v>
      </c>
      <c r="E3923" t="s">
        <v>0</v>
      </c>
      <c r="F3923">
        <v>5</v>
      </c>
      <c r="G3923">
        <v>2018</v>
      </c>
      <c r="H3923" t="s">
        <v>56</v>
      </c>
      <c r="I3923">
        <f>IF(E3923="Dollar",VLOOKUP(F3923,Currency!$G$2:$H$14,2,0),1)</f>
        <v>1</v>
      </c>
      <c r="J3923" s="3">
        <f t="shared" si="61"/>
        <v>2548</v>
      </c>
    </row>
    <row r="3924" spans="1:10" x14ac:dyDescent="0.25">
      <c r="A3924">
        <v>1459</v>
      </c>
      <c r="B3924" t="s">
        <v>45</v>
      </c>
      <c r="C3924">
        <v>107</v>
      </c>
      <c r="D3924">
        <v>23</v>
      </c>
      <c r="E3924" t="s">
        <v>0</v>
      </c>
      <c r="F3924">
        <v>7</v>
      </c>
      <c r="G3924">
        <v>2018</v>
      </c>
      <c r="H3924" t="s">
        <v>62</v>
      </c>
      <c r="I3924">
        <f>IF(E3924="Dollar",VLOOKUP(F3924,Currency!$G$2:$H$14,2,0),1)</f>
        <v>1</v>
      </c>
      <c r="J3924" s="3">
        <f t="shared" si="61"/>
        <v>2461</v>
      </c>
    </row>
    <row r="3925" spans="1:10" x14ac:dyDescent="0.25">
      <c r="A3925">
        <v>1459</v>
      </c>
      <c r="B3925" t="s">
        <v>46</v>
      </c>
      <c r="C3925">
        <v>321</v>
      </c>
      <c r="D3925">
        <v>15</v>
      </c>
      <c r="E3925" t="s">
        <v>37</v>
      </c>
      <c r="F3925">
        <v>7</v>
      </c>
      <c r="G3925">
        <v>2018</v>
      </c>
      <c r="H3925" t="s">
        <v>53</v>
      </c>
      <c r="I3925">
        <f>IF(E3925="Dollar",VLOOKUP(F3925,Currency!$G$2:$H$14,2,0),1)</f>
        <v>0.85575857954545465</v>
      </c>
      <c r="J3925" s="3">
        <f t="shared" si="61"/>
        <v>4120.4775605113637</v>
      </c>
    </row>
    <row r="3926" spans="1:10" x14ac:dyDescent="0.25">
      <c r="A3926">
        <v>1459</v>
      </c>
      <c r="B3926" t="s">
        <v>47</v>
      </c>
      <c r="C3926">
        <v>107</v>
      </c>
      <c r="D3926">
        <v>6</v>
      </c>
      <c r="E3926" t="s">
        <v>0</v>
      </c>
      <c r="F3926">
        <v>7</v>
      </c>
      <c r="G3926">
        <v>2018</v>
      </c>
      <c r="H3926" t="s">
        <v>55</v>
      </c>
      <c r="I3926">
        <f>IF(E3926="Dollar",VLOOKUP(F3926,Currency!$G$2:$H$14,2,0),1)</f>
        <v>1</v>
      </c>
      <c r="J3926" s="3">
        <f t="shared" si="61"/>
        <v>642</v>
      </c>
    </row>
    <row r="3927" spans="1:10" x14ac:dyDescent="0.25">
      <c r="A3927">
        <v>1460</v>
      </c>
      <c r="B3927" t="s">
        <v>45</v>
      </c>
      <c r="C3927">
        <v>66</v>
      </c>
      <c r="D3927">
        <v>21</v>
      </c>
      <c r="E3927" t="s">
        <v>0</v>
      </c>
      <c r="F3927">
        <v>5</v>
      </c>
      <c r="G3927">
        <v>2018</v>
      </c>
      <c r="H3927" t="s">
        <v>52</v>
      </c>
      <c r="I3927">
        <f>IF(E3927="Dollar",VLOOKUP(F3927,Currency!$G$2:$H$14,2,0),1)</f>
        <v>1</v>
      </c>
      <c r="J3927" s="3">
        <f t="shared" si="61"/>
        <v>1386</v>
      </c>
    </row>
    <row r="3928" spans="1:10" x14ac:dyDescent="0.25">
      <c r="A3928">
        <v>1460</v>
      </c>
      <c r="B3928" t="s">
        <v>46</v>
      </c>
      <c r="C3928">
        <v>132</v>
      </c>
      <c r="D3928">
        <v>18</v>
      </c>
      <c r="E3928" t="s">
        <v>0</v>
      </c>
      <c r="F3928">
        <v>5</v>
      </c>
      <c r="G3928">
        <v>2018</v>
      </c>
      <c r="H3928" t="s">
        <v>62</v>
      </c>
      <c r="I3928">
        <f>IF(E3928="Dollar",VLOOKUP(F3928,Currency!$G$2:$H$14,2,0),1)</f>
        <v>1</v>
      </c>
      <c r="J3928" s="3">
        <f t="shared" si="61"/>
        <v>2376</v>
      </c>
    </row>
    <row r="3929" spans="1:10" x14ac:dyDescent="0.25">
      <c r="A3929">
        <v>1460</v>
      </c>
      <c r="B3929" t="s">
        <v>47</v>
      </c>
      <c r="C3929">
        <v>264</v>
      </c>
      <c r="D3929">
        <v>7</v>
      </c>
      <c r="E3929" t="s">
        <v>37</v>
      </c>
      <c r="F3929">
        <v>5</v>
      </c>
      <c r="G3929">
        <v>2018</v>
      </c>
      <c r="H3929" t="s">
        <v>53</v>
      </c>
      <c r="I3929">
        <f>IF(E3929="Dollar",VLOOKUP(F3929,Currency!$G$2:$H$14,2,0),1)</f>
        <v>0.84667593318181822</v>
      </c>
      <c r="J3929" s="3">
        <f t="shared" si="61"/>
        <v>1564.65712452</v>
      </c>
    </row>
    <row r="3930" spans="1:10" x14ac:dyDescent="0.25">
      <c r="A3930">
        <v>1461</v>
      </c>
      <c r="B3930" t="s">
        <v>45</v>
      </c>
      <c r="C3930">
        <v>75</v>
      </c>
      <c r="D3930">
        <v>21</v>
      </c>
      <c r="E3930" t="s">
        <v>0</v>
      </c>
      <c r="F3930">
        <v>7</v>
      </c>
      <c r="G3930">
        <v>2018</v>
      </c>
      <c r="H3930" t="s">
        <v>52</v>
      </c>
      <c r="I3930">
        <f>IF(E3930="Dollar",VLOOKUP(F3930,Currency!$G$2:$H$14,2,0),1)</f>
        <v>1</v>
      </c>
      <c r="J3930" s="3">
        <f t="shared" si="61"/>
        <v>1575</v>
      </c>
    </row>
    <row r="3931" spans="1:10" x14ac:dyDescent="0.25">
      <c r="A3931">
        <v>1461</v>
      </c>
      <c r="B3931" t="s">
        <v>46</v>
      </c>
      <c r="C3931">
        <v>225</v>
      </c>
      <c r="D3931">
        <v>17</v>
      </c>
      <c r="E3931" t="s">
        <v>0</v>
      </c>
      <c r="F3931">
        <v>7</v>
      </c>
      <c r="G3931">
        <v>2018</v>
      </c>
      <c r="H3931" t="s">
        <v>52</v>
      </c>
      <c r="I3931">
        <f>IF(E3931="Dollar",VLOOKUP(F3931,Currency!$G$2:$H$14,2,0),1)</f>
        <v>1</v>
      </c>
      <c r="J3931" s="3">
        <f t="shared" si="61"/>
        <v>3825</v>
      </c>
    </row>
    <row r="3932" spans="1:10" x14ac:dyDescent="0.25">
      <c r="A3932">
        <v>1461</v>
      </c>
      <c r="B3932" t="s">
        <v>47</v>
      </c>
      <c r="C3932">
        <v>75</v>
      </c>
      <c r="D3932">
        <v>6</v>
      </c>
      <c r="E3932" t="s">
        <v>0</v>
      </c>
      <c r="F3932">
        <v>7</v>
      </c>
      <c r="G3932">
        <v>2018</v>
      </c>
      <c r="H3932" t="s">
        <v>57</v>
      </c>
      <c r="I3932">
        <f>IF(E3932="Dollar",VLOOKUP(F3932,Currency!$G$2:$H$14,2,0),1)</f>
        <v>1</v>
      </c>
      <c r="J3932" s="3">
        <f t="shared" si="61"/>
        <v>450</v>
      </c>
    </row>
    <row r="3933" spans="1:10" x14ac:dyDescent="0.25">
      <c r="A3933">
        <v>1462</v>
      </c>
      <c r="B3933" t="s">
        <v>45</v>
      </c>
      <c r="C3933">
        <v>81</v>
      </c>
      <c r="D3933">
        <v>21</v>
      </c>
      <c r="E3933" t="s">
        <v>0</v>
      </c>
      <c r="F3933">
        <v>7</v>
      </c>
      <c r="G3933">
        <v>2018</v>
      </c>
      <c r="H3933" t="s">
        <v>52</v>
      </c>
      <c r="I3933">
        <f>IF(E3933="Dollar",VLOOKUP(F3933,Currency!$G$2:$H$14,2,0),1)</f>
        <v>1</v>
      </c>
      <c r="J3933" s="3">
        <f t="shared" si="61"/>
        <v>1701</v>
      </c>
    </row>
    <row r="3934" spans="1:10" x14ac:dyDescent="0.25">
      <c r="A3934">
        <v>1462</v>
      </c>
      <c r="B3934" t="s">
        <v>46</v>
      </c>
      <c r="C3934">
        <v>243</v>
      </c>
      <c r="D3934">
        <v>16</v>
      </c>
      <c r="E3934" t="s">
        <v>37</v>
      </c>
      <c r="F3934">
        <v>7</v>
      </c>
      <c r="G3934">
        <v>2018</v>
      </c>
      <c r="H3934" t="s">
        <v>53</v>
      </c>
      <c r="I3934">
        <f>IF(E3934="Dollar",VLOOKUP(F3934,Currency!$G$2:$H$14,2,0),1)</f>
        <v>0.85575857954545465</v>
      </c>
      <c r="J3934" s="3">
        <f t="shared" si="61"/>
        <v>3327.1893572727276</v>
      </c>
    </row>
    <row r="3935" spans="1:10" x14ac:dyDescent="0.25">
      <c r="A3935">
        <v>1462</v>
      </c>
      <c r="B3935" t="s">
        <v>47</v>
      </c>
      <c r="C3935">
        <v>81</v>
      </c>
      <c r="D3935">
        <v>7</v>
      </c>
      <c r="E3935" t="s">
        <v>37</v>
      </c>
      <c r="F3935">
        <v>7</v>
      </c>
      <c r="G3935">
        <v>2018</v>
      </c>
      <c r="H3935" t="s">
        <v>53</v>
      </c>
      <c r="I3935">
        <f>IF(E3935="Dollar",VLOOKUP(F3935,Currency!$G$2:$H$14,2,0),1)</f>
        <v>0.85575857954545465</v>
      </c>
      <c r="J3935" s="3">
        <f t="shared" si="61"/>
        <v>485.21511460227276</v>
      </c>
    </row>
    <row r="3936" spans="1:10" x14ac:dyDescent="0.25">
      <c r="A3936">
        <v>1463</v>
      </c>
      <c r="B3936" t="s">
        <v>45</v>
      </c>
      <c r="C3936">
        <v>106</v>
      </c>
      <c r="D3936">
        <v>23</v>
      </c>
      <c r="E3936" t="s">
        <v>0</v>
      </c>
      <c r="F3936">
        <v>3</v>
      </c>
      <c r="G3936">
        <v>2018</v>
      </c>
      <c r="H3936" t="s">
        <v>62</v>
      </c>
      <c r="I3936">
        <f>IF(E3936="Dollar",VLOOKUP(F3936,Currency!$G$2:$H$14,2,0),1)</f>
        <v>1</v>
      </c>
      <c r="J3936" s="3">
        <f t="shared" si="61"/>
        <v>2438</v>
      </c>
    </row>
    <row r="3937" spans="1:10" x14ac:dyDescent="0.25">
      <c r="A3937">
        <v>1463</v>
      </c>
      <c r="B3937" t="s">
        <v>46</v>
      </c>
      <c r="C3937">
        <v>318</v>
      </c>
      <c r="D3937">
        <v>15</v>
      </c>
      <c r="E3937" t="s">
        <v>0</v>
      </c>
      <c r="F3937">
        <v>3</v>
      </c>
      <c r="G3937">
        <v>2018</v>
      </c>
      <c r="H3937" t="s">
        <v>55</v>
      </c>
      <c r="I3937">
        <f>IF(E3937="Dollar",VLOOKUP(F3937,Currency!$G$2:$H$14,2,0),1)</f>
        <v>1</v>
      </c>
      <c r="J3937" s="3">
        <f t="shared" si="61"/>
        <v>4770</v>
      </c>
    </row>
    <row r="3938" spans="1:10" x14ac:dyDescent="0.25">
      <c r="A3938">
        <v>1463</v>
      </c>
      <c r="B3938" t="s">
        <v>47</v>
      </c>
      <c r="C3938">
        <v>106</v>
      </c>
      <c r="D3938">
        <v>6</v>
      </c>
      <c r="E3938" t="s">
        <v>0</v>
      </c>
      <c r="F3938">
        <v>3</v>
      </c>
      <c r="G3938">
        <v>2018</v>
      </c>
      <c r="H3938" t="s">
        <v>55</v>
      </c>
      <c r="I3938">
        <f>IF(E3938="Dollar",VLOOKUP(F3938,Currency!$G$2:$H$14,2,0),1)</f>
        <v>1</v>
      </c>
      <c r="J3938" s="3">
        <f t="shared" si="61"/>
        <v>636</v>
      </c>
    </row>
    <row r="3939" spans="1:10" x14ac:dyDescent="0.25">
      <c r="A3939">
        <v>1464</v>
      </c>
      <c r="B3939" t="s">
        <v>45</v>
      </c>
      <c r="C3939">
        <v>39</v>
      </c>
      <c r="D3939">
        <v>22</v>
      </c>
      <c r="E3939" t="s">
        <v>0</v>
      </c>
      <c r="F3939">
        <v>12</v>
      </c>
      <c r="G3939">
        <v>2018</v>
      </c>
      <c r="H3939" t="s">
        <v>63</v>
      </c>
      <c r="I3939">
        <f>IF(E3939="Dollar",VLOOKUP(F3939,Currency!$G$2:$H$14,2,0),1)</f>
        <v>1</v>
      </c>
      <c r="J3939" s="3">
        <f t="shared" si="61"/>
        <v>858</v>
      </c>
    </row>
    <row r="3940" spans="1:10" x14ac:dyDescent="0.25">
      <c r="A3940">
        <v>1464</v>
      </c>
      <c r="B3940" t="s">
        <v>46</v>
      </c>
      <c r="C3940">
        <v>195</v>
      </c>
      <c r="D3940">
        <v>16</v>
      </c>
      <c r="E3940" t="s">
        <v>37</v>
      </c>
      <c r="F3940">
        <v>12</v>
      </c>
      <c r="G3940">
        <v>2018</v>
      </c>
      <c r="H3940" t="s">
        <v>53</v>
      </c>
      <c r="I3940">
        <f>IF(E3940="Dollar",VLOOKUP(F3940,Currency!$G$2:$H$14,2,0),1)</f>
        <v>0.87842254526315788</v>
      </c>
      <c r="J3940" s="3">
        <f t="shared" si="61"/>
        <v>2740.6783412210525</v>
      </c>
    </row>
    <row r="3941" spans="1:10" x14ac:dyDescent="0.25">
      <c r="A3941">
        <v>1464</v>
      </c>
      <c r="B3941" t="s">
        <v>47</v>
      </c>
      <c r="C3941">
        <v>273</v>
      </c>
      <c r="D3941">
        <v>6</v>
      </c>
      <c r="E3941" t="s">
        <v>0</v>
      </c>
      <c r="F3941">
        <v>12</v>
      </c>
      <c r="G3941">
        <v>2018</v>
      </c>
      <c r="H3941" t="s">
        <v>55</v>
      </c>
      <c r="I3941">
        <f>IF(E3941="Dollar",VLOOKUP(F3941,Currency!$G$2:$H$14,2,0),1)</f>
        <v>1</v>
      </c>
      <c r="J3941" s="3">
        <f t="shared" si="61"/>
        <v>1638</v>
      </c>
    </row>
    <row r="3942" spans="1:10" x14ac:dyDescent="0.25">
      <c r="A3942">
        <v>1465</v>
      </c>
      <c r="B3942" t="s">
        <v>45</v>
      </c>
      <c r="C3942">
        <v>103</v>
      </c>
      <c r="D3942">
        <v>22</v>
      </c>
      <c r="E3942" t="s">
        <v>0</v>
      </c>
      <c r="F3942">
        <v>5</v>
      </c>
      <c r="G3942">
        <v>2018</v>
      </c>
      <c r="H3942" t="s">
        <v>63</v>
      </c>
      <c r="I3942">
        <f>IF(E3942="Dollar",VLOOKUP(F3942,Currency!$G$2:$H$14,2,0),1)</f>
        <v>1</v>
      </c>
      <c r="J3942" s="3">
        <f t="shared" si="61"/>
        <v>2266</v>
      </c>
    </row>
    <row r="3943" spans="1:10" x14ac:dyDescent="0.25">
      <c r="A3943">
        <v>1465</v>
      </c>
      <c r="B3943" t="s">
        <v>46</v>
      </c>
      <c r="C3943">
        <v>309</v>
      </c>
      <c r="D3943">
        <v>14</v>
      </c>
      <c r="E3943" t="s">
        <v>37</v>
      </c>
      <c r="F3943">
        <v>5</v>
      </c>
      <c r="G3943">
        <v>2018</v>
      </c>
      <c r="H3943" t="s">
        <v>53</v>
      </c>
      <c r="I3943">
        <f>IF(E3943="Dollar",VLOOKUP(F3943,Currency!$G$2:$H$14,2,0),1)</f>
        <v>0.84667593318181822</v>
      </c>
      <c r="J3943" s="3">
        <f t="shared" si="61"/>
        <v>3662.7200869445455</v>
      </c>
    </row>
    <row r="3944" spans="1:10" x14ac:dyDescent="0.25">
      <c r="A3944">
        <v>1465</v>
      </c>
      <c r="B3944" t="s">
        <v>47</v>
      </c>
      <c r="C3944">
        <v>103</v>
      </c>
      <c r="D3944">
        <v>6</v>
      </c>
      <c r="E3944" t="s">
        <v>37</v>
      </c>
      <c r="F3944">
        <v>5</v>
      </c>
      <c r="G3944">
        <v>2018</v>
      </c>
      <c r="H3944" t="s">
        <v>53</v>
      </c>
      <c r="I3944">
        <f>IF(E3944="Dollar",VLOOKUP(F3944,Currency!$G$2:$H$14,2,0),1)</f>
        <v>0.84667593318181822</v>
      </c>
      <c r="J3944" s="3">
        <f t="shared" si="61"/>
        <v>523.24572670636371</v>
      </c>
    </row>
    <row r="3945" spans="1:10" x14ac:dyDescent="0.25">
      <c r="A3945">
        <v>1466</v>
      </c>
      <c r="B3945" t="s">
        <v>45</v>
      </c>
      <c r="C3945">
        <v>225</v>
      </c>
      <c r="D3945">
        <v>21</v>
      </c>
      <c r="E3945" t="s">
        <v>0</v>
      </c>
      <c r="F3945">
        <v>5</v>
      </c>
      <c r="G3945">
        <v>2018</v>
      </c>
      <c r="H3945" t="s">
        <v>52</v>
      </c>
      <c r="I3945">
        <f>IF(E3945="Dollar",VLOOKUP(F3945,Currency!$G$2:$H$14,2,0),1)</f>
        <v>1</v>
      </c>
      <c r="J3945" s="3">
        <f t="shared" si="61"/>
        <v>4725</v>
      </c>
    </row>
    <row r="3946" spans="1:10" x14ac:dyDescent="0.25">
      <c r="A3946">
        <v>1466</v>
      </c>
      <c r="B3946" t="s">
        <v>46</v>
      </c>
      <c r="C3946">
        <v>900</v>
      </c>
      <c r="D3946">
        <v>15</v>
      </c>
      <c r="E3946" t="s">
        <v>0</v>
      </c>
      <c r="F3946">
        <v>5</v>
      </c>
      <c r="G3946">
        <v>2018</v>
      </c>
      <c r="H3946" t="s">
        <v>55</v>
      </c>
      <c r="I3946">
        <f>IF(E3946="Dollar",VLOOKUP(F3946,Currency!$G$2:$H$14,2,0),1)</f>
        <v>1</v>
      </c>
      <c r="J3946" s="3">
        <f t="shared" si="61"/>
        <v>13500</v>
      </c>
    </row>
    <row r="3947" spans="1:10" x14ac:dyDescent="0.25">
      <c r="A3947">
        <v>1467</v>
      </c>
      <c r="B3947" t="s">
        <v>45</v>
      </c>
      <c r="C3947">
        <v>88</v>
      </c>
      <c r="D3947">
        <v>27</v>
      </c>
      <c r="E3947" t="s">
        <v>0</v>
      </c>
      <c r="F3947">
        <v>8</v>
      </c>
      <c r="G3947">
        <v>2018</v>
      </c>
      <c r="H3947" t="s">
        <v>54</v>
      </c>
      <c r="I3947">
        <f>IF(E3947="Dollar",VLOOKUP(F3947,Currency!$G$2:$H$14,2,0),1)</f>
        <v>1</v>
      </c>
      <c r="J3947" s="3">
        <f t="shared" si="61"/>
        <v>2376</v>
      </c>
    </row>
    <row r="3948" spans="1:10" x14ac:dyDescent="0.25">
      <c r="A3948">
        <v>1467</v>
      </c>
      <c r="B3948" t="s">
        <v>46</v>
      </c>
      <c r="C3948">
        <v>264</v>
      </c>
      <c r="D3948">
        <v>15</v>
      </c>
      <c r="E3948" t="s">
        <v>37</v>
      </c>
      <c r="F3948">
        <v>8</v>
      </c>
      <c r="G3948">
        <v>2018</v>
      </c>
      <c r="H3948" t="s">
        <v>53</v>
      </c>
      <c r="I3948">
        <f>IF(E3948="Dollar",VLOOKUP(F3948,Currency!$G$2:$H$14,2,0),1)</f>
        <v>0.86596289695652162</v>
      </c>
      <c r="J3948" s="3">
        <f t="shared" si="61"/>
        <v>3429.2130719478255</v>
      </c>
    </row>
    <row r="3949" spans="1:10" x14ac:dyDescent="0.25">
      <c r="A3949">
        <v>1467</v>
      </c>
      <c r="B3949" t="s">
        <v>47</v>
      </c>
      <c r="C3949">
        <v>88</v>
      </c>
      <c r="D3949">
        <v>6</v>
      </c>
      <c r="E3949" t="s">
        <v>0</v>
      </c>
      <c r="F3949">
        <v>8</v>
      </c>
      <c r="G3949">
        <v>2018</v>
      </c>
      <c r="H3949" t="s">
        <v>57</v>
      </c>
      <c r="I3949">
        <f>IF(E3949="Dollar",VLOOKUP(F3949,Currency!$G$2:$H$14,2,0),1)</f>
        <v>1</v>
      </c>
      <c r="J3949" s="3">
        <f t="shared" si="61"/>
        <v>528</v>
      </c>
    </row>
    <row r="3950" spans="1:10" x14ac:dyDescent="0.25">
      <c r="A3950">
        <v>1468</v>
      </c>
      <c r="B3950" t="s">
        <v>45</v>
      </c>
      <c r="C3950">
        <v>149</v>
      </c>
      <c r="D3950">
        <v>20</v>
      </c>
      <c r="E3950" t="s">
        <v>0</v>
      </c>
      <c r="F3950">
        <v>7</v>
      </c>
      <c r="G3950">
        <v>2018</v>
      </c>
      <c r="H3950" t="s">
        <v>57</v>
      </c>
      <c r="I3950">
        <f>IF(E3950="Dollar",VLOOKUP(F3950,Currency!$G$2:$H$14,2,0),1)</f>
        <v>1</v>
      </c>
      <c r="J3950" s="3">
        <f t="shared" si="61"/>
        <v>2980</v>
      </c>
    </row>
    <row r="3951" spans="1:10" x14ac:dyDescent="0.25">
      <c r="A3951">
        <v>1468</v>
      </c>
      <c r="B3951" t="s">
        <v>46</v>
      </c>
      <c r="C3951">
        <v>447</v>
      </c>
      <c r="D3951">
        <v>17</v>
      </c>
      <c r="E3951" t="s">
        <v>37</v>
      </c>
      <c r="F3951">
        <v>7</v>
      </c>
      <c r="G3951">
        <v>2018</v>
      </c>
      <c r="H3951" t="s">
        <v>53</v>
      </c>
      <c r="I3951">
        <f>IF(E3951="Dollar",VLOOKUP(F3951,Currency!$G$2:$H$14,2,0),1)</f>
        <v>0.85575857954545465</v>
      </c>
      <c r="J3951" s="3">
        <f t="shared" si="61"/>
        <v>6502.90944596591</v>
      </c>
    </row>
    <row r="3952" spans="1:10" x14ac:dyDescent="0.25">
      <c r="A3952">
        <v>1468</v>
      </c>
      <c r="B3952" t="s">
        <v>47</v>
      </c>
      <c r="C3952">
        <v>149</v>
      </c>
      <c r="D3952">
        <v>6</v>
      </c>
      <c r="E3952" t="s">
        <v>0</v>
      </c>
      <c r="F3952">
        <v>7</v>
      </c>
      <c r="G3952">
        <v>2018</v>
      </c>
      <c r="H3952" t="s">
        <v>61</v>
      </c>
      <c r="I3952">
        <f>IF(E3952="Dollar",VLOOKUP(F3952,Currency!$G$2:$H$14,2,0),1)</f>
        <v>1</v>
      </c>
      <c r="J3952" s="3">
        <f t="shared" si="61"/>
        <v>894</v>
      </c>
    </row>
    <row r="3953" spans="1:10" x14ac:dyDescent="0.25">
      <c r="A3953">
        <v>1469</v>
      </c>
      <c r="B3953" t="s">
        <v>45</v>
      </c>
      <c r="C3953">
        <v>482</v>
      </c>
      <c r="D3953">
        <v>23</v>
      </c>
      <c r="E3953" t="s">
        <v>0</v>
      </c>
      <c r="F3953">
        <v>10</v>
      </c>
      <c r="G3953">
        <v>2018</v>
      </c>
      <c r="H3953" t="s">
        <v>62</v>
      </c>
      <c r="I3953">
        <f>IF(E3953="Dollar",VLOOKUP(F3953,Currency!$G$2:$H$14,2,0),1)</f>
        <v>1</v>
      </c>
      <c r="J3953" s="3">
        <f t="shared" si="61"/>
        <v>11086</v>
      </c>
    </row>
    <row r="3954" spans="1:10" x14ac:dyDescent="0.25">
      <c r="A3954">
        <v>1469</v>
      </c>
      <c r="B3954" t="s">
        <v>46</v>
      </c>
      <c r="C3954">
        <v>2410</v>
      </c>
      <c r="D3954">
        <v>14</v>
      </c>
      <c r="E3954" t="s">
        <v>37</v>
      </c>
      <c r="F3954">
        <v>10</v>
      </c>
      <c r="G3954">
        <v>2018</v>
      </c>
      <c r="H3954" t="s">
        <v>53</v>
      </c>
      <c r="I3954">
        <f>IF(E3954="Dollar",VLOOKUP(F3954,Currency!$G$2:$H$14,2,0),1)</f>
        <v>0.87081632260869579</v>
      </c>
      <c r="J3954" s="3">
        <f t="shared" si="61"/>
        <v>29381.342724817398</v>
      </c>
    </row>
    <row r="3955" spans="1:10" x14ac:dyDescent="0.25">
      <c r="A3955">
        <v>1469</v>
      </c>
      <c r="B3955" t="s">
        <v>47</v>
      </c>
      <c r="C3955">
        <v>9640</v>
      </c>
      <c r="D3955">
        <v>7</v>
      </c>
      <c r="E3955" t="s">
        <v>37</v>
      </c>
      <c r="F3955">
        <v>10</v>
      </c>
      <c r="G3955">
        <v>2018</v>
      </c>
      <c r="H3955" t="s">
        <v>53</v>
      </c>
      <c r="I3955">
        <f>IF(E3955="Dollar",VLOOKUP(F3955,Currency!$G$2:$H$14,2,0),1)</f>
        <v>0.87081632260869579</v>
      </c>
      <c r="J3955" s="3">
        <f t="shared" si="61"/>
        <v>58762.685449634795</v>
      </c>
    </row>
    <row r="3956" spans="1:10" x14ac:dyDescent="0.25">
      <c r="A3956">
        <v>1470</v>
      </c>
      <c r="B3956" t="s">
        <v>45</v>
      </c>
      <c r="C3956">
        <v>141</v>
      </c>
      <c r="D3956">
        <v>23</v>
      </c>
      <c r="E3956" t="s">
        <v>0</v>
      </c>
      <c r="F3956">
        <v>10</v>
      </c>
      <c r="G3956">
        <v>2018</v>
      </c>
      <c r="H3956" t="s">
        <v>62</v>
      </c>
      <c r="I3956">
        <f>IF(E3956="Dollar",VLOOKUP(F3956,Currency!$G$2:$H$14,2,0),1)</f>
        <v>1</v>
      </c>
      <c r="J3956" s="3">
        <f t="shared" si="61"/>
        <v>3243</v>
      </c>
    </row>
    <row r="3957" spans="1:10" x14ac:dyDescent="0.25">
      <c r="A3957">
        <v>1470</v>
      </c>
      <c r="B3957" t="s">
        <v>46</v>
      </c>
      <c r="C3957">
        <v>705</v>
      </c>
      <c r="D3957">
        <v>19</v>
      </c>
      <c r="E3957" t="s">
        <v>0</v>
      </c>
      <c r="F3957">
        <v>10</v>
      </c>
      <c r="G3957">
        <v>2018</v>
      </c>
      <c r="H3957" t="s">
        <v>61</v>
      </c>
      <c r="I3957">
        <f>IF(E3957="Dollar",VLOOKUP(F3957,Currency!$G$2:$H$14,2,0),1)</f>
        <v>1</v>
      </c>
      <c r="J3957" s="3">
        <f t="shared" si="61"/>
        <v>13395</v>
      </c>
    </row>
    <row r="3958" spans="1:10" x14ac:dyDescent="0.25">
      <c r="A3958">
        <v>1470</v>
      </c>
      <c r="B3958" t="s">
        <v>47</v>
      </c>
      <c r="C3958">
        <v>2820</v>
      </c>
      <c r="D3958">
        <v>7</v>
      </c>
      <c r="E3958" t="s">
        <v>37</v>
      </c>
      <c r="F3958">
        <v>10</v>
      </c>
      <c r="G3958">
        <v>2018</v>
      </c>
      <c r="H3958" t="s">
        <v>53</v>
      </c>
      <c r="I3958">
        <f>IF(E3958="Dollar",VLOOKUP(F3958,Currency!$G$2:$H$14,2,0),1)</f>
        <v>0.87081632260869579</v>
      </c>
      <c r="J3958" s="3">
        <f t="shared" si="61"/>
        <v>17189.914208295653</v>
      </c>
    </row>
    <row r="3959" spans="1:10" x14ac:dyDescent="0.25">
      <c r="A3959">
        <v>1471</v>
      </c>
      <c r="B3959" t="s">
        <v>45</v>
      </c>
      <c r="C3959">
        <v>88</v>
      </c>
      <c r="D3959">
        <v>21</v>
      </c>
      <c r="E3959" t="s">
        <v>0</v>
      </c>
      <c r="F3959">
        <v>6</v>
      </c>
      <c r="G3959">
        <v>2018</v>
      </c>
      <c r="H3959" t="s">
        <v>55</v>
      </c>
      <c r="I3959">
        <f>IF(E3959="Dollar",VLOOKUP(F3959,Currency!$G$2:$H$14,2,0),1)</f>
        <v>1</v>
      </c>
      <c r="J3959" s="3">
        <f t="shared" si="61"/>
        <v>1848</v>
      </c>
    </row>
    <row r="3960" spans="1:10" x14ac:dyDescent="0.25">
      <c r="A3960">
        <v>1471</v>
      </c>
      <c r="B3960" t="s">
        <v>46</v>
      </c>
      <c r="C3960">
        <v>264</v>
      </c>
      <c r="D3960">
        <v>15</v>
      </c>
      <c r="E3960" t="s">
        <v>0</v>
      </c>
      <c r="F3960">
        <v>6</v>
      </c>
      <c r="G3960">
        <v>2018</v>
      </c>
      <c r="H3960" t="s">
        <v>55</v>
      </c>
      <c r="I3960">
        <f>IF(E3960="Dollar",VLOOKUP(F3960,Currency!$G$2:$H$14,2,0),1)</f>
        <v>1</v>
      </c>
      <c r="J3960" s="3">
        <f t="shared" si="61"/>
        <v>3960</v>
      </c>
    </row>
    <row r="3961" spans="1:10" x14ac:dyDescent="0.25">
      <c r="A3961">
        <v>1471</v>
      </c>
      <c r="B3961" t="s">
        <v>47</v>
      </c>
      <c r="C3961">
        <v>88</v>
      </c>
      <c r="D3961">
        <v>6</v>
      </c>
      <c r="E3961" t="s">
        <v>0</v>
      </c>
      <c r="F3961">
        <v>6</v>
      </c>
      <c r="G3961">
        <v>2018</v>
      </c>
      <c r="H3961" t="s">
        <v>55</v>
      </c>
      <c r="I3961">
        <f>IF(E3961="Dollar",VLOOKUP(F3961,Currency!$G$2:$H$14,2,0),1)</f>
        <v>1</v>
      </c>
      <c r="J3961" s="3">
        <f t="shared" si="61"/>
        <v>528</v>
      </c>
    </row>
    <row r="3962" spans="1:10" x14ac:dyDescent="0.25">
      <c r="A3962">
        <v>1472</v>
      </c>
      <c r="B3962" t="s">
        <v>45</v>
      </c>
      <c r="C3962">
        <v>94</v>
      </c>
      <c r="D3962">
        <v>28</v>
      </c>
      <c r="E3962" t="s">
        <v>0</v>
      </c>
      <c r="F3962">
        <v>4</v>
      </c>
      <c r="G3962">
        <v>2018</v>
      </c>
      <c r="H3962" t="s">
        <v>59</v>
      </c>
      <c r="I3962">
        <f>IF(E3962="Dollar",VLOOKUP(F3962,Currency!$G$2:$H$14,2,0),1)</f>
        <v>1</v>
      </c>
      <c r="J3962" s="3">
        <f t="shared" si="61"/>
        <v>2632</v>
      </c>
    </row>
    <row r="3963" spans="1:10" x14ac:dyDescent="0.25">
      <c r="A3963">
        <v>1472</v>
      </c>
      <c r="B3963" t="s">
        <v>46</v>
      </c>
      <c r="C3963">
        <v>282</v>
      </c>
      <c r="D3963">
        <v>15</v>
      </c>
      <c r="E3963" t="s">
        <v>0</v>
      </c>
      <c r="F3963">
        <v>4</v>
      </c>
      <c r="G3963">
        <v>2018</v>
      </c>
      <c r="H3963" t="s">
        <v>55</v>
      </c>
      <c r="I3963">
        <f>IF(E3963="Dollar",VLOOKUP(F3963,Currency!$G$2:$H$14,2,0),1)</f>
        <v>1</v>
      </c>
      <c r="J3963" s="3">
        <f t="shared" si="61"/>
        <v>4230</v>
      </c>
    </row>
    <row r="3964" spans="1:10" x14ac:dyDescent="0.25">
      <c r="A3964">
        <v>1472</v>
      </c>
      <c r="B3964" t="s">
        <v>47</v>
      </c>
      <c r="C3964">
        <v>94</v>
      </c>
      <c r="D3964">
        <v>6</v>
      </c>
      <c r="E3964" t="s">
        <v>0</v>
      </c>
      <c r="F3964">
        <v>4</v>
      </c>
      <c r="G3964">
        <v>2018</v>
      </c>
      <c r="H3964" t="s">
        <v>55</v>
      </c>
      <c r="I3964">
        <f>IF(E3964="Dollar",VLOOKUP(F3964,Currency!$G$2:$H$14,2,0),1)</f>
        <v>1</v>
      </c>
      <c r="J3964" s="3">
        <f t="shared" si="61"/>
        <v>564</v>
      </c>
    </row>
    <row r="3965" spans="1:10" x14ac:dyDescent="0.25">
      <c r="A3965">
        <v>1473</v>
      </c>
      <c r="B3965" t="s">
        <v>45</v>
      </c>
      <c r="C3965">
        <v>38</v>
      </c>
      <c r="D3965">
        <v>31</v>
      </c>
      <c r="E3965" t="s">
        <v>37</v>
      </c>
      <c r="F3965">
        <v>6</v>
      </c>
      <c r="G3965">
        <v>2018</v>
      </c>
      <c r="H3965" t="s">
        <v>58</v>
      </c>
      <c r="I3965">
        <f>IF(E3965="Dollar",VLOOKUP(F3965,Currency!$G$2:$H$14,2,0),1)</f>
        <v>0.85633569142857147</v>
      </c>
      <c r="J3965" s="3">
        <f t="shared" si="61"/>
        <v>1008.7634445028572</v>
      </c>
    </row>
    <row r="3966" spans="1:10" x14ac:dyDescent="0.25">
      <c r="A3966">
        <v>1473</v>
      </c>
      <c r="B3966" t="s">
        <v>46</v>
      </c>
      <c r="C3966">
        <v>76</v>
      </c>
      <c r="D3966">
        <v>12</v>
      </c>
      <c r="E3966" t="s">
        <v>37</v>
      </c>
      <c r="F3966">
        <v>6</v>
      </c>
      <c r="G3966">
        <v>2018</v>
      </c>
      <c r="H3966" t="s">
        <v>53</v>
      </c>
      <c r="I3966">
        <f>IF(E3966="Dollar",VLOOKUP(F3966,Currency!$G$2:$H$14,2,0),1)</f>
        <v>0.85633569142857147</v>
      </c>
      <c r="J3966" s="3">
        <f t="shared" si="61"/>
        <v>780.97815058285721</v>
      </c>
    </row>
    <row r="3967" spans="1:10" x14ac:dyDescent="0.25">
      <c r="A3967">
        <v>1473</v>
      </c>
      <c r="B3967" t="s">
        <v>47</v>
      </c>
      <c r="C3967">
        <v>152</v>
      </c>
      <c r="D3967">
        <v>6</v>
      </c>
      <c r="E3967" t="s">
        <v>0</v>
      </c>
      <c r="F3967">
        <v>6</v>
      </c>
      <c r="G3967">
        <v>2018</v>
      </c>
      <c r="H3967" t="s">
        <v>57</v>
      </c>
      <c r="I3967">
        <f>IF(E3967="Dollar",VLOOKUP(F3967,Currency!$G$2:$H$14,2,0),1)</f>
        <v>1</v>
      </c>
      <c r="J3967" s="3">
        <f t="shared" si="61"/>
        <v>912</v>
      </c>
    </row>
    <row r="3968" spans="1:10" x14ac:dyDescent="0.25">
      <c r="A3968">
        <v>1474</v>
      </c>
      <c r="B3968" t="s">
        <v>45</v>
      </c>
      <c r="C3968">
        <v>79</v>
      </c>
      <c r="D3968">
        <v>26</v>
      </c>
      <c r="E3968" t="s">
        <v>0</v>
      </c>
      <c r="F3968">
        <v>10</v>
      </c>
      <c r="G3968">
        <v>2018</v>
      </c>
      <c r="H3968" t="s">
        <v>51</v>
      </c>
      <c r="I3968">
        <f>IF(E3968="Dollar",VLOOKUP(F3968,Currency!$G$2:$H$14,2,0),1)</f>
        <v>1</v>
      </c>
      <c r="J3968" s="3">
        <f t="shared" si="61"/>
        <v>2054</v>
      </c>
    </row>
    <row r="3969" spans="1:10" x14ac:dyDescent="0.25">
      <c r="A3969">
        <v>1474</v>
      </c>
      <c r="B3969" t="s">
        <v>46</v>
      </c>
      <c r="C3969">
        <v>316</v>
      </c>
      <c r="D3969">
        <v>17</v>
      </c>
      <c r="E3969" t="s">
        <v>0</v>
      </c>
      <c r="F3969">
        <v>10</v>
      </c>
      <c r="G3969">
        <v>2018</v>
      </c>
      <c r="H3969" t="s">
        <v>63</v>
      </c>
      <c r="I3969">
        <f>IF(E3969="Dollar",VLOOKUP(F3969,Currency!$G$2:$H$14,2,0),1)</f>
        <v>1</v>
      </c>
      <c r="J3969" s="3">
        <f t="shared" si="61"/>
        <v>5372</v>
      </c>
    </row>
    <row r="3970" spans="1:10" x14ac:dyDescent="0.25">
      <c r="A3970">
        <v>1475</v>
      </c>
      <c r="B3970" t="s">
        <v>45</v>
      </c>
      <c r="C3970">
        <v>187</v>
      </c>
      <c r="D3970">
        <v>20</v>
      </c>
      <c r="E3970" t="s">
        <v>0</v>
      </c>
      <c r="F3970">
        <v>11</v>
      </c>
      <c r="G3970">
        <v>2018</v>
      </c>
      <c r="H3970" t="s">
        <v>57</v>
      </c>
      <c r="I3970">
        <f>IF(E3970="Dollar",VLOOKUP(F3970,Currency!$G$2:$H$14,2,0),1)</f>
        <v>1</v>
      </c>
      <c r="J3970" s="3">
        <f t="shared" si="61"/>
        <v>3740</v>
      </c>
    </row>
    <row r="3971" spans="1:10" x14ac:dyDescent="0.25">
      <c r="A3971">
        <v>1475</v>
      </c>
      <c r="B3971" t="s">
        <v>46</v>
      </c>
      <c r="C3971">
        <v>748</v>
      </c>
      <c r="D3971">
        <v>17</v>
      </c>
      <c r="E3971" t="s">
        <v>0</v>
      </c>
      <c r="F3971">
        <v>11</v>
      </c>
      <c r="G3971">
        <v>2018</v>
      </c>
      <c r="H3971" t="s">
        <v>52</v>
      </c>
      <c r="I3971">
        <f>IF(E3971="Dollar",VLOOKUP(F3971,Currency!$G$2:$H$14,2,0),1)</f>
        <v>1</v>
      </c>
      <c r="J3971" s="3">
        <f t="shared" ref="J3971:J4034" si="62">C3971*D3971*I3971</f>
        <v>12716</v>
      </c>
    </row>
    <row r="3972" spans="1:10" x14ac:dyDescent="0.25">
      <c r="A3972">
        <v>1476</v>
      </c>
      <c r="B3972" t="s">
        <v>45</v>
      </c>
      <c r="C3972">
        <v>1</v>
      </c>
      <c r="D3972">
        <v>25</v>
      </c>
      <c r="E3972" t="s">
        <v>0</v>
      </c>
      <c r="F3972">
        <v>10</v>
      </c>
      <c r="G3972">
        <v>2018</v>
      </c>
      <c r="H3972" t="s">
        <v>51</v>
      </c>
      <c r="I3972">
        <f>IF(E3972="Dollar",VLOOKUP(F3972,Currency!$G$2:$H$14,2,0),1)</f>
        <v>1</v>
      </c>
      <c r="J3972" s="3">
        <f t="shared" si="62"/>
        <v>25</v>
      </c>
    </row>
    <row r="3973" spans="1:10" x14ac:dyDescent="0.25">
      <c r="A3973">
        <v>1476</v>
      </c>
      <c r="B3973" t="s">
        <v>46</v>
      </c>
      <c r="C3973">
        <v>4</v>
      </c>
      <c r="D3973">
        <v>16</v>
      </c>
      <c r="E3973" t="s">
        <v>37</v>
      </c>
      <c r="F3973">
        <v>10</v>
      </c>
      <c r="G3973">
        <v>2018</v>
      </c>
      <c r="H3973" t="s">
        <v>53</v>
      </c>
      <c r="I3973">
        <f>IF(E3973="Dollar",VLOOKUP(F3973,Currency!$G$2:$H$14,2,0),1)</f>
        <v>0.87081632260869579</v>
      </c>
      <c r="J3973" s="3">
        <f t="shared" si="62"/>
        <v>55.732244646956531</v>
      </c>
    </row>
    <row r="3974" spans="1:10" x14ac:dyDescent="0.25">
      <c r="A3974">
        <v>1477</v>
      </c>
      <c r="B3974" t="s">
        <v>45</v>
      </c>
      <c r="C3974">
        <v>80</v>
      </c>
      <c r="D3974">
        <v>20</v>
      </c>
      <c r="E3974" t="s">
        <v>0</v>
      </c>
      <c r="F3974">
        <v>11</v>
      </c>
      <c r="G3974">
        <v>2018</v>
      </c>
      <c r="H3974" t="s">
        <v>55</v>
      </c>
      <c r="I3974">
        <f>IF(E3974="Dollar",VLOOKUP(F3974,Currency!$G$2:$H$14,2,0),1)</f>
        <v>1</v>
      </c>
      <c r="J3974" s="3">
        <f t="shared" si="62"/>
        <v>1600</v>
      </c>
    </row>
    <row r="3975" spans="1:10" x14ac:dyDescent="0.25">
      <c r="A3975">
        <v>1477</v>
      </c>
      <c r="B3975" t="s">
        <v>46</v>
      </c>
      <c r="C3975">
        <v>400</v>
      </c>
      <c r="D3975">
        <v>16</v>
      </c>
      <c r="E3975" t="s">
        <v>37</v>
      </c>
      <c r="F3975">
        <v>11</v>
      </c>
      <c r="G3975">
        <v>2018</v>
      </c>
      <c r="H3975" t="s">
        <v>53</v>
      </c>
      <c r="I3975">
        <f>IF(E3975="Dollar",VLOOKUP(F3975,Currency!$G$2:$H$14,2,0),1)</f>
        <v>0.87977327500000013</v>
      </c>
      <c r="J3975" s="3">
        <f t="shared" si="62"/>
        <v>5630.548960000001</v>
      </c>
    </row>
    <row r="3976" spans="1:10" x14ac:dyDescent="0.25">
      <c r="A3976">
        <v>1477</v>
      </c>
      <c r="B3976" t="s">
        <v>47</v>
      </c>
      <c r="C3976">
        <v>560</v>
      </c>
      <c r="D3976">
        <v>6</v>
      </c>
      <c r="E3976" t="s">
        <v>37</v>
      </c>
      <c r="F3976">
        <v>11</v>
      </c>
      <c r="G3976">
        <v>2018</v>
      </c>
      <c r="H3976" t="s">
        <v>53</v>
      </c>
      <c r="I3976">
        <f>IF(E3976="Dollar",VLOOKUP(F3976,Currency!$G$2:$H$14,2,0),1)</f>
        <v>0.87977327500000013</v>
      </c>
      <c r="J3976" s="3">
        <f t="shared" si="62"/>
        <v>2956.0382040000004</v>
      </c>
    </row>
    <row r="3977" spans="1:10" x14ac:dyDescent="0.25">
      <c r="A3977">
        <v>1478</v>
      </c>
      <c r="B3977" t="s">
        <v>45</v>
      </c>
      <c r="C3977">
        <v>57</v>
      </c>
      <c r="D3977">
        <v>27</v>
      </c>
      <c r="E3977" t="s">
        <v>0</v>
      </c>
      <c r="F3977">
        <v>5</v>
      </c>
      <c r="G3977">
        <v>2018</v>
      </c>
      <c r="H3977" t="s">
        <v>65</v>
      </c>
      <c r="I3977">
        <f>IF(E3977="Dollar",VLOOKUP(F3977,Currency!$G$2:$H$14,2,0),1)</f>
        <v>1</v>
      </c>
      <c r="J3977" s="3">
        <f t="shared" si="62"/>
        <v>1539</v>
      </c>
    </row>
    <row r="3978" spans="1:10" x14ac:dyDescent="0.25">
      <c r="A3978">
        <v>1478</v>
      </c>
      <c r="B3978" t="s">
        <v>46</v>
      </c>
      <c r="C3978">
        <v>114</v>
      </c>
      <c r="D3978">
        <v>17</v>
      </c>
      <c r="E3978" t="s">
        <v>0</v>
      </c>
      <c r="F3978">
        <v>5</v>
      </c>
      <c r="G3978">
        <v>2018</v>
      </c>
      <c r="H3978" t="s">
        <v>52</v>
      </c>
      <c r="I3978">
        <f>IF(E3978="Dollar",VLOOKUP(F3978,Currency!$G$2:$H$14,2,0),1)</f>
        <v>1</v>
      </c>
      <c r="J3978" s="3">
        <f t="shared" si="62"/>
        <v>1938</v>
      </c>
    </row>
    <row r="3979" spans="1:10" x14ac:dyDescent="0.25">
      <c r="A3979">
        <v>1478</v>
      </c>
      <c r="B3979" t="s">
        <v>47</v>
      </c>
      <c r="C3979">
        <v>228</v>
      </c>
      <c r="D3979">
        <v>6</v>
      </c>
      <c r="E3979" t="s">
        <v>0</v>
      </c>
      <c r="F3979">
        <v>5</v>
      </c>
      <c r="G3979">
        <v>2018</v>
      </c>
      <c r="H3979" t="s">
        <v>55</v>
      </c>
      <c r="I3979">
        <f>IF(E3979="Dollar",VLOOKUP(F3979,Currency!$G$2:$H$14,2,0),1)</f>
        <v>1</v>
      </c>
      <c r="J3979" s="3">
        <f t="shared" si="62"/>
        <v>1368</v>
      </c>
    </row>
    <row r="3980" spans="1:10" x14ac:dyDescent="0.25">
      <c r="A3980">
        <v>1479</v>
      </c>
      <c r="B3980" t="s">
        <v>45</v>
      </c>
      <c r="C3980">
        <v>91</v>
      </c>
      <c r="D3980">
        <v>24</v>
      </c>
      <c r="E3980" t="s">
        <v>0</v>
      </c>
      <c r="F3980">
        <v>2</v>
      </c>
      <c r="G3980">
        <v>2018</v>
      </c>
      <c r="H3980" t="s">
        <v>61</v>
      </c>
      <c r="I3980">
        <f>IF(E3980="Dollar",VLOOKUP(F3980,Currency!$G$2:$H$14,2,0),1)</f>
        <v>1</v>
      </c>
      <c r="J3980" s="3">
        <f t="shared" si="62"/>
        <v>2184</v>
      </c>
    </row>
    <row r="3981" spans="1:10" x14ac:dyDescent="0.25">
      <c r="A3981">
        <v>1479</v>
      </c>
      <c r="B3981" t="s">
        <v>46</v>
      </c>
      <c r="C3981">
        <v>364</v>
      </c>
      <c r="D3981">
        <v>15</v>
      </c>
      <c r="E3981" t="s">
        <v>0</v>
      </c>
      <c r="F3981">
        <v>2</v>
      </c>
      <c r="G3981">
        <v>2018</v>
      </c>
      <c r="H3981" t="s">
        <v>55</v>
      </c>
      <c r="I3981">
        <f>IF(E3981="Dollar",VLOOKUP(F3981,Currency!$G$2:$H$14,2,0),1)</f>
        <v>1</v>
      </c>
      <c r="J3981" s="3">
        <f t="shared" si="62"/>
        <v>5460</v>
      </c>
    </row>
    <row r="3982" spans="1:10" x14ac:dyDescent="0.25">
      <c r="A3982">
        <v>1480</v>
      </c>
      <c r="B3982" t="s">
        <v>45</v>
      </c>
      <c r="C3982">
        <v>46</v>
      </c>
      <c r="D3982">
        <v>17</v>
      </c>
      <c r="E3982" t="s">
        <v>37</v>
      </c>
      <c r="F3982">
        <v>12</v>
      </c>
      <c r="G3982">
        <v>2018</v>
      </c>
      <c r="H3982" t="s">
        <v>53</v>
      </c>
      <c r="I3982">
        <f>IF(E3982="Dollar",VLOOKUP(F3982,Currency!$G$2:$H$14,2,0),1)</f>
        <v>0.87842254526315788</v>
      </c>
      <c r="J3982" s="3">
        <f t="shared" si="62"/>
        <v>686.92643039578945</v>
      </c>
    </row>
    <row r="3983" spans="1:10" x14ac:dyDescent="0.25">
      <c r="A3983">
        <v>1480</v>
      </c>
      <c r="B3983" t="s">
        <v>46</v>
      </c>
      <c r="C3983">
        <v>230</v>
      </c>
      <c r="D3983">
        <v>15</v>
      </c>
      <c r="E3983" t="s">
        <v>37</v>
      </c>
      <c r="F3983">
        <v>12</v>
      </c>
      <c r="G3983">
        <v>2018</v>
      </c>
      <c r="H3983" t="s">
        <v>53</v>
      </c>
      <c r="I3983">
        <f>IF(E3983="Dollar",VLOOKUP(F3983,Currency!$G$2:$H$14,2,0),1)</f>
        <v>0.87842254526315788</v>
      </c>
      <c r="J3983" s="3">
        <f t="shared" si="62"/>
        <v>3030.5577811578946</v>
      </c>
    </row>
    <row r="3984" spans="1:10" x14ac:dyDescent="0.25">
      <c r="A3984">
        <v>1480</v>
      </c>
      <c r="B3984" t="s">
        <v>47</v>
      </c>
      <c r="C3984">
        <v>322</v>
      </c>
      <c r="D3984">
        <v>6</v>
      </c>
      <c r="E3984" t="s">
        <v>0</v>
      </c>
      <c r="F3984">
        <v>12</v>
      </c>
      <c r="G3984">
        <v>2018</v>
      </c>
      <c r="H3984" t="s">
        <v>57</v>
      </c>
      <c r="I3984">
        <f>IF(E3984="Dollar",VLOOKUP(F3984,Currency!$G$2:$H$14,2,0),1)</f>
        <v>1</v>
      </c>
      <c r="J3984" s="3">
        <f t="shared" si="62"/>
        <v>1932</v>
      </c>
    </row>
    <row r="3985" spans="1:10" x14ac:dyDescent="0.25">
      <c r="A3985">
        <v>1481</v>
      </c>
      <c r="B3985" t="s">
        <v>45</v>
      </c>
      <c r="C3985">
        <v>113</v>
      </c>
      <c r="D3985">
        <v>21</v>
      </c>
      <c r="E3985" t="s">
        <v>0</v>
      </c>
      <c r="F3985">
        <v>8</v>
      </c>
      <c r="G3985">
        <v>2018</v>
      </c>
      <c r="H3985" t="s">
        <v>52</v>
      </c>
      <c r="I3985">
        <f>IF(E3985="Dollar",VLOOKUP(F3985,Currency!$G$2:$H$14,2,0),1)</f>
        <v>1</v>
      </c>
      <c r="J3985" s="3">
        <f t="shared" si="62"/>
        <v>2373</v>
      </c>
    </row>
    <row r="3986" spans="1:10" x14ac:dyDescent="0.25">
      <c r="A3986">
        <v>1481</v>
      </c>
      <c r="B3986" t="s">
        <v>46</v>
      </c>
      <c r="C3986">
        <v>452</v>
      </c>
      <c r="D3986">
        <v>17</v>
      </c>
      <c r="E3986" t="s">
        <v>0</v>
      </c>
      <c r="F3986">
        <v>8</v>
      </c>
      <c r="G3986">
        <v>2018</v>
      </c>
      <c r="H3986" t="s">
        <v>57</v>
      </c>
      <c r="I3986">
        <f>IF(E3986="Dollar",VLOOKUP(F3986,Currency!$G$2:$H$14,2,0),1)</f>
        <v>1</v>
      </c>
      <c r="J3986" s="3">
        <f t="shared" si="62"/>
        <v>7684</v>
      </c>
    </row>
    <row r="3987" spans="1:10" x14ac:dyDescent="0.25">
      <c r="A3987">
        <v>1482</v>
      </c>
      <c r="B3987" t="s">
        <v>45</v>
      </c>
      <c r="C3987">
        <v>156</v>
      </c>
      <c r="D3987">
        <v>28</v>
      </c>
      <c r="E3987" t="s">
        <v>0</v>
      </c>
      <c r="F3987">
        <v>12</v>
      </c>
      <c r="G3987">
        <v>2018</v>
      </c>
      <c r="H3987" t="s">
        <v>54</v>
      </c>
      <c r="I3987">
        <f>IF(E3987="Dollar",VLOOKUP(F3987,Currency!$G$2:$H$14,2,0),1)</f>
        <v>1</v>
      </c>
      <c r="J3987" s="3">
        <f t="shared" si="62"/>
        <v>4368</v>
      </c>
    </row>
    <row r="3988" spans="1:10" x14ac:dyDescent="0.25">
      <c r="A3988">
        <v>1482</v>
      </c>
      <c r="B3988" t="s">
        <v>46</v>
      </c>
      <c r="C3988">
        <v>780</v>
      </c>
      <c r="D3988">
        <v>17</v>
      </c>
      <c r="E3988" t="s">
        <v>37</v>
      </c>
      <c r="F3988">
        <v>12</v>
      </c>
      <c r="G3988">
        <v>2018</v>
      </c>
      <c r="H3988" t="s">
        <v>53</v>
      </c>
      <c r="I3988">
        <f>IF(E3988="Dollar",VLOOKUP(F3988,Currency!$G$2:$H$14,2,0),1)</f>
        <v>0.87842254526315788</v>
      </c>
      <c r="J3988" s="3">
        <f t="shared" si="62"/>
        <v>11647.882950189474</v>
      </c>
    </row>
    <row r="3989" spans="1:10" x14ac:dyDescent="0.25">
      <c r="A3989">
        <v>1482</v>
      </c>
      <c r="B3989" t="s">
        <v>47</v>
      </c>
      <c r="C3989">
        <v>1092</v>
      </c>
      <c r="D3989">
        <v>6</v>
      </c>
      <c r="E3989" t="s">
        <v>37</v>
      </c>
      <c r="F3989">
        <v>12</v>
      </c>
      <c r="G3989">
        <v>2018</v>
      </c>
      <c r="H3989" t="s">
        <v>53</v>
      </c>
      <c r="I3989">
        <f>IF(E3989="Dollar",VLOOKUP(F3989,Currency!$G$2:$H$14,2,0),1)</f>
        <v>0.87842254526315788</v>
      </c>
      <c r="J3989" s="3">
        <f t="shared" si="62"/>
        <v>5755.4245165642105</v>
      </c>
    </row>
    <row r="3990" spans="1:10" x14ac:dyDescent="0.25">
      <c r="A3990">
        <v>1483</v>
      </c>
      <c r="B3990" t="s">
        <v>45</v>
      </c>
      <c r="C3990">
        <v>56</v>
      </c>
      <c r="D3990">
        <v>25</v>
      </c>
      <c r="E3990" t="s">
        <v>0</v>
      </c>
      <c r="F3990">
        <v>9</v>
      </c>
      <c r="G3990">
        <v>2018</v>
      </c>
      <c r="H3990" t="s">
        <v>60</v>
      </c>
      <c r="I3990">
        <f>IF(E3990="Dollar",VLOOKUP(F3990,Currency!$G$2:$H$14,2,0),1)</f>
        <v>1</v>
      </c>
      <c r="J3990" s="3">
        <f t="shared" si="62"/>
        <v>1400</v>
      </c>
    </row>
    <row r="3991" spans="1:10" x14ac:dyDescent="0.25">
      <c r="A3991">
        <v>1483</v>
      </c>
      <c r="B3991" t="s">
        <v>46</v>
      </c>
      <c r="C3991">
        <v>224</v>
      </c>
      <c r="D3991">
        <v>15</v>
      </c>
      <c r="E3991" t="s">
        <v>0</v>
      </c>
      <c r="F3991">
        <v>9</v>
      </c>
      <c r="G3991">
        <v>2018</v>
      </c>
      <c r="H3991" t="s">
        <v>55</v>
      </c>
      <c r="I3991">
        <f>IF(E3991="Dollar",VLOOKUP(F3991,Currency!$G$2:$H$14,2,0),1)</f>
        <v>1</v>
      </c>
      <c r="J3991" s="3">
        <f t="shared" si="62"/>
        <v>3360</v>
      </c>
    </row>
    <row r="3992" spans="1:10" x14ac:dyDescent="0.25">
      <c r="A3992">
        <v>1484</v>
      </c>
      <c r="B3992" t="s">
        <v>45</v>
      </c>
      <c r="C3992">
        <v>50</v>
      </c>
      <c r="D3992">
        <v>22</v>
      </c>
      <c r="E3992" t="s">
        <v>0</v>
      </c>
      <c r="F3992">
        <v>12</v>
      </c>
      <c r="G3992">
        <v>2018</v>
      </c>
      <c r="H3992" t="s">
        <v>63</v>
      </c>
      <c r="I3992">
        <f>IF(E3992="Dollar",VLOOKUP(F3992,Currency!$G$2:$H$14,2,0),1)</f>
        <v>1</v>
      </c>
      <c r="J3992" s="3">
        <f t="shared" si="62"/>
        <v>1100</v>
      </c>
    </row>
    <row r="3993" spans="1:10" x14ac:dyDescent="0.25">
      <c r="A3993">
        <v>1484</v>
      </c>
      <c r="B3993" t="s">
        <v>46</v>
      </c>
      <c r="C3993">
        <v>250</v>
      </c>
      <c r="D3993">
        <v>16</v>
      </c>
      <c r="E3993" t="s">
        <v>37</v>
      </c>
      <c r="F3993">
        <v>12</v>
      </c>
      <c r="G3993">
        <v>2018</v>
      </c>
      <c r="H3993" t="s">
        <v>53</v>
      </c>
      <c r="I3993">
        <f>IF(E3993="Dollar",VLOOKUP(F3993,Currency!$G$2:$H$14,2,0),1)</f>
        <v>0.87842254526315788</v>
      </c>
      <c r="J3993" s="3">
        <f t="shared" si="62"/>
        <v>3513.6901810526315</v>
      </c>
    </row>
    <row r="3994" spans="1:10" x14ac:dyDescent="0.25">
      <c r="A3994">
        <v>1484</v>
      </c>
      <c r="B3994" t="s">
        <v>47</v>
      </c>
      <c r="C3994">
        <v>350</v>
      </c>
      <c r="D3994">
        <v>6</v>
      </c>
      <c r="E3994" t="s">
        <v>0</v>
      </c>
      <c r="F3994">
        <v>12</v>
      </c>
      <c r="G3994">
        <v>2018</v>
      </c>
      <c r="H3994" t="s">
        <v>55</v>
      </c>
      <c r="I3994">
        <f>IF(E3994="Dollar",VLOOKUP(F3994,Currency!$G$2:$H$14,2,0),1)</f>
        <v>1</v>
      </c>
      <c r="J3994" s="3">
        <f t="shared" si="62"/>
        <v>2100</v>
      </c>
    </row>
    <row r="3995" spans="1:10" x14ac:dyDescent="0.25">
      <c r="A3995">
        <v>1485</v>
      </c>
      <c r="B3995" t="s">
        <v>45</v>
      </c>
      <c r="C3995">
        <v>47</v>
      </c>
      <c r="D3995">
        <v>24</v>
      </c>
      <c r="E3995" t="s">
        <v>0</v>
      </c>
      <c r="F3995">
        <v>10</v>
      </c>
      <c r="G3995">
        <v>2018</v>
      </c>
      <c r="H3995" t="s">
        <v>61</v>
      </c>
      <c r="I3995">
        <f>IF(E3995="Dollar",VLOOKUP(F3995,Currency!$G$2:$H$14,2,0),1)</f>
        <v>1</v>
      </c>
      <c r="J3995" s="3">
        <f t="shared" si="62"/>
        <v>1128</v>
      </c>
    </row>
    <row r="3996" spans="1:10" x14ac:dyDescent="0.25">
      <c r="A3996">
        <v>1485</v>
      </c>
      <c r="B3996" t="s">
        <v>46</v>
      </c>
      <c r="C3996">
        <v>188</v>
      </c>
      <c r="D3996">
        <v>19</v>
      </c>
      <c r="E3996" t="s">
        <v>0</v>
      </c>
      <c r="F3996">
        <v>10</v>
      </c>
      <c r="G3996">
        <v>2018</v>
      </c>
      <c r="H3996" t="s">
        <v>61</v>
      </c>
      <c r="I3996">
        <f>IF(E3996="Dollar",VLOOKUP(F3996,Currency!$G$2:$H$14,2,0),1)</f>
        <v>1</v>
      </c>
      <c r="J3996" s="3">
        <f t="shared" si="62"/>
        <v>3572</v>
      </c>
    </row>
    <row r="3997" spans="1:10" x14ac:dyDescent="0.25">
      <c r="A3997">
        <v>1486</v>
      </c>
      <c r="B3997" t="s">
        <v>45</v>
      </c>
      <c r="C3997">
        <v>192</v>
      </c>
      <c r="D3997">
        <v>23</v>
      </c>
      <c r="E3997" t="s">
        <v>0</v>
      </c>
      <c r="F3997">
        <v>11</v>
      </c>
      <c r="G3997">
        <v>2018</v>
      </c>
      <c r="H3997" t="s">
        <v>56</v>
      </c>
      <c r="I3997">
        <f>IF(E3997="Dollar",VLOOKUP(F3997,Currency!$G$2:$H$14,2,0),1)</f>
        <v>1</v>
      </c>
      <c r="J3997" s="3">
        <f t="shared" si="62"/>
        <v>4416</v>
      </c>
    </row>
    <row r="3998" spans="1:10" x14ac:dyDescent="0.25">
      <c r="A3998">
        <v>1486</v>
      </c>
      <c r="B3998" t="s">
        <v>46</v>
      </c>
      <c r="C3998">
        <v>768</v>
      </c>
      <c r="D3998">
        <v>19</v>
      </c>
      <c r="E3998" t="s">
        <v>0</v>
      </c>
      <c r="F3998">
        <v>11</v>
      </c>
      <c r="G3998">
        <v>2018</v>
      </c>
      <c r="H3998" t="s">
        <v>61</v>
      </c>
      <c r="I3998">
        <f>IF(E3998="Dollar",VLOOKUP(F3998,Currency!$G$2:$H$14,2,0),1)</f>
        <v>1</v>
      </c>
      <c r="J3998" s="3">
        <f t="shared" si="62"/>
        <v>14592</v>
      </c>
    </row>
    <row r="3999" spans="1:10" x14ac:dyDescent="0.25">
      <c r="A3999">
        <v>1487</v>
      </c>
      <c r="B3999" t="s">
        <v>45</v>
      </c>
      <c r="C3999">
        <v>92</v>
      </c>
      <c r="D3999">
        <v>24</v>
      </c>
      <c r="E3999" t="s">
        <v>0</v>
      </c>
      <c r="F3999">
        <v>7</v>
      </c>
      <c r="G3999">
        <v>2018</v>
      </c>
      <c r="H3999" t="s">
        <v>61</v>
      </c>
      <c r="I3999">
        <f>IF(E3999="Dollar",VLOOKUP(F3999,Currency!$G$2:$H$14,2,0),1)</f>
        <v>1</v>
      </c>
      <c r="J3999" s="3">
        <f t="shared" si="62"/>
        <v>2208</v>
      </c>
    </row>
    <row r="4000" spans="1:10" x14ac:dyDescent="0.25">
      <c r="A4000">
        <v>1487</v>
      </c>
      <c r="B4000" t="s">
        <v>46</v>
      </c>
      <c r="C4000">
        <v>184</v>
      </c>
      <c r="D4000">
        <v>16</v>
      </c>
      <c r="E4000" t="s">
        <v>37</v>
      </c>
      <c r="F4000">
        <v>7</v>
      </c>
      <c r="G4000">
        <v>2018</v>
      </c>
      <c r="H4000" t="s">
        <v>53</v>
      </c>
      <c r="I4000">
        <f>IF(E4000="Dollar",VLOOKUP(F4000,Currency!$G$2:$H$14,2,0),1)</f>
        <v>0.85575857954545465</v>
      </c>
      <c r="J4000" s="3">
        <f t="shared" si="62"/>
        <v>2519.3532581818185</v>
      </c>
    </row>
    <row r="4001" spans="1:10" x14ac:dyDescent="0.25">
      <c r="A4001">
        <v>1487</v>
      </c>
      <c r="B4001" t="s">
        <v>47</v>
      </c>
      <c r="C4001">
        <v>368</v>
      </c>
      <c r="D4001">
        <v>7</v>
      </c>
      <c r="E4001" t="s">
        <v>0</v>
      </c>
      <c r="F4001">
        <v>7</v>
      </c>
      <c r="G4001">
        <v>2018</v>
      </c>
      <c r="H4001" t="s">
        <v>56</v>
      </c>
      <c r="I4001">
        <f>IF(E4001="Dollar",VLOOKUP(F4001,Currency!$G$2:$H$14,2,0),1)</f>
        <v>1</v>
      </c>
      <c r="J4001" s="3">
        <f t="shared" si="62"/>
        <v>2576</v>
      </c>
    </row>
    <row r="4002" spans="1:10" x14ac:dyDescent="0.25">
      <c r="A4002">
        <v>1488</v>
      </c>
      <c r="B4002" t="s">
        <v>45</v>
      </c>
      <c r="C4002">
        <v>86</v>
      </c>
      <c r="D4002">
        <v>23</v>
      </c>
      <c r="E4002" t="s">
        <v>0</v>
      </c>
      <c r="F4002">
        <v>10</v>
      </c>
      <c r="G4002">
        <v>2018</v>
      </c>
      <c r="H4002" t="s">
        <v>62</v>
      </c>
      <c r="I4002">
        <f>IF(E4002="Dollar",VLOOKUP(F4002,Currency!$G$2:$H$14,2,0),1)</f>
        <v>1</v>
      </c>
      <c r="J4002" s="3">
        <f t="shared" si="62"/>
        <v>1978</v>
      </c>
    </row>
    <row r="4003" spans="1:10" x14ac:dyDescent="0.25">
      <c r="A4003">
        <v>1488</v>
      </c>
      <c r="B4003" t="s">
        <v>46</v>
      </c>
      <c r="C4003">
        <v>344</v>
      </c>
      <c r="D4003">
        <v>19</v>
      </c>
      <c r="E4003" t="s">
        <v>0</v>
      </c>
      <c r="F4003">
        <v>10</v>
      </c>
      <c r="G4003">
        <v>2018</v>
      </c>
      <c r="H4003" t="s">
        <v>61</v>
      </c>
      <c r="I4003">
        <f>IF(E4003="Dollar",VLOOKUP(F4003,Currency!$G$2:$H$14,2,0),1)</f>
        <v>1</v>
      </c>
      <c r="J4003" s="3">
        <f t="shared" si="62"/>
        <v>6536</v>
      </c>
    </row>
    <row r="4004" spans="1:10" x14ac:dyDescent="0.25">
      <c r="A4004">
        <v>1489</v>
      </c>
      <c r="B4004" t="s">
        <v>45</v>
      </c>
      <c r="C4004">
        <v>115</v>
      </c>
      <c r="D4004">
        <v>27</v>
      </c>
      <c r="E4004" t="s">
        <v>0</v>
      </c>
      <c r="F4004">
        <v>5</v>
      </c>
      <c r="G4004">
        <v>2018</v>
      </c>
      <c r="H4004" t="s">
        <v>65</v>
      </c>
      <c r="I4004">
        <f>IF(E4004="Dollar",VLOOKUP(F4004,Currency!$G$2:$H$14,2,0),1)</f>
        <v>1</v>
      </c>
      <c r="J4004" s="3">
        <f t="shared" si="62"/>
        <v>3105</v>
      </c>
    </row>
    <row r="4005" spans="1:10" x14ac:dyDescent="0.25">
      <c r="A4005">
        <v>1489</v>
      </c>
      <c r="B4005" t="s">
        <v>46</v>
      </c>
      <c r="C4005">
        <v>230</v>
      </c>
      <c r="D4005">
        <v>15</v>
      </c>
      <c r="E4005" t="s">
        <v>0</v>
      </c>
      <c r="F4005">
        <v>5</v>
      </c>
      <c r="G4005">
        <v>2018</v>
      </c>
      <c r="H4005" t="s">
        <v>55</v>
      </c>
      <c r="I4005">
        <f>IF(E4005="Dollar",VLOOKUP(F4005,Currency!$G$2:$H$14,2,0),1)</f>
        <v>1</v>
      </c>
      <c r="J4005" s="3">
        <f t="shared" si="62"/>
        <v>3450</v>
      </c>
    </row>
    <row r="4006" spans="1:10" x14ac:dyDescent="0.25">
      <c r="A4006">
        <v>1489</v>
      </c>
      <c r="B4006" t="s">
        <v>47</v>
      </c>
      <c r="C4006">
        <v>460</v>
      </c>
      <c r="D4006">
        <v>7</v>
      </c>
      <c r="E4006" t="s">
        <v>37</v>
      </c>
      <c r="F4006">
        <v>5</v>
      </c>
      <c r="G4006">
        <v>2018</v>
      </c>
      <c r="H4006" t="s">
        <v>53</v>
      </c>
      <c r="I4006">
        <f>IF(E4006="Dollar",VLOOKUP(F4006,Currency!$G$2:$H$14,2,0),1)</f>
        <v>0.84667593318181822</v>
      </c>
      <c r="J4006" s="3">
        <f t="shared" si="62"/>
        <v>2726.2965048454548</v>
      </c>
    </row>
    <row r="4007" spans="1:10" x14ac:dyDescent="0.25">
      <c r="A4007">
        <v>1490</v>
      </c>
      <c r="B4007" t="s">
        <v>45</v>
      </c>
      <c r="C4007">
        <v>112</v>
      </c>
      <c r="D4007">
        <v>31</v>
      </c>
      <c r="E4007" t="s">
        <v>37</v>
      </c>
      <c r="F4007">
        <v>12</v>
      </c>
      <c r="G4007">
        <v>2018</v>
      </c>
      <c r="H4007" t="s">
        <v>58</v>
      </c>
      <c r="I4007">
        <f>IF(E4007="Dollar",VLOOKUP(F4007,Currency!$G$2:$H$14,2,0),1)</f>
        <v>0.87842254526315788</v>
      </c>
      <c r="J4007" s="3">
        <f t="shared" si="62"/>
        <v>3049.8830771536841</v>
      </c>
    </row>
    <row r="4008" spans="1:10" x14ac:dyDescent="0.25">
      <c r="A4008">
        <v>1490</v>
      </c>
      <c r="B4008" t="s">
        <v>46</v>
      </c>
      <c r="C4008">
        <v>560</v>
      </c>
      <c r="D4008">
        <v>17</v>
      </c>
      <c r="E4008" t="s">
        <v>37</v>
      </c>
      <c r="F4008">
        <v>12</v>
      </c>
      <c r="G4008">
        <v>2018</v>
      </c>
      <c r="H4008" t="s">
        <v>53</v>
      </c>
      <c r="I4008">
        <f>IF(E4008="Dollar",VLOOKUP(F4008,Currency!$G$2:$H$14,2,0),1)</f>
        <v>0.87842254526315788</v>
      </c>
      <c r="J4008" s="3">
        <f t="shared" si="62"/>
        <v>8362.5826309052627</v>
      </c>
    </row>
    <row r="4009" spans="1:10" x14ac:dyDescent="0.25">
      <c r="A4009">
        <v>1490</v>
      </c>
      <c r="B4009" t="s">
        <v>47</v>
      </c>
      <c r="C4009">
        <v>784</v>
      </c>
      <c r="D4009">
        <v>7</v>
      </c>
      <c r="E4009" t="s">
        <v>37</v>
      </c>
      <c r="F4009">
        <v>12</v>
      </c>
      <c r="G4009">
        <v>2018</v>
      </c>
      <c r="H4009" t="s">
        <v>53</v>
      </c>
      <c r="I4009">
        <f>IF(E4009="Dollar",VLOOKUP(F4009,Currency!$G$2:$H$14,2,0),1)</f>
        <v>0.87842254526315788</v>
      </c>
      <c r="J4009" s="3">
        <f t="shared" si="62"/>
        <v>4820.7829284042109</v>
      </c>
    </row>
    <row r="4010" spans="1:10" x14ac:dyDescent="0.25">
      <c r="A4010">
        <v>1491</v>
      </c>
      <c r="B4010" t="s">
        <v>45</v>
      </c>
      <c r="C4010">
        <v>93</v>
      </c>
      <c r="D4010">
        <v>23</v>
      </c>
      <c r="E4010" t="s">
        <v>0</v>
      </c>
      <c r="F4010">
        <v>8</v>
      </c>
      <c r="G4010">
        <v>2018</v>
      </c>
      <c r="H4010" t="s">
        <v>56</v>
      </c>
      <c r="I4010">
        <f>IF(E4010="Dollar",VLOOKUP(F4010,Currency!$G$2:$H$14,2,0),1)</f>
        <v>1</v>
      </c>
      <c r="J4010" s="3">
        <f t="shared" si="62"/>
        <v>2139</v>
      </c>
    </row>
    <row r="4011" spans="1:10" x14ac:dyDescent="0.25">
      <c r="A4011">
        <v>1491</v>
      </c>
      <c r="B4011" t="s">
        <v>46</v>
      </c>
      <c r="C4011">
        <v>186</v>
      </c>
      <c r="D4011">
        <v>15</v>
      </c>
      <c r="E4011" t="s">
        <v>37</v>
      </c>
      <c r="F4011">
        <v>8</v>
      </c>
      <c r="G4011">
        <v>2018</v>
      </c>
      <c r="H4011" t="s">
        <v>53</v>
      </c>
      <c r="I4011">
        <f>IF(E4011="Dollar",VLOOKUP(F4011,Currency!$G$2:$H$14,2,0),1)</f>
        <v>0.86596289695652162</v>
      </c>
      <c r="J4011" s="3">
        <f t="shared" si="62"/>
        <v>2416.0364825086954</v>
      </c>
    </row>
    <row r="4012" spans="1:10" x14ac:dyDescent="0.25">
      <c r="A4012">
        <v>1491</v>
      </c>
      <c r="B4012" t="s">
        <v>47</v>
      </c>
      <c r="C4012">
        <v>372</v>
      </c>
      <c r="D4012">
        <v>6</v>
      </c>
      <c r="E4012" t="s">
        <v>37</v>
      </c>
      <c r="F4012">
        <v>8</v>
      </c>
      <c r="G4012">
        <v>2018</v>
      </c>
      <c r="H4012" t="s">
        <v>53</v>
      </c>
      <c r="I4012">
        <f>IF(E4012="Dollar",VLOOKUP(F4012,Currency!$G$2:$H$14,2,0),1)</f>
        <v>0.86596289695652162</v>
      </c>
      <c r="J4012" s="3">
        <f t="shared" si="62"/>
        <v>1932.8291860069562</v>
      </c>
    </row>
    <row r="4013" spans="1:10" x14ac:dyDescent="0.25">
      <c r="A4013">
        <v>1492</v>
      </c>
      <c r="B4013" t="s">
        <v>45</v>
      </c>
      <c r="C4013">
        <v>115</v>
      </c>
      <c r="D4013">
        <v>28</v>
      </c>
      <c r="E4013" t="s">
        <v>0</v>
      </c>
      <c r="F4013">
        <v>10</v>
      </c>
      <c r="G4013">
        <v>2018</v>
      </c>
      <c r="H4013" t="s">
        <v>59</v>
      </c>
      <c r="I4013">
        <f>IF(E4013="Dollar",VLOOKUP(F4013,Currency!$G$2:$H$14,2,0),1)</f>
        <v>1</v>
      </c>
      <c r="J4013" s="3">
        <f t="shared" si="62"/>
        <v>3220</v>
      </c>
    </row>
    <row r="4014" spans="1:10" x14ac:dyDescent="0.25">
      <c r="A4014">
        <v>1492</v>
      </c>
      <c r="B4014" t="s">
        <v>46</v>
      </c>
      <c r="C4014">
        <v>460</v>
      </c>
      <c r="D4014">
        <v>17</v>
      </c>
      <c r="E4014" t="s">
        <v>37</v>
      </c>
      <c r="F4014">
        <v>10</v>
      </c>
      <c r="G4014">
        <v>2018</v>
      </c>
      <c r="H4014" t="s">
        <v>53</v>
      </c>
      <c r="I4014">
        <f>IF(E4014="Dollar",VLOOKUP(F4014,Currency!$G$2:$H$14,2,0),1)</f>
        <v>0.87081632260869579</v>
      </c>
      <c r="J4014" s="3">
        <f t="shared" si="62"/>
        <v>6809.783642800001</v>
      </c>
    </row>
    <row r="4015" spans="1:10" x14ac:dyDescent="0.25">
      <c r="A4015">
        <v>1493</v>
      </c>
      <c r="B4015" t="s">
        <v>45</v>
      </c>
      <c r="C4015">
        <v>113</v>
      </c>
      <c r="D4015">
        <v>31</v>
      </c>
      <c r="E4015" t="s">
        <v>37</v>
      </c>
      <c r="F4015">
        <v>5</v>
      </c>
      <c r="G4015">
        <v>2018</v>
      </c>
      <c r="H4015" t="s">
        <v>58</v>
      </c>
      <c r="I4015">
        <f>IF(E4015="Dollar",VLOOKUP(F4015,Currency!$G$2:$H$14,2,0),1)</f>
        <v>0.84667593318181822</v>
      </c>
      <c r="J4015" s="3">
        <f t="shared" si="62"/>
        <v>2965.9057939359091</v>
      </c>
    </row>
    <row r="4016" spans="1:10" x14ac:dyDescent="0.25">
      <c r="A4016">
        <v>1493</v>
      </c>
      <c r="B4016" t="s">
        <v>46</v>
      </c>
      <c r="C4016">
        <v>339</v>
      </c>
      <c r="D4016">
        <v>16</v>
      </c>
      <c r="E4016" t="s">
        <v>37</v>
      </c>
      <c r="F4016">
        <v>5</v>
      </c>
      <c r="G4016">
        <v>2018</v>
      </c>
      <c r="H4016" t="s">
        <v>53</v>
      </c>
      <c r="I4016">
        <f>IF(E4016="Dollar",VLOOKUP(F4016,Currency!$G$2:$H$14,2,0),1)</f>
        <v>0.84667593318181822</v>
      </c>
      <c r="J4016" s="3">
        <f t="shared" si="62"/>
        <v>4592.3702615781822</v>
      </c>
    </row>
    <row r="4017" spans="1:10" x14ac:dyDescent="0.25">
      <c r="A4017">
        <v>1493</v>
      </c>
      <c r="B4017" t="s">
        <v>47</v>
      </c>
      <c r="C4017">
        <v>113</v>
      </c>
      <c r="D4017">
        <v>6</v>
      </c>
      <c r="E4017" t="s">
        <v>0</v>
      </c>
      <c r="F4017">
        <v>5</v>
      </c>
      <c r="G4017">
        <v>2018</v>
      </c>
      <c r="H4017" t="s">
        <v>55</v>
      </c>
      <c r="I4017">
        <f>IF(E4017="Dollar",VLOOKUP(F4017,Currency!$G$2:$H$14,2,0),1)</f>
        <v>1</v>
      </c>
      <c r="J4017" s="3">
        <f t="shared" si="62"/>
        <v>678</v>
      </c>
    </row>
    <row r="4018" spans="1:10" x14ac:dyDescent="0.25">
      <c r="A4018">
        <v>1494</v>
      </c>
      <c r="B4018" t="s">
        <v>45</v>
      </c>
      <c r="C4018">
        <v>95</v>
      </c>
      <c r="D4018">
        <v>24</v>
      </c>
      <c r="E4018" t="s">
        <v>0</v>
      </c>
      <c r="F4018">
        <v>4</v>
      </c>
      <c r="G4018">
        <v>2018</v>
      </c>
      <c r="H4018" t="s">
        <v>61</v>
      </c>
      <c r="I4018">
        <f>IF(E4018="Dollar",VLOOKUP(F4018,Currency!$G$2:$H$14,2,0),1)</f>
        <v>1</v>
      </c>
      <c r="J4018" s="3">
        <f t="shared" si="62"/>
        <v>2280</v>
      </c>
    </row>
    <row r="4019" spans="1:10" x14ac:dyDescent="0.25">
      <c r="A4019">
        <v>1494</v>
      </c>
      <c r="B4019" t="s">
        <v>46</v>
      </c>
      <c r="C4019">
        <v>285</v>
      </c>
      <c r="D4019">
        <v>17</v>
      </c>
      <c r="E4019" t="s">
        <v>37</v>
      </c>
      <c r="F4019">
        <v>4</v>
      </c>
      <c r="G4019">
        <v>2018</v>
      </c>
      <c r="H4019" t="s">
        <v>53</v>
      </c>
      <c r="I4019">
        <f>IF(E4019="Dollar",VLOOKUP(F4019,Currency!$G$2:$H$14,2,0),1)</f>
        <v>0.81462485449999988</v>
      </c>
      <c r="J4019" s="3">
        <f t="shared" si="62"/>
        <v>3946.8574200524995</v>
      </c>
    </row>
    <row r="4020" spans="1:10" x14ac:dyDescent="0.25">
      <c r="A4020">
        <v>1494</v>
      </c>
      <c r="B4020" t="s">
        <v>47</v>
      </c>
      <c r="C4020">
        <v>95</v>
      </c>
      <c r="D4020">
        <v>7</v>
      </c>
      <c r="E4020" t="s">
        <v>0</v>
      </c>
      <c r="F4020">
        <v>4</v>
      </c>
      <c r="G4020">
        <v>2018</v>
      </c>
      <c r="H4020" t="s">
        <v>56</v>
      </c>
      <c r="I4020">
        <f>IF(E4020="Dollar",VLOOKUP(F4020,Currency!$G$2:$H$14,2,0),1)</f>
        <v>1</v>
      </c>
      <c r="J4020" s="3">
        <f t="shared" si="62"/>
        <v>665</v>
      </c>
    </row>
    <row r="4021" spans="1:10" x14ac:dyDescent="0.25">
      <c r="A4021">
        <v>1495</v>
      </c>
      <c r="B4021" t="s">
        <v>45</v>
      </c>
      <c r="C4021">
        <v>42</v>
      </c>
      <c r="D4021">
        <v>24</v>
      </c>
      <c r="E4021" t="s">
        <v>0</v>
      </c>
      <c r="F4021">
        <v>5</v>
      </c>
      <c r="G4021">
        <v>2018</v>
      </c>
      <c r="H4021" t="s">
        <v>60</v>
      </c>
      <c r="I4021">
        <f>IF(E4021="Dollar",VLOOKUP(F4021,Currency!$G$2:$H$14,2,0),1)</f>
        <v>1</v>
      </c>
      <c r="J4021" s="3">
        <f t="shared" si="62"/>
        <v>1008</v>
      </c>
    </row>
    <row r="4022" spans="1:10" x14ac:dyDescent="0.25">
      <c r="A4022">
        <v>1495</v>
      </c>
      <c r="B4022" t="s">
        <v>46</v>
      </c>
      <c r="C4022">
        <v>84</v>
      </c>
      <c r="D4022">
        <v>15</v>
      </c>
      <c r="E4022" t="s">
        <v>37</v>
      </c>
      <c r="F4022">
        <v>5</v>
      </c>
      <c r="G4022">
        <v>2018</v>
      </c>
      <c r="H4022" t="s">
        <v>53</v>
      </c>
      <c r="I4022">
        <f>IF(E4022="Dollar",VLOOKUP(F4022,Currency!$G$2:$H$14,2,0),1)</f>
        <v>0.84667593318181822</v>
      </c>
      <c r="J4022" s="3">
        <f t="shared" si="62"/>
        <v>1066.811675809091</v>
      </c>
    </row>
    <row r="4023" spans="1:10" x14ac:dyDescent="0.25">
      <c r="A4023">
        <v>1495</v>
      </c>
      <c r="B4023" t="s">
        <v>47</v>
      </c>
      <c r="C4023">
        <v>168</v>
      </c>
      <c r="D4023">
        <v>7</v>
      </c>
      <c r="E4023" t="s">
        <v>0</v>
      </c>
      <c r="F4023">
        <v>5</v>
      </c>
      <c r="G4023">
        <v>2018</v>
      </c>
      <c r="H4023" t="s">
        <v>57</v>
      </c>
      <c r="I4023">
        <f>IF(E4023="Dollar",VLOOKUP(F4023,Currency!$G$2:$H$14,2,0),1)</f>
        <v>1</v>
      </c>
      <c r="J4023" s="3">
        <f t="shared" si="62"/>
        <v>1176</v>
      </c>
    </row>
    <row r="4024" spans="1:10" x14ac:dyDescent="0.25">
      <c r="A4024">
        <v>1496</v>
      </c>
      <c r="B4024" t="s">
        <v>45</v>
      </c>
      <c r="C4024">
        <v>20</v>
      </c>
      <c r="D4024">
        <v>27</v>
      </c>
      <c r="E4024" t="s">
        <v>0</v>
      </c>
      <c r="F4024">
        <v>10</v>
      </c>
      <c r="G4024">
        <v>2018</v>
      </c>
      <c r="H4024" t="s">
        <v>65</v>
      </c>
      <c r="I4024">
        <f>IF(E4024="Dollar",VLOOKUP(F4024,Currency!$G$2:$H$14,2,0),1)</f>
        <v>1</v>
      </c>
      <c r="J4024" s="3">
        <f t="shared" si="62"/>
        <v>540</v>
      </c>
    </row>
    <row r="4025" spans="1:10" x14ac:dyDescent="0.25">
      <c r="A4025">
        <v>1496</v>
      </c>
      <c r="B4025" t="s">
        <v>46</v>
      </c>
      <c r="C4025">
        <v>100</v>
      </c>
      <c r="D4025">
        <v>16</v>
      </c>
      <c r="E4025" t="s">
        <v>37</v>
      </c>
      <c r="F4025">
        <v>10</v>
      </c>
      <c r="G4025">
        <v>2018</v>
      </c>
      <c r="H4025" t="s">
        <v>53</v>
      </c>
      <c r="I4025">
        <f>IF(E4025="Dollar",VLOOKUP(F4025,Currency!$G$2:$H$14,2,0),1)</f>
        <v>0.87081632260869579</v>
      </c>
      <c r="J4025" s="3">
        <f t="shared" si="62"/>
        <v>1393.3061161739133</v>
      </c>
    </row>
    <row r="4026" spans="1:10" x14ac:dyDescent="0.25">
      <c r="A4026">
        <v>1496</v>
      </c>
      <c r="B4026" t="s">
        <v>47</v>
      </c>
      <c r="C4026">
        <v>400</v>
      </c>
      <c r="D4026">
        <v>6</v>
      </c>
      <c r="E4026" t="s">
        <v>0</v>
      </c>
      <c r="F4026">
        <v>10</v>
      </c>
      <c r="G4026">
        <v>2018</v>
      </c>
      <c r="H4026" t="s">
        <v>55</v>
      </c>
      <c r="I4026">
        <f>IF(E4026="Dollar",VLOOKUP(F4026,Currency!$G$2:$H$14,2,0),1)</f>
        <v>1</v>
      </c>
      <c r="J4026" s="3">
        <f t="shared" si="62"/>
        <v>2400</v>
      </c>
    </row>
    <row r="4027" spans="1:10" x14ac:dyDescent="0.25">
      <c r="A4027">
        <v>1497</v>
      </c>
      <c r="B4027" t="s">
        <v>45</v>
      </c>
      <c r="C4027">
        <v>70</v>
      </c>
      <c r="D4027">
        <v>24</v>
      </c>
      <c r="E4027" t="s">
        <v>0</v>
      </c>
      <c r="F4027">
        <v>6</v>
      </c>
      <c r="G4027">
        <v>2018</v>
      </c>
      <c r="H4027" t="s">
        <v>61</v>
      </c>
      <c r="I4027">
        <f>IF(E4027="Dollar",VLOOKUP(F4027,Currency!$G$2:$H$14,2,0),1)</f>
        <v>1</v>
      </c>
      <c r="J4027" s="3">
        <f t="shared" si="62"/>
        <v>1680</v>
      </c>
    </row>
    <row r="4028" spans="1:10" x14ac:dyDescent="0.25">
      <c r="A4028">
        <v>1497</v>
      </c>
      <c r="B4028" t="s">
        <v>46</v>
      </c>
      <c r="C4028">
        <v>140</v>
      </c>
      <c r="D4028">
        <v>19</v>
      </c>
      <c r="E4028" t="s">
        <v>0</v>
      </c>
      <c r="F4028">
        <v>6</v>
      </c>
      <c r="G4028">
        <v>2018</v>
      </c>
      <c r="H4028" t="s">
        <v>60</v>
      </c>
      <c r="I4028">
        <f>IF(E4028="Dollar",VLOOKUP(F4028,Currency!$G$2:$H$14,2,0),1)</f>
        <v>1</v>
      </c>
      <c r="J4028" s="3">
        <f t="shared" si="62"/>
        <v>2660</v>
      </c>
    </row>
    <row r="4029" spans="1:10" x14ac:dyDescent="0.25">
      <c r="A4029">
        <v>1497</v>
      </c>
      <c r="B4029" t="s">
        <v>47</v>
      </c>
      <c r="C4029">
        <v>280</v>
      </c>
      <c r="D4029">
        <v>7</v>
      </c>
      <c r="E4029" t="s">
        <v>37</v>
      </c>
      <c r="F4029">
        <v>6</v>
      </c>
      <c r="G4029">
        <v>2018</v>
      </c>
      <c r="H4029" t="s">
        <v>53</v>
      </c>
      <c r="I4029">
        <f>IF(E4029="Dollar",VLOOKUP(F4029,Currency!$G$2:$H$14,2,0),1)</f>
        <v>0.85633569142857147</v>
      </c>
      <c r="J4029" s="3">
        <f t="shared" si="62"/>
        <v>1678.4179552000001</v>
      </c>
    </row>
    <row r="4030" spans="1:10" x14ac:dyDescent="0.25">
      <c r="A4030">
        <v>1498</v>
      </c>
      <c r="B4030" t="s">
        <v>45</v>
      </c>
      <c r="C4030">
        <v>84</v>
      </c>
      <c r="D4030">
        <v>20</v>
      </c>
      <c r="E4030" t="s">
        <v>0</v>
      </c>
      <c r="F4030">
        <v>5</v>
      </c>
      <c r="G4030">
        <v>2018</v>
      </c>
      <c r="H4030" t="s">
        <v>57</v>
      </c>
      <c r="I4030">
        <f>IF(E4030="Dollar",VLOOKUP(F4030,Currency!$G$2:$H$14,2,0),1)</f>
        <v>1</v>
      </c>
      <c r="J4030" s="3">
        <f t="shared" si="62"/>
        <v>1680</v>
      </c>
    </row>
    <row r="4031" spans="1:10" x14ac:dyDescent="0.25">
      <c r="A4031">
        <v>1498</v>
      </c>
      <c r="B4031" t="s">
        <v>46</v>
      </c>
      <c r="C4031">
        <v>252</v>
      </c>
      <c r="D4031">
        <v>17</v>
      </c>
      <c r="E4031" t="s">
        <v>0</v>
      </c>
      <c r="F4031">
        <v>5</v>
      </c>
      <c r="G4031">
        <v>2018</v>
      </c>
      <c r="H4031" t="s">
        <v>57</v>
      </c>
      <c r="I4031">
        <f>IF(E4031="Dollar",VLOOKUP(F4031,Currency!$G$2:$H$14,2,0),1)</f>
        <v>1</v>
      </c>
      <c r="J4031" s="3">
        <f t="shared" si="62"/>
        <v>4284</v>
      </c>
    </row>
    <row r="4032" spans="1:10" x14ac:dyDescent="0.25">
      <c r="A4032">
        <v>1498</v>
      </c>
      <c r="B4032" t="s">
        <v>47</v>
      </c>
      <c r="C4032">
        <v>84</v>
      </c>
      <c r="D4032">
        <v>6</v>
      </c>
      <c r="E4032" t="s">
        <v>37</v>
      </c>
      <c r="F4032">
        <v>5</v>
      </c>
      <c r="G4032">
        <v>2018</v>
      </c>
      <c r="H4032" t="s">
        <v>53</v>
      </c>
      <c r="I4032">
        <f>IF(E4032="Dollar",VLOOKUP(F4032,Currency!$G$2:$H$14,2,0),1)</f>
        <v>0.84667593318181822</v>
      </c>
      <c r="J4032" s="3">
        <f t="shared" si="62"/>
        <v>426.72467032363636</v>
      </c>
    </row>
    <row r="4033" spans="1:10" x14ac:dyDescent="0.25">
      <c r="A4033">
        <v>1499</v>
      </c>
      <c r="B4033" t="s">
        <v>45</v>
      </c>
      <c r="C4033">
        <v>135</v>
      </c>
      <c r="D4033">
        <v>20</v>
      </c>
      <c r="E4033" t="s">
        <v>0</v>
      </c>
      <c r="F4033">
        <v>12</v>
      </c>
      <c r="G4033">
        <v>2018</v>
      </c>
      <c r="H4033" t="s">
        <v>57</v>
      </c>
      <c r="I4033">
        <f>IF(E4033="Dollar",VLOOKUP(F4033,Currency!$G$2:$H$14,2,0),1)</f>
        <v>1</v>
      </c>
      <c r="J4033" s="3">
        <f t="shared" si="62"/>
        <v>2700</v>
      </c>
    </row>
    <row r="4034" spans="1:10" x14ac:dyDescent="0.25">
      <c r="A4034">
        <v>1499</v>
      </c>
      <c r="B4034" t="s">
        <v>46</v>
      </c>
      <c r="C4034">
        <v>540</v>
      </c>
      <c r="D4034">
        <v>20</v>
      </c>
      <c r="E4034" t="s">
        <v>0</v>
      </c>
      <c r="F4034">
        <v>12</v>
      </c>
      <c r="G4034">
        <v>2018</v>
      </c>
      <c r="H4034" t="s">
        <v>60</v>
      </c>
      <c r="I4034">
        <f>IF(E4034="Dollar",VLOOKUP(F4034,Currency!$G$2:$H$14,2,0),1)</f>
        <v>1</v>
      </c>
      <c r="J4034" s="3">
        <f t="shared" si="62"/>
        <v>10800</v>
      </c>
    </row>
    <row r="4035" spans="1:10" x14ac:dyDescent="0.25">
      <c r="A4035">
        <v>1500</v>
      </c>
      <c r="B4035" t="s">
        <v>45</v>
      </c>
      <c r="C4035">
        <v>20</v>
      </c>
      <c r="D4035">
        <v>21</v>
      </c>
      <c r="E4035" t="s">
        <v>0</v>
      </c>
      <c r="F4035">
        <v>6</v>
      </c>
      <c r="G4035">
        <v>2018</v>
      </c>
      <c r="H4035" t="s">
        <v>52</v>
      </c>
      <c r="I4035">
        <f>IF(E4035="Dollar",VLOOKUP(F4035,Currency!$G$2:$H$14,2,0),1)</f>
        <v>1</v>
      </c>
      <c r="J4035" s="3">
        <f t="shared" ref="J4035:J4098" si="63">C4035*D4035*I4035</f>
        <v>420</v>
      </c>
    </row>
    <row r="4036" spans="1:10" x14ac:dyDescent="0.25">
      <c r="A4036">
        <v>1500</v>
      </c>
      <c r="B4036" t="s">
        <v>46</v>
      </c>
      <c r="C4036">
        <v>40</v>
      </c>
      <c r="D4036">
        <v>19</v>
      </c>
      <c r="E4036" t="s">
        <v>0</v>
      </c>
      <c r="F4036">
        <v>6</v>
      </c>
      <c r="G4036">
        <v>2018</v>
      </c>
      <c r="H4036" t="s">
        <v>61</v>
      </c>
      <c r="I4036">
        <f>IF(E4036="Dollar",VLOOKUP(F4036,Currency!$G$2:$H$14,2,0),1)</f>
        <v>1</v>
      </c>
      <c r="J4036" s="3">
        <f t="shared" si="63"/>
        <v>760</v>
      </c>
    </row>
    <row r="4037" spans="1:10" x14ac:dyDescent="0.25">
      <c r="A4037">
        <v>1500</v>
      </c>
      <c r="B4037" t="s">
        <v>47</v>
      </c>
      <c r="C4037">
        <v>80</v>
      </c>
      <c r="D4037">
        <v>7</v>
      </c>
      <c r="E4037" t="s">
        <v>37</v>
      </c>
      <c r="F4037">
        <v>6</v>
      </c>
      <c r="G4037">
        <v>2018</v>
      </c>
      <c r="H4037" t="s">
        <v>53</v>
      </c>
      <c r="I4037">
        <f>IF(E4037="Dollar",VLOOKUP(F4037,Currency!$G$2:$H$14,2,0),1)</f>
        <v>0.85633569142857147</v>
      </c>
      <c r="J4037" s="3">
        <f t="shared" si="63"/>
        <v>479.54798720000002</v>
      </c>
    </row>
    <row r="4038" spans="1:10" x14ac:dyDescent="0.25">
      <c r="A4038">
        <v>1501</v>
      </c>
      <c r="B4038" t="s">
        <v>45</v>
      </c>
      <c r="C4038">
        <v>177</v>
      </c>
      <c r="D4038">
        <v>23</v>
      </c>
      <c r="E4038" t="s">
        <v>0</v>
      </c>
      <c r="F4038">
        <v>10</v>
      </c>
      <c r="G4038">
        <v>2018</v>
      </c>
      <c r="H4038" t="s">
        <v>62</v>
      </c>
      <c r="I4038">
        <f>IF(E4038="Dollar",VLOOKUP(F4038,Currency!$G$2:$H$14,2,0),1)</f>
        <v>1</v>
      </c>
      <c r="J4038" s="3">
        <f t="shared" si="63"/>
        <v>4071</v>
      </c>
    </row>
    <row r="4039" spans="1:10" x14ac:dyDescent="0.25">
      <c r="A4039">
        <v>1501</v>
      </c>
      <c r="B4039" t="s">
        <v>46</v>
      </c>
      <c r="C4039">
        <v>708</v>
      </c>
      <c r="D4039">
        <v>15</v>
      </c>
      <c r="E4039" t="s">
        <v>0</v>
      </c>
      <c r="F4039">
        <v>10</v>
      </c>
      <c r="G4039">
        <v>2018</v>
      </c>
      <c r="H4039" t="s">
        <v>55</v>
      </c>
      <c r="I4039">
        <f>IF(E4039="Dollar",VLOOKUP(F4039,Currency!$G$2:$H$14,2,0),1)</f>
        <v>1</v>
      </c>
      <c r="J4039" s="3">
        <f t="shared" si="63"/>
        <v>10620</v>
      </c>
    </row>
    <row r="4040" spans="1:10" x14ac:dyDescent="0.25">
      <c r="A4040">
        <v>1502</v>
      </c>
      <c r="B4040" t="s">
        <v>45</v>
      </c>
      <c r="C4040">
        <v>83</v>
      </c>
      <c r="D4040">
        <v>25</v>
      </c>
      <c r="E4040" t="s">
        <v>0</v>
      </c>
      <c r="F4040">
        <v>6</v>
      </c>
      <c r="G4040">
        <v>2018</v>
      </c>
      <c r="H4040" t="s">
        <v>60</v>
      </c>
      <c r="I4040">
        <f>IF(E4040="Dollar",VLOOKUP(F4040,Currency!$G$2:$H$14,2,0),1)</f>
        <v>1</v>
      </c>
      <c r="J4040" s="3">
        <f t="shared" si="63"/>
        <v>2075</v>
      </c>
    </row>
    <row r="4041" spans="1:10" x14ac:dyDescent="0.25">
      <c r="A4041">
        <v>1502</v>
      </c>
      <c r="B4041" t="s">
        <v>46</v>
      </c>
      <c r="C4041">
        <v>249</v>
      </c>
      <c r="D4041">
        <v>15</v>
      </c>
      <c r="E4041" t="s">
        <v>0</v>
      </c>
      <c r="F4041">
        <v>6</v>
      </c>
      <c r="G4041">
        <v>2018</v>
      </c>
      <c r="H4041" t="s">
        <v>55</v>
      </c>
      <c r="I4041">
        <f>IF(E4041="Dollar",VLOOKUP(F4041,Currency!$G$2:$H$14,2,0),1)</f>
        <v>1</v>
      </c>
      <c r="J4041" s="3">
        <f t="shared" si="63"/>
        <v>3735</v>
      </c>
    </row>
    <row r="4042" spans="1:10" x14ac:dyDescent="0.25">
      <c r="A4042">
        <v>1502</v>
      </c>
      <c r="B4042" t="s">
        <v>47</v>
      </c>
      <c r="C4042">
        <v>83</v>
      </c>
      <c r="D4042">
        <v>6</v>
      </c>
      <c r="E4042" t="s">
        <v>37</v>
      </c>
      <c r="F4042">
        <v>6</v>
      </c>
      <c r="G4042">
        <v>2018</v>
      </c>
      <c r="H4042" t="s">
        <v>53</v>
      </c>
      <c r="I4042">
        <f>IF(E4042="Dollar",VLOOKUP(F4042,Currency!$G$2:$H$14,2,0),1)</f>
        <v>0.85633569142857147</v>
      </c>
      <c r="J4042" s="3">
        <f t="shared" si="63"/>
        <v>426.45517433142857</v>
      </c>
    </row>
    <row r="4043" spans="1:10" x14ac:dyDescent="0.25">
      <c r="A4043">
        <v>1503</v>
      </c>
      <c r="B4043" t="s">
        <v>45</v>
      </c>
      <c r="C4043">
        <v>71</v>
      </c>
      <c r="D4043">
        <v>24</v>
      </c>
      <c r="E4043" t="s">
        <v>0</v>
      </c>
      <c r="F4043">
        <v>5</v>
      </c>
      <c r="G4043">
        <v>2018</v>
      </c>
      <c r="H4043" t="s">
        <v>61</v>
      </c>
      <c r="I4043">
        <f>IF(E4043="Dollar",VLOOKUP(F4043,Currency!$G$2:$H$14,2,0),1)</f>
        <v>1</v>
      </c>
      <c r="J4043" s="3">
        <f t="shared" si="63"/>
        <v>1704</v>
      </c>
    </row>
    <row r="4044" spans="1:10" x14ac:dyDescent="0.25">
      <c r="A4044">
        <v>1503</v>
      </c>
      <c r="B4044" t="s">
        <v>46</v>
      </c>
      <c r="C4044">
        <v>284</v>
      </c>
      <c r="D4044">
        <v>18</v>
      </c>
      <c r="E4044" t="s">
        <v>0</v>
      </c>
      <c r="F4044">
        <v>5</v>
      </c>
      <c r="G4044">
        <v>2018</v>
      </c>
      <c r="H4044" t="s">
        <v>62</v>
      </c>
      <c r="I4044">
        <f>IF(E4044="Dollar",VLOOKUP(F4044,Currency!$G$2:$H$14,2,0),1)</f>
        <v>1</v>
      </c>
      <c r="J4044" s="3">
        <f t="shared" si="63"/>
        <v>5112</v>
      </c>
    </row>
    <row r="4045" spans="1:10" x14ac:dyDescent="0.25">
      <c r="A4045">
        <v>1504</v>
      </c>
      <c r="B4045" t="s">
        <v>45</v>
      </c>
      <c r="C4045">
        <v>110</v>
      </c>
      <c r="D4045">
        <v>21</v>
      </c>
      <c r="E4045" t="s">
        <v>0</v>
      </c>
      <c r="F4045">
        <v>11</v>
      </c>
      <c r="G4045">
        <v>2018</v>
      </c>
      <c r="H4045" t="s">
        <v>52</v>
      </c>
      <c r="I4045">
        <f>IF(E4045="Dollar",VLOOKUP(F4045,Currency!$G$2:$H$14,2,0),1)</f>
        <v>1</v>
      </c>
      <c r="J4045" s="3">
        <f t="shared" si="63"/>
        <v>2310</v>
      </c>
    </row>
    <row r="4046" spans="1:10" x14ac:dyDescent="0.25">
      <c r="A4046">
        <v>1504</v>
      </c>
      <c r="B4046" t="s">
        <v>46</v>
      </c>
      <c r="C4046">
        <v>550</v>
      </c>
      <c r="D4046">
        <v>20</v>
      </c>
      <c r="E4046" t="s">
        <v>0</v>
      </c>
      <c r="F4046">
        <v>11</v>
      </c>
      <c r="G4046">
        <v>2018</v>
      </c>
      <c r="H4046" t="s">
        <v>60</v>
      </c>
      <c r="I4046">
        <f>IF(E4046="Dollar",VLOOKUP(F4046,Currency!$G$2:$H$14,2,0),1)</f>
        <v>1</v>
      </c>
      <c r="J4046" s="3">
        <f t="shared" si="63"/>
        <v>11000</v>
      </c>
    </row>
    <row r="4047" spans="1:10" x14ac:dyDescent="0.25">
      <c r="A4047">
        <v>1504</v>
      </c>
      <c r="B4047" t="s">
        <v>47</v>
      </c>
      <c r="C4047">
        <v>770</v>
      </c>
      <c r="D4047">
        <v>6</v>
      </c>
      <c r="E4047" t="s">
        <v>0</v>
      </c>
      <c r="F4047">
        <v>11</v>
      </c>
      <c r="G4047">
        <v>2018</v>
      </c>
      <c r="H4047" t="s">
        <v>55</v>
      </c>
      <c r="I4047">
        <f>IF(E4047="Dollar",VLOOKUP(F4047,Currency!$G$2:$H$14,2,0),1)</f>
        <v>1</v>
      </c>
      <c r="J4047" s="3">
        <f t="shared" si="63"/>
        <v>4620</v>
      </c>
    </row>
    <row r="4048" spans="1:10" x14ac:dyDescent="0.25">
      <c r="A4048">
        <v>1505</v>
      </c>
      <c r="B4048" t="s">
        <v>45</v>
      </c>
      <c r="C4048">
        <v>95</v>
      </c>
      <c r="D4048">
        <v>26</v>
      </c>
      <c r="E4048" t="s">
        <v>0</v>
      </c>
      <c r="F4048">
        <v>8</v>
      </c>
      <c r="G4048">
        <v>2018</v>
      </c>
      <c r="H4048" t="s">
        <v>51</v>
      </c>
      <c r="I4048">
        <f>IF(E4048="Dollar",VLOOKUP(F4048,Currency!$G$2:$H$14,2,0),1)</f>
        <v>1</v>
      </c>
      <c r="J4048" s="3">
        <f t="shared" si="63"/>
        <v>2470</v>
      </c>
    </row>
    <row r="4049" spans="1:10" x14ac:dyDescent="0.25">
      <c r="A4049">
        <v>1505</v>
      </c>
      <c r="B4049" t="s">
        <v>46</v>
      </c>
      <c r="C4049">
        <v>285</v>
      </c>
      <c r="D4049">
        <v>15</v>
      </c>
      <c r="E4049" t="s">
        <v>0</v>
      </c>
      <c r="F4049">
        <v>8</v>
      </c>
      <c r="G4049">
        <v>2018</v>
      </c>
      <c r="H4049" t="s">
        <v>55</v>
      </c>
      <c r="I4049">
        <f>IF(E4049="Dollar",VLOOKUP(F4049,Currency!$G$2:$H$14,2,0),1)</f>
        <v>1</v>
      </c>
      <c r="J4049" s="3">
        <f t="shared" si="63"/>
        <v>4275</v>
      </c>
    </row>
    <row r="4050" spans="1:10" x14ac:dyDescent="0.25">
      <c r="A4050">
        <v>1505</v>
      </c>
      <c r="B4050" t="s">
        <v>47</v>
      </c>
      <c r="C4050">
        <v>95</v>
      </c>
      <c r="D4050">
        <v>6</v>
      </c>
      <c r="E4050" t="s">
        <v>0</v>
      </c>
      <c r="F4050">
        <v>8</v>
      </c>
      <c r="G4050">
        <v>2018</v>
      </c>
      <c r="H4050" t="s">
        <v>55</v>
      </c>
      <c r="I4050">
        <f>IF(E4050="Dollar",VLOOKUP(F4050,Currency!$G$2:$H$14,2,0),1)</f>
        <v>1</v>
      </c>
      <c r="J4050" s="3">
        <f t="shared" si="63"/>
        <v>570</v>
      </c>
    </row>
    <row r="4051" spans="1:10" x14ac:dyDescent="0.25">
      <c r="A4051">
        <v>1506</v>
      </c>
      <c r="B4051" t="s">
        <v>45</v>
      </c>
      <c r="C4051">
        <v>74</v>
      </c>
      <c r="D4051">
        <v>28</v>
      </c>
      <c r="E4051" t="s">
        <v>0</v>
      </c>
      <c r="F4051">
        <v>6</v>
      </c>
      <c r="G4051">
        <v>2018</v>
      </c>
      <c r="H4051" t="s">
        <v>59</v>
      </c>
      <c r="I4051">
        <f>IF(E4051="Dollar",VLOOKUP(F4051,Currency!$G$2:$H$14,2,0),1)</f>
        <v>1</v>
      </c>
      <c r="J4051" s="3">
        <f t="shared" si="63"/>
        <v>2072</v>
      </c>
    </row>
    <row r="4052" spans="1:10" x14ac:dyDescent="0.25">
      <c r="A4052">
        <v>1506</v>
      </c>
      <c r="B4052" t="s">
        <v>46</v>
      </c>
      <c r="C4052">
        <v>148</v>
      </c>
      <c r="D4052">
        <v>14</v>
      </c>
      <c r="E4052" t="s">
        <v>37</v>
      </c>
      <c r="F4052">
        <v>6</v>
      </c>
      <c r="G4052">
        <v>2018</v>
      </c>
      <c r="H4052" t="s">
        <v>53</v>
      </c>
      <c r="I4052">
        <f>IF(E4052="Dollar",VLOOKUP(F4052,Currency!$G$2:$H$14,2,0),1)</f>
        <v>0.85633569142857147</v>
      </c>
      <c r="J4052" s="3">
        <f t="shared" si="63"/>
        <v>1774.32755264</v>
      </c>
    </row>
    <row r="4053" spans="1:10" x14ac:dyDescent="0.25">
      <c r="A4053">
        <v>1506</v>
      </c>
      <c r="B4053" t="s">
        <v>47</v>
      </c>
      <c r="C4053">
        <v>296</v>
      </c>
      <c r="D4053">
        <v>6</v>
      </c>
      <c r="E4053" t="s">
        <v>0</v>
      </c>
      <c r="F4053">
        <v>6</v>
      </c>
      <c r="G4053">
        <v>2018</v>
      </c>
      <c r="H4053" t="s">
        <v>57</v>
      </c>
      <c r="I4053">
        <f>IF(E4053="Dollar",VLOOKUP(F4053,Currency!$G$2:$H$14,2,0),1)</f>
        <v>1</v>
      </c>
      <c r="J4053" s="3">
        <f t="shared" si="63"/>
        <v>1776</v>
      </c>
    </row>
    <row r="4054" spans="1:10" x14ac:dyDescent="0.25">
      <c r="A4054">
        <v>1507</v>
      </c>
      <c r="B4054" t="s">
        <v>45</v>
      </c>
      <c r="C4054">
        <v>10</v>
      </c>
      <c r="D4054">
        <v>28</v>
      </c>
      <c r="E4054" t="s">
        <v>0</v>
      </c>
      <c r="F4054">
        <v>12</v>
      </c>
      <c r="G4054">
        <v>2018</v>
      </c>
      <c r="H4054" t="s">
        <v>59</v>
      </c>
      <c r="I4054">
        <f>IF(E4054="Dollar",VLOOKUP(F4054,Currency!$G$2:$H$14,2,0),1)</f>
        <v>1</v>
      </c>
      <c r="J4054" s="3">
        <f t="shared" si="63"/>
        <v>280</v>
      </c>
    </row>
    <row r="4055" spans="1:10" x14ac:dyDescent="0.25">
      <c r="A4055">
        <v>1507</v>
      </c>
      <c r="B4055" t="s">
        <v>46</v>
      </c>
      <c r="C4055">
        <v>50</v>
      </c>
      <c r="D4055">
        <v>15</v>
      </c>
      <c r="E4055" t="s">
        <v>37</v>
      </c>
      <c r="F4055">
        <v>12</v>
      </c>
      <c r="G4055">
        <v>2018</v>
      </c>
      <c r="H4055" t="s">
        <v>53</v>
      </c>
      <c r="I4055">
        <f>IF(E4055="Dollar",VLOOKUP(F4055,Currency!$G$2:$H$14,2,0),1)</f>
        <v>0.87842254526315788</v>
      </c>
      <c r="J4055" s="3">
        <f t="shared" si="63"/>
        <v>658.81690894736846</v>
      </c>
    </row>
    <row r="4056" spans="1:10" x14ac:dyDescent="0.25">
      <c r="A4056">
        <v>1507</v>
      </c>
      <c r="B4056" t="s">
        <v>47</v>
      </c>
      <c r="C4056">
        <v>70</v>
      </c>
      <c r="D4056">
        <v>6</v>
      </c>
      <c r="E4056" t="s">
        <v>0</v>
      </c>
      <c r="F4056">
        <v>12</v>
      </c>
      <c r="G4056">
        <v>2018</v>
      </c>
      <c r="H4056" t="s">
        <v>57</v>
      </c>
      <c r="I4056">
        <f>IF(E4056="Dollar",VLOOKUP(F4056,Currency!$G$2:$H$14,2,0),1)</f>
        <v>1</v>
      </c>
      <c r="J4056" s="3">
        <f t="shared" si="63"/>
        <v>420</v>
      </c>
    </row>
    <row r="4057" spans="1:10" x14ac:dyDescent="0.25">
      <c r="A4057">
        <v>1508</v>
      </c>
      <c r="B4057" t="s">
        <v>45</v>
      </c>
      <c r="C4057">
        <v>63</v>
      </c>
      <c r="D4057">
        <v>27</v>
      </c>
      <c r="E4057" t="s">
        <v>0</v>
      </c>
      <c r="F4057">
        <v>6</v>
      </c>
      <c r="G4057">
        <v>2018</v>
      </c>
      <c r="H4057" t="s">
        <v>59</v>
      </c>
      <c r="I4057">
        <f>IF(E4057="Dollar",VLOOKUP(F4057,Currency!$G$2:$H$14,2,0),1)</f>
        <v>1</v>
      </c>
      <c r="J4057" s="3">
        <f t="shared" si="63"/>
        <v>1701</v>
      </c>
    </row>
    <row r="4058" spans="1:10" x14ac:dyDescent="0.25">
      <c r="A4058">
        <v>1508</v>
      </c>
      <c r="B4058" t="s">
        <v>46</v>
      </c>
      <c r="C4058">
        <v>189</v>
      </c>
      <c r="D4058">
        <v>15</v>
      </c>
      <c r="E4058" t="s">
        <v>37</v>
      </c>
      <c r="F4058">
        <v>6</v>
      </c>
      <c r="G4058">
        <v>2018</v>
      </c>
      <c r="H4058" t="s">
        <v>53</v>
      </c>
      <c r="I4058">
        <f>IF(E4058="Dollar",VLOOKUP(F4058,Currency!$G$2:$H$14,2,0),1)</f>
        <v>0.85633569142857147</v>
      </c>
      <c r="J4058" s="3">
        <f t="shared" si="63"/>
        <v>2427.7116851999999</v>
      </c>
    </row>
    <row r="4059" spans="1:10" x14ac:dyDescent="0.25">
      <c r="A4059">
        <v>1508</v>
      </c>
      <c r="B4059" t="s">
        <v>47</v>
      </c>
      <c r="C4059">
        <v>63</v>
      </c>
      <c r="D4059">
        <v>6</v>
      </c>
      <c r="E4059" t="s">
        <v>37</v>
      </c>
      <c r="F4059">
        <v>6</v>
      </c>
      <c r="G4059">
        <v>2018</v>
      </c>
      <c r="H4059" t="s">
        <v>53</v>
      </c>
      <c r="I4059">
        <f>IF(E4059="Dollar",VLOOKUP(F4059,Currency!$G$2:$H$14,2,0),1)</f>
        <v>0.85633569142857147</v>
      </c>
      <c r="J4059" s="3">
        <f t="shared" si="63"/>
        <v>323.69489136000004</v>
      </c>
    </row>
    <row r="4060" spans="1:10" x14ac:dyDescent="0.25">
      <c r="A4060">
        <v>1509</v>
      </c>
      <c r="B4060" t="s">
        <v>45</v>
      </c>
      <c r="C4060">
        <v>140</v>
      </c>
      <c r="D4060">
        <v>27</v>
      </c>
      <c r="E4060" t="s">
        <v>0</v>
      </c>
      <c r="F4060">
        <v>6</v>
      </c>
      <c r="G4060">
        <v>2018</v>
      </c>
      <c r="H4060" t="s">
        <v>64</v>
      </c>
      <c r="I4060">
        <f>IF(E4060="Dollar",VLOOKUP(F4060,Currency!$G$2:$H$14,2,0),1)</f>
        <v>1</v>
      </c>
      <c r="J4060" s="3">
        <f t="shared" si="63"/>
        <v>3780</v>
      </c>
    </row>
    <row r="4061" spans="1:10" x14ac:dyDescent="0.25">
      <c r="A4061">
        <v>1509</v>
      </c>
      <c r="B4061" t="s">
        <v>46</v>
      </c>
      <c r="C4061">
        <v>560</v>
      </c>
      <c r="D4061">
        <v>17</v>
      </c>
      <c r="E4061" t="s">
        <v>0</v>
      </c>
      <c r="F4061">
        <v>6</v>
      </c>
      <c r="G4061">
        <v>2018</v>
      </c>
      <c r="H4061" t="s">
        <v>52</v>
      </c>
      <c r="I4061">
        <f>IF(E4061="Dollar",VLOOKUP(F4061,Currency!$G$2:$H$14,2,0),1)</f>
        <v>1</v>
      </c>
      <c r="J4061" s="3">
        <f t="shared" si="63"/>
        <v>9520</v>
      </c>
    </row>
    <row r="4062" spans="1:10" x14ac:dyDescent="0.25">
      <c r="A4062">
        <v>1510</v>
      </c>
      <c r="B4062" t="s">
        <v>45</v>
      </c>
      <c r="C4062">
        <v>164</v>
      </c>
      <c r="D4062">
        <v>22</v>
      </c>
      <c r="E4062" t="s">
        <v>0</v>
      </c>
      <c r="F4062">
        <v>10</v>
      </c>
      <c r="G4062">
        <v>2018</v>
      </c>
      <c r="H4062" t="s">
        <v>63</v>
      </c>
      <c r="I4062">
        <f>IF(E4062="Dollar",VLOOKUP(F4062,Currency!$G$2:$H$14,2,0),1)</f>
        <v>1</v>
      </c>
      <c r="J4062" s="3">
        <f t="shared" si="63"/>
        <v>3608</v>
      </c>
    </row>
    <row r="4063" spans="1:10" x14ac:dyDescent="0.25">
      <c r="A4063">
        <v>1510</v>
      </c>
      <c r="B4063" t="s">
        <v>46</v>
      </c>
      <c r="C4063">
        <v>656</v>
      </c>
      <c r="D4063">
        <v>20</v>
      </c>
      <c r="E4063" t="s">
        <v>0</v>
      </c>
      <c r="F4063">
        <v>10</v>
      </c>
      <c r="G4063">
        <v>2018</v>
      </c>
      <c r="H4063" t="s">
        <v>60</v>
      </c>
      <c r="I4063">
        <f>IF(E4063="Dollar",VLOOKUP(F4063,Currency!$G$2:$H$14,2,0),1)</f>
        <v>1</v>
      </c>
      <c r="J4063" s="3">
        <f t="shared" si="63"/>
        <v>13120</v>
      </c>
    </row>
    <row r="4064" spans="1:10" x14ac:dyDescent="0.25">
      <c r="A4064">
        <v>1511</v>
      </c>
      <c r="B4064" t="s">
        <v>45</v>
      </c>
      <c r="C4064">
        <v>136</v>
      </c>
      <c r="D4064">
        <v>24</v>
      </c>
      <c r="E4064" t="s">
        <v>0</v>
      </c>
      <c r="F4064">
        <v>11</v>
      </c>
      <c r="G4064">
        <v>2018</v>
      </c>
      <c r="H4064" t="s">
        <v>56</v>
      </c>
      <c r="I4064">
        <f>IF(E4064="Dollar",VLOOKUP(F4064,Currency!$G$2:$H$14,2,0),1)</f>
        <v>1</v>
      </c>
      <c r="J4064" s="3">
        <f t="shared" si="63"/>
        <v>3264</v>
      </c>
    </row>
    <row r="4065" spans="1:10" x14ac:dyDescent="0.25">
      <c r="A4065">
        <v>1511</v>
      </c>
      <c r="B4065" t="s">
        <v>46</v>
      </c>
      <c r="C4065">
        <v>680</v>
      </c>
      <c r="D4065">
        <v>14</v>
      </c>
      <c r="E4065" t="s">
        <v>37</v>
      </c>
      <c r="F4065">
        <v>11</v>
      </c>
      <c r="G4065">
        <v>2018</v>
      </c>
      <c r="H4065" t="s">
        <v>53</v>
      </c>
      <c r="I4065">
        <f>IF(E4065="Dollar",VLOOKUP(F4065,Currency!$G$2:$H$14,2,0),1)</f>
        <v>0.87977327500000013</v>
      </c>
      <c r="J4065" s="3">
        <f t="shared" si="63"/>
        <v>8375.4415780000018</v>
      </c>
    </row>
    <row r="4066" spans="1:10" x14ac:dyDescent="0.25">
      <c r="A4066">
        <v>1511</v>
      </c>
      <c r="B4066" t="s">
        <v>47</v>
      </c>
      <c r="C4066">
        <v>952</v>
      </c>
      <c r="D4066">
        <v>6</v>
      </c>
      <c r="E4066" t="s">
        <v>0</v>
      </c>
      <c r="F4066">
        <v>11</v>
      </c>
      <c r="G4066">
        <v>2018</v>
      </c>
      <c r="H4066" t="s">
        <v>55</v>
      </c>
      <c r="I4066">
        <f>IF(E4066="Dollar",VLOOKUP(F4066,Currency!$G$2:$H$14,2,0),1)</f>
        <v>1</v>
      </c>
      <c r="J4066" s="3">
        <f t="shared" si="63"/>
        <v>5712</v>
      </c>
    </row>
    <row r="4067" spans="1:10" x14ac:dyDescent="0.25">
      <c r="A4067">
        <v>1512</v>
      </c>
      <c r="B4067" t="s">
        <v>45</v>
      </c>
      <c r="C4067">
        <v>157</v>
      </c>
      <c r="D4067">
        <v>27</v>
      </c>
      <c r="E4067" t="s">
        <v>0</v>
      </c>
      <c r="F4067">
        <v>12</v>
      </c>
      <c r="G4067">
        <v>2018</v>
      </c>
      <c r="H4067" t="s">
        <v>54</v>
      </c>
      <c r="I4067">
        <f>IF(E4067="Dollar",VLOOKUP(F4067,Currency!$G$2:$H$14,2,0),1)</f>
        <v>1</v>
      </c>
      <c r="J4067" s="3">
        <f t="shared" si="63"/>
        <v>4239</v>
      </c>
    </row>
    <row r="4068" spans="1:10" x14ac:dyDescent="0.25">
      <c r="A4068">
        <v>1512</v>
      </c>
      <c r="B4068" t="s">
        <v>46</v>
      </c>
      <c r="C4068">
        <v>785</v>
      </c>
      <c r="D4068">
        <v>17</v>
      </c>
      <c r="E4068" t="s">
        <v>37</v>
      </c>
      <c r="F4068">
        <v>12</v>
      </c>
      <c r="G4068">
        <v>2018</v>
      </c>
      <c r="H4068" t="s">
        <v>53</v>
      </c>
      <c r="I4068">
        <f>IF(E4068="Dollar",VLOOKUP(F4068,Currency!$G$2:$H$14,2,0),1)</f>
        <v>0.87842254526315788</v>
      </c>
      <c r="J4068" s="3">
        <f t="shared" si="63"/>
        <v>11722.548866536841</v>
      </c>
    </row>
    <row r="4069" spans="1:10" x14ac:dyDescent="0.25">
      <c r="A4069">
        <v>1512</v>
      </c>
      <c r="B4069" t="s">
        <v>47</v>
      </c>
      <c r="C4069">
        <v>1099</v>
      </c>
      <c r="D4069">
        <v>7</v>
      </c>
      <c r="E4069" t="s">
        <v>0</v>
      </c>
      <c r="F4069">
        <v>12</v>
      </c>
      <c r="G4069">
        <v>2018</v>
      </c>
      <c r="H4069" t="s">
        <v>56</v>
      </c>
      <c r="I4069">
        <f>IF(E4069="Dollar",VLOOKUP(F4069,Currency!$G$2:$H$14,2,0),1)</f>
        <v>1</v>
      </c>
      <c r="J4069" s="3">
        <f t="shared" si="63"/>
        <v>7693</v>
      </c>
    </row>
    <row r="4070" spans="1:10" x14ac:dyDescent="0.25">
      <c r="A4070">
        <v>1513</v>
      </c>
      <c r="B4070" t="s">
        <v>45</v>
      </c>
      <c r="C4070">
        <v>32</v>
      </c>
      <c r="D4070">
        <v>23</v>
      </c>
      <c r="E4070" t="s">
        <v>0</v>
      </c>
      <c r="F4070">
        <v>7</v>
      </c>
      <c r="G4070">
        <v>2018</v>
      </c>
      <c r="H4070" t="s">
        <v>62</v>
      </c>
      <c r="I4070">
        <f>IF(E4070="Dollar",VLOOKUP(F4070,Currency!$G$2:$H$14,2,0),1)</f>
        <v>1</v>
      </c>
      <c r="J4070" s="3">
        <f t="shared" si="63"/>
        <v>736</v>
      </c>
    </row>
    <row r="4071" spans="1:10" x14ac:dyDescent="0.25">
      <c r="A4071">
        <v>1513</v>
      </c>
      <c r="B4071" t="s">
        <v>46</v>
      </c>
      <c r="C4071">
        <v>64</v>
      </c>
      <c r="D4071">
        <v>15</v>
      </c>
      <c r="E4071" t="s">
        <v>37</v>
      </c>
      <c r="F4071">
        <v>7</v>
      </c>
      <c r="G4071">
        <v>2018</v>
      </c>
      <c r="H4071" t="s">
        <v>53</v>
      </c>
      <c r="I4071">
        <f>IF(E4071="Dollar",VLOOKUP(F4071,Currency!$G$2:$H$14,2,0),1)</f>
        <v>0.85575857954545465</v>
      </c>
      <c r="J4071" s="3">
        <f t="shared" si="63"/>
        <v>821.52823636363644</v>
      </c>
    </row>
    <row r="4072" spans="1:10" x14ac:dyDescent="0.25">
      <c r="A4072">
        <v>1513</v>
      </c>
      <c r="B4072" t="s">
        <v>47</v>
      </c>
      <c r="C4072">
        <v>128</v>
      </c>
      <c r="D4072">
        <v>6</v>
      </c>
      <c r="E4072" t="s">
        <v>0</v>
      </c>
      <c r="F4072">
        <v>7</v>
      </c>
      <c r="G4072">
        <v>2018</v>
      </c>
      <c r="H4072" t="s">
        <v>55</v>
      </c>
      <c r="I4072">
        <f>IF(E4072="Dollar",VLOOKUP(F4072,Currency!$G$2:$H$14,2,0),1)</f>
        <v>1</v>
      </c>
      <c r="J4072" s="3">
        <f t="shared" si="63"/>
        <v>768</v>
      </c>
    </row>
    <row r="4073" spans="1:10" x14ac:dyDescent="0.25">
      <c r="A4073">
        <v>1514</v>
      </c>
      <c r="B4073" t="s">
        <v>45</v>
      </c>
      <c r="C4073">
        <v>1</v>
      </c>
      <c r="D4073">
        <v>20</v>
      </c>
      <c r="E4073" t="s">
        <v>0</v>
      </c>
      <c r="F4073">
        <v>10</v>
      </c>
      <c r="G4073">
        <v>2018</v>
      </c>
      <c r="H4073" t="s">
        <v>57</v>
      </c>
      <c r="I4073">
        <f>IF(E4073="Dollar",VLOOKUP(F4073,Currency!$G$2:$H$14,2,0),1)</f>
        <v>1</v>
      </c>
      <c r="J4073" s="3">
        <f t="shared" si="63"/>
        <v>20</v>
      </c>
    </row>
    <row r="4074" spans="1:10" x14ac:dyDescent="0.25">
      <c r="A4074">
        <v>1514</v>
      </c>
      <c r="B4074" t="s">
        <v>46</v>
      </c>
      <c r="C4074">
        <v>5</v>
      </c>
      <c r="D4074">
        <v>17</v>
      </c>
      <c r="E4074" t="s">
        <v>0</v>
      </c>
      <c r="F4074">
        <v>10</v>
      </c>
      <c r="G4074">
        <v>2018</v>
      </c>
      <c r="H4074" t="s">
        <v>52</v>
      </c>
      <c r="I4074">
        <f>IF(E4074="Dollar",VLOOKUP(F4074,Currency!$G$2:$H$14,2,0),1)</f>
        <v>1</v>
      </c>
      <c r="J4074" s="3">
        <f t="shared" si="63"/>
        <v>85</v>
      </c>
    </row>
    <row r="4075" spans="1:10" x14ac:dyDescent="0.25">
      <c r="A4075">
        <v>1514</v>
      </c>
      <c r="B4075" t="s">
        <v>47</v>
      </c>
      <c r="C4075">
        <v>20</v>
      </c>
      <c r="D4075">
        <v>7</v>
      </c>
      <c r="E4075" t="s">
        <v>0</v>
      </c>
      <c r="F4075">
        <v>10</v>
      </c>
      <c r="G4075">
        <v>2018</v>
      </c>
      <c r="H4075" t="s">
        <v>56</v>
      </c>
      <c r="I4075">
        <f>IF(E4075="Dollar",VLOOKUP(F4075,Currency!$G$2:$H$14,2,0),1)</f>
        <v>1</v>
      </c>
      <c r="J4075" s="3">
        <f t="shared" si="63"/>
        <v>140</v>
      </c>
    </row>
    <row r="4076" spans="1:10" x14ac:dyDescent="0.25">
      <c r="A4076">
        <v>1515</v>
      </c>
      <c r="B4076" t="s">
        <v>45</v>
      </c>
      <c r="C4076">
        <v>60</v>
      </c>
      <c r="D4076">
        <v>20</v>
      </c>
      <c r="E4076" t="s">
        <v>0</v>
      </c>
      <c r="F4076">
        <v>2</v>
      </c>
      <c r="G4076">
        <v>2018</v>
      </c>
      <c r="H4076" t="s">
        <v>57</v>
      </c>
      <c r="I4076">
        <f>IF(E4076="Dollar",VLOOKUP(F4076,Currency!$G$2:$H$14,2,0),1)</f>
        <v>1</v>
      </c>
      <c r="J4076" s="3">
        <f t="shared" si="63"/>
        <v>1200</v>
      </c>
    </row>
    <row r="4077" spans="1:10" x14ac:dyDescent="0.25">
      <c r="A4077">
        <v>1515</v>
      </c>
      <c r="B4077" t="s">
        <v>46</v>
      </c>
      <c r="C4077">
        <v>240</v>
      </c>
      <c r="D4077">
        <v>15</v>
      </c>
      <c r="E4077" t="s">
        <v>0</v>
      </c>
      <c r="F4077">
        <v>2</v>
      </c>
      <c r="G4077">
        <v>2018</v>
      </c>
      <c r="H4077" t="s">
        <v>55</v>
      </c>
      <c r="I4077">
        <f>IF(E4077="Dollar",VLOOKUP(F4077,Currency!$G$2:$H$14,2,0),1)</f>
        <v>1</v>
      </c>
      <c r="J4077" s="3">
        <f t="shared" si="63"/>
        <v>3600</v>
      </c>
    </row>
    <row r="4078" spans="1:10" x14ac:dyDescent="0.25">
      <c r="A4078">
        <v>1516</v>
      </c>
      <c r="B4078" t="s">
        <v>45</v>
      </c>
      <c r="C4078">
        <v>172</v>
      </c>
      <c r="D4078">
        <v>31</v>
      </c>
      <c r="E4078" t="s">
        <v>37</v>
      </c>
      <c r="F4078">
        <v>6</v>
      </c>
      <c r="G4078">
        <v>2018</v>
      </c>
      <c r="H4078" t="s">
        <v>58</v>
      </c>
      <c r="I4078">
        <f>IF(E4078="Dollar",VLOOKUP(F4078,Currency!$G$2:$H$14,2,0),1)</f>
        <v>0.85633569142857147</v>
      </c>
      <c r="J4078" s="3">
        <f t="shared" si="63"/>
        <v>4565.9819066971431</v>
      </c>
    </row>
    <row r="4079" spans="1:10" x14ac:dyDescent="0.25">
      <c r="A4079">
        <v>1516</v>
      </c>
      <c r="B4079" t="s">
        <v>46</v>
      </c>
      <c r="C4079">
        <v>344</v>
      </c>
      <c r="D4079">
        <v>18</v>
      </c>
      <c r="E4079" t="s">
        <v>0</v>
      </c>
      <c r="F4079">
        <v>6</v>
      </c>
      <c r="G4079">
        <v>2018</v>
      </c>
      <c r="H4079" t="s">
        <v>56</v>
      </c>
      <c r="I4079">
        <f>IF(E4079="Dollar",VLOOKUP(F4079,Currency!$G$2:$H$14,2,0),1)</f>
        <v>1</v>
      </c>
      <c r="J4079" s="3">
        <f t="shared" si="63"/>
        <v>6192</v>
      </c>
    </row>
    <row r="4080" spans="1:10" x14ac:dyDescent="0.25">
      <c r="A4080">
        <v>1516</v>
      </c>
      <c r="B4080" t="s">
        <v>47</v>
      </c>
      <c r="C4080">
        <v>688</v>
      </c>
      <c r="D4080">
        <v>7</v>
      </c>
      <c r="E4080" t="s">
        <v>37</v>
      </c>
      <c r="F4080">
        <v>6</v>
      </c>
      <c r="G4080">
        <v>2018</v>
      </c>
      <c r="H4080" t="s">
        <v>53</v>
      </c>
      <c r="I4080">
        <f>IF(E4080="Dollar",VLOOKUP(F4080,Currency!$G$2:$H$14,2,0),1)</f>
        <v>0.85633569142857147</v>
      </c>
      <c r="J4080" s="3">
        <f t="shared" si="63"/>
        <v>4124.1126899199999</v>
      </c>
    </row>
    <row r="4081" spans="1:10" x14ac:dyDescent="0.25">
      <c r="A4081">
        <v>1517</v>
      </c>
      <c r="B4081" t="s">
        <v>45</v>
      </c>
      <c r="C4081">
        <v>45</v>
      </c>
      <c r="D4081">
        <v>27</v>
      </c>
      <c r="E4081" t="s">
        <v>0</v>
      </c>
      <c r="F4081">
        <v>11</v>
      </c>
      <c r="G4081">
        <v>2018</v>
      </c>
      <c r="H4081" t="s">
        <v>59</v>
      </c>
      <c r="I4081">
        <f>IF(E4081="Dollar",VLOOKUP(F4081,Currency!$G$2:$H$14,2,0),1)</f>
        <v>1</v>
      </c>
      <c r="J4081" s="3">
        <f t="shared" si="63"/>
        <v>1215</v>
      </c>
    </row>
    <row r="4082" spans="1:10" x14ac:dyDescent="0.25">
      <c r="A4082">
        <v>1517</v>
      </c>
      <c r="B4082" t="s">
        <v>46</v>
      </c>
      <c r="C4082">
        <v>225</v>
      </c>
      <c r="D4082">
        <v>17</v>
      </c>
      <c r="E4082" t="s">
        <v>0</v>
      </c>
      <c r="F4082">
        <v>11</v>
      </c>
      <c r="G4082">
        <v>2018</v>
      </c>
      <c r="H4082" t="s">
        <v>52</v>
      </c>
      <c r="I4082">
        <f>IF(E4082="Dollar",VLOOKUP(F4082,Currency!$G$2:$H$14,2,0),1)</f>
        <v>1</v>
      </c>
      <c r="J4082" s="3">
        <f t="shared" si="63"/>
        <v>3825</v>
      </c>
    </row>
    <row r="4083" spans="1:10" x14ac:dyDescent="0.25">
      <c r="A4083">
        <v>1517</v>
      </c>
      <c r="B4083" t="s">
        <v>47</v>
      </c>
      <c r="C4083">
        <v>315</v>
      </c>
      <c r="D4083">
        <v>7</v>
      </c>
      <c r="E4083" t="s">
        <v>37</v>
      </c>
      <c r="F4083">
        <v>11</v>
      </c>
      <c r="G4083">
        <v>2018</v>
      </c>
      <c r="H4083" t="s">
        <v>53</v>
      </c>
      <c r="I4083">
        <f>IF(E4083="Dollar",VLOOKUP(F4083,Currency!$G$2:$H$14,2,0),1)</f>
        <v>0.87977327500000013</v>
      </c>
      <c r="J4083" s="3">
        <f t="shared" si="63"/>
        <v>1939.9000713750004</v>
      </c>
    </row>
    <row r="4084" spans="1:10" x14ac:dyDescent="0.25">
      <c r="A4084">
        <v>1518</v>
      </c>
      <c r="B4084" t="s">
        <v>45</v>
      </c>
      <c r="C4084">
        <v>83</v>
      </c>
      <c r="D4084">
        <v>22</v>
      </c>
      <c r="E4084" t="s">
        <v>37</v>
      </c>
      <c r="F4084">
        <v>8</v>
      </c>
      <c r="G4084">
        <v>2018</v>
      </c>
      <c r="H4084" t="s">
        <v>53</v>
      </c>
      <c r="I4084">
        <f>IF(E4084="Dollar",VLOOKUP(F4084,Currency!$G$2:$H$14,2,0),1)</f>
        <v>0.86596289695652162</v>
      </c>
      <c r="J4084" s="3">
        <f t="shared" si="63"/>
        <v>1581.2482498426084</v>
      </c>
    </row>
    <row r="4085" spans="1:10" x14ac:dyDescent="0.25">
      <c r="A4085">
        <v>1518</v>
      </c>
      <c r="B4085" t="s">
        <v>46</v>
      </c>
      <c r="C4085">
        <v>166</v>
      </c>
      <c r="D4085">
        <v>19</v>
      </c>
      <c r="E4085" t="s">
        <v>0</v>
      </c>
      <c r="F4085">
        <v>8</v>
      </c>
      <c r="G4085">
        <v>2018</v>
      </c>
      <c r="H4085" t="s">
        <v>60</v>
      </c>
      <c r="I4085">
        <f>IF(E4085="Dollar",VLOOKUP(F4085,Currency!$G$2:$H$14,2,0),1)</f>
        <v>1</v>
      </c>
      <c r="J4085" s="3">
        <f t="shared" si="63"/>
        <v>3154</v>
      </c>
    </row>
    <row r="4086" spans="1:10" x14ac:dyDescent="0.25">
      <c r="A4086">
        <v>1518</v>
      </c>
      <c r="B4086" t="s">
        <v>47</v>
      </c>
      <c r="C4086">
        <v>332</v>
      </c>
      <c r="D4086">
        <v>7</v>
      </c>
      <c r="E4086" t="s">
        <v>37</v>
      </c>
      <c r="F4086">
        <v>8</v>
      </c>
      <c r="G4086">
        <v>2018</v>
      </c>
      <c r="H4086" t="s">
        <v>53</v>
      </c>
      <c r="I4086">
        <f>IF(E4086="Dollar",VLOOKUP(F4086,Currency!$G$2:$H$14,2,0),1)</f>
        <v>0.86596289695652162</v>
      </c>
      <c r="J4086" s="3">
        <f t="shared" si="63"/>
        <v>2012.4977725269562</v>
      </c>
    </row>
    <row r="4087" spans="1:10" x14ac:dyDescent="0.25">
      <c r="A4087">
        <v>1519</v>
      </c>
      <c r="B4087" t="s">
        <v>45</v>
      </c>
      <c r="C4087">
        <v>42</v>
      </c>
      <c r="D4087">
        <v>25</v>
      </c>
      <c r="E4087" t="s">
        <v>0</v>
      </c>
      <c r="F4087">
        <v>10</v>
      </c>
      <c r="G4087">
        <v>2018</v>
      </c>
      <c r="H4087" t="s">
        <v>51</v>
      </c>
      <c r="I4087">
        <f>IF(E4087="Dollar",VLOOKUP(F4087,Currency!$G$2:$H$14,2,0),1)</f>
        <v>1</v>
      </c>
      <c r="J4087" s="3">
        <f t="shared" si="63"/>
        <v>1050</v>
      </c>
    </row>
    <row r="4088" spans="1:10" x14ac:dyDescent="0.25">
      <c r="A4088">
        <v>1519</v>
      </c>
      <c r="B4088" t="s">
        <v>46</v>
      </c>
      <c r="C4088">
        <v>210</v>
      </c>
      <c r="D4088">
        <v>16</v>
      </c>
      <c r="E4088" t="s">
        <v>37</v>
      </c>
      <c r="F4088">
        <v>10</v>
      </c>
      <c r="G4088">
        <v>2018</v>
      </c>
      <c r="H4088" t="s">
        <v>53</v>
      </c>
      <c r="I4088">
        <f>IF(E4088="Dollar",VLOOKUP(F4088,Currency!$G$2:$H$14,2,0),1)</f>
        <v>0.87081632260869579</v>
      </c>
      <c r="J4088" s="3">
        <f t="shared" si="63"/>
        <v>2925.9428439652179</v>
      </c>
    </row>
    <row r="4089" spans="1:10" x14ac:dyDescent="0.25">
      <c r="A4089">
        <v>1519</v>
      </c>
      <c r="B4089" t="s">
        <v>47</v>
      </c>
      <c r="C4089">
        <v>840</v>
      </c>
      <c r="D4089">
        <v>7</v>
      </c>
      <c r="E4089" t="s">
        <v>37</v>
      </c>
      <c r="F4089">
        <v>10</v>
      </c>
      <c r="G4089">
        <v>2018</v>
      </c>
      <c r="H4089" t="s">
        <v>53</v>
      </c>
      <c r="I4089">
        <f>IF(E4089="Dollar",VLOOKUP(F4089,Currency!$G$2:$H$14,2,0),1)</f>
        <v>0.87081632260869579</v>
      </c>
      <c r="J4089" s="3">
        <f t="shared" si="63"/>
        <v>5120.3999769391312</v>
      </c>
    </row>
    <row r="4090" spans="1:10" x14ac:dyDescent="0.25">
      <c r="A4090">
        <v>1520</v>
      </c>
      <c r="B4090" t="s">
        <v>45</v>
      </c>
      <c r="C4090">
        <v>1</v>
      </c>
      <c r="D4090">
        <v>23</v>
      </c>
      <c r="E4090" t="s">
        <v>0</v>
      </c>
      <c r="F4090">
        <v>10</v>
      </c>
      <c r="G4090">
        <v>2018</v>
      </c>
      <c r="H4090" t="s">
        <v>62</v>
      </c>
      <c r="I4090">
        <f>IF(E4090="Dollar",VLOOKUP(F4090,Currency!$G$2:$H$14,2,0),1)</f>
        <v>1</v>
      </c>
      <c r="J4090" s="3">
        <f t="shared" si="63"/>
        <v>23</v>
      </c>
    </row>
    <row r="4091" spans="1:10" x14ac:dyDescent="0.25">
      <c r="A4091">
        <v>1520</v>
      </c>
      <c r="B4091" t="s">
        <v>46</v>
      </c>
      <c r="C4091">
        <v>5</v>
      </c>
      <c r="D4091">
        <v>15</v>
      </c>
      <c r="E4091" t="s">
        <v>37</v>
      </c>
      <c r="F4091">
        <v>10</v>
      </c>
      <c r="G4091">
        <v>2018</v>
      </c>
      <c r="H4091" t="s">
        <v>53</v>
      </c>
      <c r="I4091">
        <f>IF(E4091="Dollar",VLOOKUP(F4091,Currency!$G$2:$H$14,2,0),1)</f>
        <v>0.87081632260869579</v>
      </c>
      <c r="J4091" s="3">
        <f t="shared" si="63"/>
        <v>65.311224195652187</v>
      </c>
    </row>
    <row r="4092" spans="1:10" x14ac:dyDescent="0.25">
      <c r="A4092">
        <v>1520</v>
      </c>
      <c r="B4092" t="s">
        <v>47</v>
      </c>
      <c r="C4092">
        <v>20</v>
      </c>
      <c r="D4092">
        <v>7</v>
      </c>
      <c r="E4092" t="s">
        <v>37</v>
      </c>
      <c r="F4092">
        <v>10</v>
      </c>
      <c r="G4092">
        <v>2018</v>
      </c>
      <c r="H4092" t="s">
        <v>53</v>
      </c>
      <c r="I4092">
        <f>IF(E4092="Dollar",VLOOKUP(F4092,Currency!$G$2:$H$14,2,0),1)</f>
        <v>0.87081632260869579</v>
      </c>
      <c r="J4092" s="3">
        <f t="shared" si="63"/>
        <v>121.91428516521741</v>
      </c>
    </row>
    <row r="4093" spans="1:10" x14ac:dyDescent="0.25">
      <c r="A4093">
        <v>1521</v>
      </c>
      <c r="B4093" t="s">
        <v>45</v>
      </c>
      <c r="C4093">
        <v>92</v>
      </c>
      <c r="D4093">
        <v>28</v>
      </c>
      <c r="E4093" t="s">
        <v>0</v>
      </c>
      <c r="F4093">
        <v>3</v>
      </c>
      <c r="G4093">
        <v>2018</v>
      </c>
      <c r="H4093" t="s">
        <v>59</v>
      </c>
      <c r="I4093">
        <f>IF(E4093="Dollar",VLOOKUP(F4093,Currency!$G$2:$H$14,2,0),1)</f>
        <v>1</v>
      </c>
      <c r="J4093" s="3">
        <f t="shared" si="63"/>
        <v>2576</v>
      </c>
    </row>
    <row r="4094" spans="1:10" x14ac:dyDescent="0.25">
      <c r="A4094">
        <v>1521</v>
      </c>
      <c r="B4094" t="s">
        <v>46</v>
      </c>
      <c r="C4094">
        <v>276</v>
      </c>
      <c r="D4094">
        <v>15</v>
      </c>
      <c r="E4094" t="s">
        <v>37</v>
      </c>
      <c r="F4094">
        <v>3</v>
      </c>
      <c r="G4094">
        <v>2018</v>
      </c>
      <c r="H4094" t="s">
        <v>53</v>
      </c>
      <c r="I4094">
        <f>IF(E4094="Dollar",VLOOKUP(F4094,Currency!$G$2:$H$14,2,0),1)</f>
        <v>0.81064183952380953</v>
      </c>
      <c r="J4094" s="3">
        <f t="shared" si="63"/>
        <v>3356.0572156285716</v>
      </c>
    </row>
    <row r="4095" spans="1:10" x14ac:dyDescent="0.25">
      <c r="A4095">
        <v>1521</v>
      </c>
      <c r="B4095" t="s">
        <v>47</v>
      </c>
      <c r="C4095">
        <v>92</v>
      </c>
      <c r="D4095">
        <v>7</v>
      </c>
      <c r="E4095" t="s">
        <v>37</v>
      </c>
      <c r="F4095">
        <v>3</v>
      </c>
      <c r="G4095">
        <v>2018</v>
      </c>
      <c r="H4095" t="s">
        <v>53</v>
      </c>
      <c r="I4095">
        <f>IF(E4095="Dollar",VLOOKUP(F4095,Currency!$G$2:$H$14,2,0),1)</f>
        <v>0.81064183952380953</v>
      </c>
      <c r="J4095" s="3">
        <f t="shared" si="63"/>
        <v>522.05334465333328</v>
      </c>
    </row>
    <row r="4096" spans="1:10" x14ac:dyDescent="0.25">
      <c r="A4096">
        <v>1522</v>
      </c>
      <c r="B4096" t="s">
        <v>45</v>
      </c>
      <c r="C4096">
        <v>67</v>
      </c>
      <c r="D4096">
        <v>26</v>
      </c>
      <c r="E4096" t="s">
        <v>0</v>
      </c>
      <c r="F4096">
        <v>1</v>
      </c>
      <c r="G4096">
        <v>2018</v>
      </c>
      <c r="H4096" t="s">
        <v>51</v>
      </c>
      <c r="I4096">
        <f>IF(E4096="Dollar",VLOOKUP(F4096,Currency!$G$2:$H$14,2,0),1)</f>
        <v>1</v>
      </c>
      <c r="J4096" s="3">
        <f t="shared" si="63"/>
        <v>1742</v>
      </c>
    </row>
    <row r="4097" spans="1:10" x14ac:dyDescent="0.25">
      <c r="A4097">
        <v>1522</v>
      </c>
      <c r="B4097" t="s">
        <v>46</v>
      </c>
      <c r="C4097">
        <v>268</v>
      </c>
      <c r="D4097">
        <v>14</v>
      </c>
      <c r="E4097" t="s">
        <v>0</v>
      </c>
      <c r="F4097">
        <v>1</v>
      </c>
      <c r="G4097">
        <v>2018</v>
      </c>
      <c r="H4097" t="s">
        <v>55</v>
      </c>
      <c r="I4097">
        <f>IF(E4097="Dollar",VLOOKUP(F4097,Currency!$G$2:$H$14,2,0),1)</f>
        <v>1</v>
      </c>
      <c r="J4097" s="3">
        <f t="shared" si="63"/>
        <v>3752</v>
      </c>
    </row>
    <row r="4098" spans="1:10" x14ac:dyDescent="0.25">
      <c r="A4098">
        <v>1523</v>
      </c>
      <c r="B4098" t="s">
        <v>45</v>
      </c>
      <c r="C4098">
        <v>162</v>
      </c>
      <c r="D4098">
        <v>28</v>
      </c>
      <c r="E4098" t="s">
        <v>0</v>
      </c>
      <c r="F4098">
        <v>2</v>
      </c>
      <c r="G4098">
        <v>2018</v>
      </c>
      <c r="H4098" t="s">
        <v>59</v>
      </c>
      <c r="I4098">
        <f>IF(E4098="Dollar",VLOOKUP(F4098,Currency!$G$2:$H$14,2,0),1)</f>
        <v>1</v>
      </c>
      <c r="J4098" s="3">
        <f t="shared" si="63"/>
        <v>4536</v>
      </c>
    </row>
    <row r="4099" spans="1:10" x14ac:dyDescent="0.25">
      <c r="A4099">
        <v>1523</v>
      </c>
      <c r="B4099" t="s">
        <v>46</v>
      </c>
      <c r="C4099">
        <v>648</v>
      </c>
      <c r="D4099">
        <v>15</v>
      </c>
      <c r="E4099" t="s">
        <v>0</v>
      </c>
      <c r="F4099">
        <v>2</v>
      </c>
      <c r="G4099">
        <v>2018</v>
      </c>
      <c r="H4099" t="s">
        <v>55</v>
      </c>
      <c r="I4099">
        <f>IF(E4099="Dollar",VLOOKUP(F4099,Currency!$G$2:$H$14,2,0),1)</f>
        <v>1</v>
      </c>
      <c r="J4099" s="3">
        <f t="shared" ref="J4099:J4125" si="64">C4099*D4099*I4099</f>
        <v>9720</v>
      </c>
    </row>
    <row r="4100" spans="1:10" x14ac:dyDescent="0.25">
      <c r="A4100">
        <v>1524</v>
      </c>
      <c r="B4100" t="s">
        <v>45</v>
      </c>
      <c r="C4100">
        <v>80</v>
      </c>
      <c r="D4100">
        <v>22</v>
      </c>
      <c r="E4100" t="s">
        <v>0</v>
      </c>
      <c r="F4100">
        <v>7</v>
      </c>
      <c r="G4100">
        <v>2018</v>
      </c>
      <c r="H4100" t="s">
        <v>63</v>
      </c>
      <c r="I4100">
        <f>IF(E4100="Dollar",VLOOKUP(F4100,Currency!$G$2:$H$14,2,0),1)</f>
        <v>1</v>
      </c>
      <c r="J4100" s="3">
        <f t="shared" si="64"/>
        <v>1760</v>
      </c>
    </row>
    <row r="4101" spans="1:10" x14ac:dyDescent="0.25">
      <c r="A4101">
        <v>1524</v>
      </c>
      <c r="B4101" t="s">
        <v>46</v>
      </c>
      <c r="C4101">
        <v>160</v>
      </c>
      <c r="D4101">
        <v>16</v>
      </c>
      <c r="E4101" t="s">
        <v>37</v>
      </c>
      <c r="F4101">
        <v>7</v>
      </c>
      <c r="G4101">
        <v>2018</v>
      </c>
      <c r="H4101" t="s">
        <v>53</v>
      </c>
      <c r="I4101">
        <f>IF(E4101="Dollar",VLOOKUP(F4101,Currency!$G$2:$H$14,2,0),1)</f>
        <v>0.85575857954545465</v>
      </c>
      <c r="J4101" s="3">
        <f t="shared" si="64"/>
        <v>2190.7419636363638</v>
      </c>
    </row>
    <row r="4102" spans="1:10" x14ac:dyDescent="0.25">
      <c r="A4102">
        <v>1524</v>
      </c>
      <c r="B4102" t="s">
        <v>47</v>
      </c>
      <c r="C4102">
        <v>320</v>
      </c>
      <c r="D4102">
        <v>6</v>
      </c>
      <c r="E4102" t="s">
        <v>0</v>
      </c>
      <c r="F4102">
        <v>7</v>
      </c>
      <c r="G4102">
        <v>2018</v>
      </c>
      <c r="H4102" t="s">
        <v>55</v>
      </c>
      <c r="I4102">
        <f>IF(E4102="Dollar",VLOOKUP(F4102,Currency!$G$2:$H$14,2,0),1)</f>
        <v>1</v>
      </c>
      <c r="J4102" s="3">
        <f t="shared" si="64"/>
        <v>1920</v>
      </c>
    </row>
    <row r="4103" spans="1:10" x14ac:dyDescent="0.25">
      <c r="A4103">
        <v>1525</v>
      </c>
      <c r="B4103" t="s">
        <v>45</v>
      </c>
      <c r="C4103">
        <v>126</v>
      </c>
      <c r="D4103">
        <v>25</v>
      </c>
      <c r="E4103" t="s">
        <v>0</v>
      </c>
      <c r="F4103">
        <v>12</v>
      </c>
      <c r="G4103">
        <v>2018</v>
      </c>
      <c r="H4103" t="s">
        <v>60</v>
      </c>
      <c r="I4103">
        <f>IF(E4103="Dollar",VLOOKUP(F4103,Currency!$G$2:$H$14,2,0),1)</f>
        <v>1</v>
      </c>
      <c r="J4103" s="3">
        <f t="shared" si="64"/>
        <v>3150</v>
      </c>
    </row>
    <row r="4104" spans="1:10" x14ac:dyDescent="0.25">
      <c r="A4104">
        <v>1525</v>
      </c>
      <c r="B4104" t="s">
        <v>46</v>
      </c>
      <c r="C4104">
        <v>630</v>
      </c>
      <c r="D4104">
        <v>18</v>
      </c>
      <c r="E4104" t="s">
        <v>0</v>
      </c>
      <c r="F4104">
        <v>12</v>
      </c>
      <c r="G4104">
        <v>2018</v>
      </c>
      <c r="H4104" t="s">
        <v>63</v>
      </c>
      <c r="I4104">
        <f>IF(E4104="Dollar",VLOOKUP(F4104,Currency!$G$2:$H$14,2,0),1)</f>
        <v>1</v>
      </c>
      <c r="J4104" s="3">
        <f t="shared" si="64"/>
        <v>11340</v>
      </c>
    </row>
    <row r="4105" spans="1:10" x14ac:dyDescent="0.25">
      <c r="A4105">
        <v>1525</v>
      </c>
      <c r="B4105" t="s">
        <v>47</v>
      </c>
      <c r="C4105">
        <v>882</v>
      </c>
      <c r="D4105">
        <v>6</v>
      </c>
      <c r="E4105" t="s">
        <v>0</v>
      </c>
      <c r="F4105">
        <v>12</v>
      </c>
      <c r="G4105">
        <v>2018</v>
      </c>
      <c r="H4105" t="s">
        <v>55</v>
      </c>
      <c r="I4105">
        <f>IF(E4105="Dollar",VLOOKUP(F4105,Currency!$G$2:$H$14,2,0),1)</f>
        <v>1</v>
      </c>
      <c r="J4105" s="3">
        <f t="shared" si="64"/>
        <v>5292</v>
      </c>
    </row>
    <row r="4106" spans="1:10" x14ac:dyDescent="0.25">
      <c r="A4106">
        <v>1526</v>
      </c>
      <c r="B4106" t="s">
        <v>45</v>
      </c>
      <c r="C4106">
        <v>95</v>
      </c>
      <c r="D4106">
        <v>31</v>
      </c>
      <c r="E4106" t="s">
        <v>37</v>
      </c>
      <c r="F4106">
        <v>3</v>
      </c>
      <c r="G4106">
        <v>2018</v>
      </c>
      <c r="H4106" t="s">
        <v>58</v>
      </c>
      <c r="I4106">
        <f>IF(E4106="Dollar",VLOOKUP(F4106,Currency!$G$2:$H$14,2,0),1)</f>
        <v>0.81064183952380953</v>
      </c>
      <c r="J4106" s="3">
        <f t="shared" si="64"/>
        <v>2387.3402173976192</v>
      </c>
    </row>
    <row r="4107" spans="1:10" x14ac:dyDescent="0.25">
      <c r="A4107">
        <v>1526</v>
      </c>
      <c r="B4107" t="s">
        <v>46</v>
      </c>
      <c r="C4107">
        <v>285</v>
      </c>
      <c r="D4107">
        <v>15</v>
      </c>
      <c r="E4107" t="s">
        <v>0</v>
      </c>
      <c r="F4107">
        <v>3</v>
      </c>
      <c r="G4107">
        <v>2018</v>
      </c>
      <c r="H4107" t="s">
        <v>55</v>
      </c>
      <c r="I4107">
        <f>IF(E4107="Dollar",VLOOKUP(F4107,Currency!$G$2:$H$14,2,0),1)</f>
        <v>1</v>
      </c>
      <c r="J4107" s="3">
        <f t="shared" si="64"/>
        <v>4275</v>
      </c>
    </row>
    <row r="4108" spans="1:10" x14ac:dyDescent="0.25">
      <c r="A4108">
        <v>1526</v>
      </c>
      <c r="B4108" t="s">
        <v>47</v>
      </c>
      <c r="C4108">
        <v>95</v>
      </c>
      <c r="D4108">
        <v>6</v>
      </c>
      <c r="E4108" t="s">
        <v>0</v>
      </c>
      <c r="F4108">
        <v>3</v>
      </c>
      <c r="G4108">
        <v>2018</v>
      </c>
      <c r="H4108" t="s">
        <v>55</v>
      </c>
      <c r="I4108">
        <f>IF(E4108="Dollar",VLOOKUP(F4108,Currency!$G$2:$H$14,2,0),1)</f>
        <v>1</v>
      </c>
      <c r="J4108" s="3">
        <f t="shared" si="64"/>
        <v>570</v>
      </c>
    </row>
    <row r="4109" spans="1:10" x14ac:dyDescent="0.25">
      <c r="A4109">
        <v>1527</v>
      </c>
      <c r="B4109" t="s">
        <v>45</v>
      </c>
      <c r="C4109">
        <v>98</v>
      </c>
      <c r="D4109">
        <v>20</v>
      </c>
      <c r="E4109" t="s">
        <v>0</v>
      </c>
      <c r="F4109">
        <v>5</v>
      </c>
      <c r="G4109">
        <v>2018</v>
      </c>
      <c r="H4109" t="s">
        <v>57</v>
      </c>
      <c r="I4109">
        <f>IF(E4109="Dollar",VLOOKUP(F4109,Currency!$G$2:$H$14,2,0),1)</f>
        <v>1</v>
      </c>
      <c r="J4109" s="3">
        <f t="shared" si="64"/>
        <v>1960</v>
      </c>
    </row>
    <row r="4110" spans="1:10" x14ac:dyDescent="0.25">
      <c r="A4110">
        <v>1527</v>
      </c>
      <c r="B4110" t="s">
        <v>46</v>
      </c>
      <c r="C4110">
        <v>196</v>
      </c>
      <c r="D4110">
        <v>14</v>
      </c>
      <c r="E4110" t="s">
        <v>37</v>
      </c>
      <c r="F4110">
        <v>5</v>
      </c>
      <c r="G4110">
        <v>2018</v>
      </c>
      <c r="H4110" t="s">
        <v>53</v>
      </c>
      <c r="I4110">
        <f>IF(E4110="Dollar",VLOOKUP(F4110,Currency!$G$2:$H$14,2,0),1)</f>
        <v>0.84667593318181822</v>
      </c>
      <c r="J4110" s="3">
        <f t="shared" si="64"/>
        <v>2323.2787606509091</v>
      </c>
    </row>
    <row r="4111" spans="1:10" x14ac:dyDescent="0.25">
      <c r="A4111">
        <v>1527</v>
      </c>
      <c r="B4111" t="s">
        <v>47</v>
      </c>
      <c r="C4111">
        <v>392</v>
      </c>
      <c r="D4111">
        <v>7</v>
      </c>
      <c r="E4111" t="s">
        <v>0</v>
      </c>
      <c r="F4111">
        <v>5</v>
      </c>
      <c r="G4111">
        <v>2018</v>
      </c>
      <c r="H4111" t="s">
        <v>56</v>
      </c>
      <c r="I4111">
        <f>IF(E4111="Dollar",VLOOKUP(F4111,Currency!$G$2:$H$14,2,0),1)</f>
        <v>1</v>
      </c>
      <c r="J4111" s="3">
        <f t="shared" si="64"/>
        <v>2744</v>
      </c>
    </row>
    <row r="4112" spans="1:10" x14ac:dyDescent="0.25">
      <c r="A4112">
        <v>1528</v>
      </c>
      <c r="B4112" t="s">
        <v>45</v>
      </c>
      <c r="C4112">
        <v>68</v>
      </c>
      <c r="D4112">
        <v>24</v>
      </c>
      <c r="E4112" t="s">
        <v>0</v>
      </c>
      <c r="F4112">
        <v>12</v>
      </c>
      <c r="G4112">
        <v>2018</v>
      </c>
      <c r="H4112" t="s">
        <v>60</v>
      </c>
      <c r="I4112">
        <f>IF(E4112="Dollar",VLOOKUP(F4112,Currency!$G$2:$H$14,2,0),1)</f>
        <v>1</v>
      </c>
      <c r="J4112" s="3">
        <f t="shared" si="64"/>
        <v>1632</v>
      </c>
    </row>
    <row r="4113" spans="1:10" x14ac:dyDescent="0.25">
      <c r="A4113">
        <v>1528</v>
      </c>
      <c r="B4113" t="s">
        <v>46</v>
      </c>
      <c r="C4113">
        <v>272</v>
      </c>
      <c r="D4113">
        <v>17</v>
      </c>
      <c r="E4113" t="s">
        <v>37</v>
      </c>
      <c r="F4113">
        <v>12</v>
      </c>
      <c r="G4113">
        <v>2018</v>
      </c>
      <c r="H4113" t="s">
        <v>53</v>
      </c>
      <c r="I4113">
        <f>IF(E4113="Dollar",VLOOKUP(F4113,Currency!$G$2:$H$14,2,0),1)</f>
        <v>0.87842254526315788</v>
      </c>
      <c r="J4113" s="3">
        <f t="shared" si="64"/>
        <v>4061.8258492968421</v>
      </c>
    </row>
    <row r="4114" spans="1:10" x14ac:dyDescent="0.25">
      <c r="A4114">
        <v>1529</v>
      </c>
      <c r="B4114" t="s">
        <v>45</v>
      </c>
      <c r="C4114">
        <v>35</v>
      </c>
      <c r="D4114">
        <v>26</v>
      </c>
      <c r="E4114" t="s">
        <v>0</v>
      </c>
      <c r="F4114">
        <v>7</v>
      </c>
      <c r="G4114">
        <v>2018</v>
      </c>
      <c r="H4114" t="s">
        <v>51</v>
      </c>
      <c r="I4114">
        <f>IF(E4114="Dollar",VLOOKUP(F4114,Currency!$G$2:$H$14,2,0),1)</f>
        <v>1</v>
      </c>
      <c r="J4114" s="3">
        <f t="shared" si="64"/>
        <v>910</v>
      </c>
    </row>
    <row r="4115" spans="1:10" x14ac:dyDescent="0.25">
      <c r="A4115">
        <v>1529</v>
      </c>
      <c r="B4115" t="s">
        <v>46</v>
      </c>
      <c r="C4115">
        <v>70</v>
      </c>
      <c r="D4115">
        <v>15</v>
      </c>
      <c r="E4115" t="s">
        <v>0</v>
      </c>
      <c r="F4115">
        <v>7</v>
      </c>
      <c r="G4115">
        <v>2018</v>
      </c>
      <c r="H4115" t="s">
        <v>55</v>
      </c>
      <c r="I4115">
        <f>IF(E4115="Dollar",VLOOKUP(F4115,Currency!$G$2:$H$14,2,0),1)</f>
        <v>1</v>
      </c>
      <c r="J4115" s="3">
        <f t="shared" si="64"/>
        <v>1050</v>
      </c>
    </row>
    <row r="4116" spans="1:10" x14ac:dyDescent="0.25">
      <c r="A4116">
        <v>1529</v>
      </c>
      <c r="B4116" t="s">
        <v>47</v>
      </c>
      <c r="C4116">
        <v>140</v>
      </c>
      <c r="D4116">
        <v>7</v>
      </c>
      <c r="E4116" t="s">
        <v>37</v>
      </c>
      <c r="F4116">
        <v>7</v>
      </c>
      <c r="G4116">
        <v>2018</v>
      </c>
      <c r="H4116" t="s">
        <v>53</v>
      </c>
      <c r="I4116">
        <f>IF(E4116="Dollar",VLOOKUP(F4116,Currency!$G$2:$H$14,2,0),1)</f>
        <v>0.85575857954545465</v>
      </c>
      <c r="J4116" s="3">
        <f t="shared" si="64"/>
        <v>838.64340795454552</v>
      </c>
    </row>
    <row r="4117" spans="1:10" x14ac:dyDescent="0.25">
      <c r="A4117">
        <v>1530</v>
      </c>
      <c r="B4117" t="s">
        <v>45</v>
      </c>
      <c r="C4117">
        <v>154</v>
      </c>
      <c r="D4117">
        <v>23</v>
      </c>
      <c r="E4117" t="s">
        <v>0</v>
      </c>
      <c r="F4117">
        <v>5</v>
      </c>
      <c r="G4117">
        <v>2018</v>
      </c>
      <c r="H4117" t="s">
        <v>62</v>
      </c>
      <c r="I4117">
        <f>IF(E4117="Dollar",VLOOKUP(F4117,Currency!$G$2:$H$14,2,0),1)</f>
        <v>1</v>
      </c>
      <c r="J4117" s="3">
        <f t="shared" si="64"/>
        <v>3542</v>
      </c>
    </row>
    <row r="4118" spans="1:10" x14ac:dyDescent="0.25">
      <c r="A4118">
        <v>1530</v>
      </c>
      <c r="B4118" t="s">
        <v>46</v>
      </c>
      <c r="C4118">
        <v>308</v>
      </c>
      <c r="D4118">
        <v>15</v>
      </c>
      <c r="E4118" t="s">
        <v>0</v>
      </c>
      <c r="F4118">
        <v>5</v>
      </c>
      <c r="G4118">
        <v>2018</v>
      </c>
      <c r="H4118" t="s">
        <v>55</v>
      </c>
      <c r="I4118">
        <f>IF(E4118="Dollar",VLOOKUP(F4118,Currency!$G$2:$H$14,2,0),1)</f>
        <v>1</v>
      </c>
      <c r="J4118" s="3">
        <f t="shared" si="64"/>
        <v>4620</v>
      </c>
    </row>
    <row r="4119" spans="1:10" x14ac:dyDescent="0.25">
      <c r="A4119">
        <v>1530</v>
      </c>
      <c r="B4119" t="s">
        <v>47</v>
      </c>
      <c r="C4119">
        <v>616</v>
      </c>
      <c r="D4119">
        <v>6</v>
      </c>
      <c r="E4119" t="s">
        <v>0</v>
      </c>
      <c r="F4119">
        <v>5</v>
      </c>
      <c r="G4119">
        <v>2018</v>
      </c>
      <c r="H4119" t="s">
        <v>57</v>
      </c>
      <c r="I4119">
        <f>IF(E4119="Dollar",VLOOKUP(F4119,Currency!$G$2:$H$14,2,0),1)</f>
        <v>1</v>
      </c>
      <c r="J4119" s="3">
        <f t="shared" si="64"/>
        <v>3696</v>
      </c>
    </row>
    <row r="4120" spans="1:10" x14ac:dyDescent="0.25">
      <c r="A4120">
        <v>1531</v>
      </c>
      <c r="B4120" t="s">
        <v>45</v>
      </c>
      <c r="C4120">
        <v>104</v>
      </c>
      <c r="D4120">
        <v>24</v>
      </c>
      <c r="E4120" t="s">
        <v>0</v>
      </c>
      <c r="F4120">
        <v>3</v>
      </c>
      <c r="G4120">
        <v>2018</v>
      </c>
      <c r="H4120" t="s">
        <v>56</v>
      </c>
      <c r="I4120">
        <f>IF(E4120="Dollar",VLOOKUP(F4120,Currency!$G$2:$H$14,2,0),1)</f>
        <v>1</v>
      </c>
      <c r="J4120" s="3">
        <f t="shared" si="64"/>
        <v>2496</v>
      </c>
    </row>
    <row r="4121" spans="1:10" x14ac:dyDescent="0.25">
      <c r="A4121">
        <v>1531</v>
      </c>
      <c r="B4121" t="s">
        <v>46</v>
      </c>
      <c r="C4121">
        <v>312</v>
      </c>
      <c r="D4121">
        <v>18</v>
      </c>
      <c r="E4121" t="s">
        <v>0</v>
      </c>
      <c r="F4121">
        <v>3</v>
      </c>
      <c r="G4121">
        <v>2018</v>
      </c>
      <c r="H4121" t="s">
        <v>56</v>
      </c>
      <c r="I4121">
        <f>IF(E4121="Dollar",VLOOKUP(F4121,Currency!$G$2:$H$14,2,0),1)</f>
        <v>1</v>
      </c>
      <c r="J4121" s="3">
        <f t="shared" si="64"/>
        <v>5616</v>
      </c>
    </row>
    <row r="4122" spans="1:10" x14ac:dyDescent="0.25">
      <c r="A4122">
        <v>1531</v>
      </c>
      <c r="B4122" t="s">
        <v>47</v>
      </c>
      <c r="C4122">
        <v>104</v>
      </c>
      <c r="D4122">
        <v>6</v>
      </c>
      <c r="E4122" t="s">
        <v>0</v>
      </c>
      <c r="F4122">
        <v>3</v>
      </c>
      <c r="G4122">
        <v>2018</v>
      </c>
      <c r="H4122" t="s">
        <v>55</v>
      </c>
      <c r="I4122">
        <f>IF(E4122="Dollar",VLOOKUP(F4122,Currency!$G$2:$H$14,2,0),1)</f>
        <v>1</v>
      </c>
      <c r="J4122" s="3">
        <f t="shared" si="64"/>
        <v>624</v>
      </c>
    </row>
    <row r="4123" spans="1:10" x14ac:dyDescent="0.25">
      <c r="A4123">
        <v>1532</v>
      </c>
      <c r="B4123" t="s">
        <v>45</v>
      </c>
      <c r="C4123">
        <v>133</v>
      </c>
      <c r="D4123">
        <v>20</v>
      </c>
      <c r="E4123" t="s">
        <v>0</v>
      </c>
      <c r="F4123">
        <v>10</v>
      </c>
      <c r="G4123">
        <v>2018</v>
      </c>
      <c r="H4123" t="s">
        <v>57</v>
      </c>
      <c r="I4123">
        <f>IF(E4123="Dollar",VLOOKUP(F4123,Currency!$G$2:$H$14,2,0),1)</f>
        <v>1</v>
      </c>
      <c r="J4123" s="3">
        <f t="shared" si="64"/>
        <v>2660</v>
      </c>
    </row>
    <row r="4124" spans="1:10" x14ac:dyDescent="0.25">
      <c r="A4124">
        <v>1532</v>
      </c>
      <c r="B4124" t="s">
        <v>46</v>
      </c>
      <c r="C4124">
        <v>665</v>
      </c>
      <c r="D4124">
        <v>17</v>
      </c>
      <c r="E4124" t="s">
        <v>0</v>
      </c>
      <c r="F4124">
        <v>10</v>
      </c>
      <c r="G4124">
        <v>2018</v>
      </c>
      <c r="H4124" t="s">
        <v>52</v>
      </c>
      <c r="I4124">
        <f>IF(E4124="Dollar",VLOOKUP(F4124,Currency!$G$2:$H$14,2,0),1)</f>
        <v>1</v>
      </c>
      <c r="J4124" s="3">
        <f t="shared" si="64"/>
        <v>11305</v>
      </c>
    </row>
    <row r="4125" spans="1:10" x14ac:dyDescent="0.25">
      <c r="A4125">
        <v>1532</v>
      </c>
      <c r="B4125" t="s">
        <v>47</v>
      </c>
      <c r="C4125">
        <v>2660</v>
      </c>
      <c r="D4125">
        <v>7</v>
      </c>
      <c r="E4125" t="s">
        <v>37</v>
      </c>
      <c r="F4125">
        <v>10</v>
      </c>
      <c r="G4125">
        <v>2018</v>
      </c>
      <c r="H4125" t="s">
        <v>53</v>
      </c>
      <c r="I4125">
        <f>IF(E4125="Dollar",VLOOKUP(F4125,Currency!$G$2:$H$14,2,0),1)</f>
        <v>0.87081632260869579</v>
      </c>
      <c r="J4125" s="3">
        <f t="shared" si="64"/>
        <v>16214.599926973915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H256"/>
  <sheetViews>
    <sheetView workbookViewId="0">
      <selection activeCell="H3" sqref="H3:H14"/>
    </sheetView>
  </sheetViews>
  <sheetFormatPr defaultRowHeight="15" x14ac:dyDescent="0.25"/>
  <cols>
    <col min="2" max="2" width="10.28515625" bestFit="1" customWidth="1"/>
  </cols>
  <sheetData>
    <row r="1" spans="1:8" x14ac:dyDescent="0.25">
      <c r="A1" t="s">
        <v>11</v>
      </c>
      <c r="B1" t="s">
        <v>7</v>
      </c>
      <c r="C1" t="s">
        <v>8</v>
      </c>
      <c r="D1" t="s">
        <v>1</v>
      </c>
      <c r="E1" t="s">
        <v>2</v>
      </c>
    </row>
    <row r="2" spans="1:8" x14ac:dyDescent="0.25">
      <c r="A2">
        <v>31</v>
      </c>
      <c r="B2">
        <v>12</v>
      </c>
      <c r="C2">
        <v>2018</v>
      </c>
      <c r="D2">
        <v>1.145</v>
      </c>
      <c r="E2">
        <v>0.87336245000000001</v>
      </c>
      <c r="G2" t="s">
        <v>7</v>
      </c>
      <c r="H2" t="s">
        <v>68</v>
      </c>
    </row>
    <row r="3" spans="1:8" x14ac:dyDescent="0.25">
      <c r="A3">
        <v>28</v>
      </c>
      <c r="B3">
        <v>12</v>
      </c>
      <c r="C3">
        <v>2018</v>
      </c>
      <c r="D3">
        <v>1.1454</v>
      </c>
      <c r="E3">
        <v>0.87305745000000001</v>
      </c>
      <c r="G3">
        <v>1</v>
      </c>
      <c r="H3">
        <f>AVERAGEIFS(E:E,B:B,G3)</f>
        <v>0.8198508345454546</v>
      </c>
    </row>
    <row r="4" spans="1:8" x14ac:dyDescent="0.25">
      <c r="A4">
        <v>27</v>
      </c>
      <c r="B4">
        <v>12</v>
      </c>
      <c r="C4">
        <v>2018</v>
      </c>
      <c r="D4">
        <v>1.1376999999999999</v>
      </c>
      <c r="E4">
        <v>0.87896633999999996</v>
      </c>
      <c r="G4">
        <v>2</v>
      </c>
      <c r="H4">
        <f t="shared" ref="H4:H14" si="0">AVERAGEIFS(E:E,B:B,G4)</f>
        <v>0.80989594699999989</v>
      </c>
    </row>
    <row r="5" spans="1:8" x14ac:dyDescent="0.25">
      <c r="A5">
        <v>24</v>
      </c>
      <c r="B5">
        <v>12</v>
      </c>
      <c r="C5">
        <v>2018</v>
      </c>
      <c r="D5">
        <v>1.1408</v>
      </c>
      <c r="E5">
        <v>0.87657784000000005</v>
      </c>
      <c r="G5">
        <v>3</v>
      </c>
      <c r="H5">
        <f t="shared" si="0"/>
        <v>0.81064183952380953</v>
      </c>
    </row>
    <row r="6" spans="1:8" x14ac:dyDescent="0.25">
      <c r="A6">
        <v>21</v>
      </c>
      <c r="B6">
        <v>12</v>
      </c>
      <c r="C6">
        <v>2018</v>
      </c>
      <c r="D6">
        <v>1.1414</v>
      </c>
      <c r="E6">
        <v>0.87611704999999995</v>
      </c>
      <c r="G6">
        <v>4</v>
      </c>
      <c r="H6">
        <f t="shared" si="0"/>
        <v>0.81462485449999988</v>
      </c>
    </row>
    <row r="7" spans="1:8" x14ac:dyDescent="0.25">
      <c r="A7">
        <v>20</v>
      </c>
      <c r="B7">
        <v>12</v>
      </c>
      <c r="C7">
        <v>2018</v>
      </c>
      <c r="D7">
        <v>1.1451</v>
      </c>
      <c r="E7">
        <v>0.87328618000000002</v>
      </c>
      <c r="G7">
        <v>5</v>
      </c>
      <c r="H7">
        <f t="shared" si="0"/>
        <v>0.84667593318181822</v>
      </c>
    </row>
    <row r="8" spans="1:8" x14ac:dyDescent="0.25">
      <c r="A8">
        <v>19</v>
      </c>
      <c r="B8">
        <v>12</v>
      </c>
      <c r="C8">
        <v>2018</v>
      </c>
      <c r="D8">
        <v>1.1405000000000001</v>
      </c>
      <c r="E8">
        <v>0.87680842000000003</v>
      </c>
      <c r="G8">
        <v>6</v>
      </c>
      <c r="H8">
        <f t="shared" si="0"/>
        <v>0.85633569142857147</v>
      </c>
    </row>
    <row r="9" spans="1:8" x14ac:dyDescent="0.25">
      <c r="A9">
        <v>18</v>
      </c>
      <c r="B9">
        <v>12</v>
      </c>
      <c r="C9">
        <v>2018</v>
      </c>
      <c r="D9">
        <v>1.1376999999999999</v>
      </c>
      <c r="E9">
        <v>0.87896633999999996</v>
      </c>
      <c r="G9">
        <v>7</v>
      </c>
      <c r="H9">
        <f t="shared" si="0"/>
        <v>0.85575857954545465</v>
      </c>
    </row>
    <row r="10" spans="1:8" x14ac:dyDescent="0.25">
      <c r="A10">
        <v>17</v>
      </c>
      <c r="B10">
        <v>12</v>
      </c>
      <c r="C10">
        <v>2018</v>
      </c>
      <c r="D10">
        <v>1.1341000000000001</v>
      </c>
      <c r="E10">
        <v>0.88175645999999996</v>
      </c>
      <c r="G10">
        <v>8</v>
      </c>
      <c r="H10">
        <f t="shared" si="0"/>
        <v>0.86596289695652162</v>
      </c>
    </row>
    <row r="11" spans="1:8" x14ac:dyDescent="0.25">
      <c r="A11">
        <v>14</v>
      </c>
      <c r="B11">
        <v>12</v>
      </c>
      <c r="C11">
        <v>2018</v>
      </c>
      <c r="D11">
        <v>1.1285000000000001</v>
      </c>
      <c r="E11">
        <v>0.88613202999999996</v>
      </c>
      <c r="G11">
        <v>9</v>
      </c>
      <c r="H11">
        <f t="shared" si="0"/>
        <v>0.85776296200000002</v>
      </c>
    </row>
    <row r="12" spans="1:8" x14ac:dyDescent="0.25">
      <c r="A12">
        <v>13</v>
      </c>
      <c r="B12">
        <v>12</v>
      </c>
      <c r="C12">
        <v>2018</v>
      </c>
      <c r="D12">
        <v>1.1371</v>
      </c>
      <c r="E12">
        <v>0.87943013000000003</v>
      </c>
      <c r="G12">
        <v>10</v>
      </c>
      <c r="H12">
        <f t="shared" si="0"/>
        <v>0.87081632260869579</v>
      </c>
    </row>
    <row r="13" spans="1:8" x14ac:dyDescent="0.25">
      <c r="A13">
        <v>12</v>
      </c>
      <c r="B13">
        <v>12</v>
      </c>
      <c r="C13">
        <v>2018</v>
      </c>
      <c r="D13">
        <v>1.1346000000000001</v>
      </c>
      <c r="E13">
        <v>0.88136787999999999</v>
      </c>
      <c r="G13">
        <v>11</v>
      </c>
      <c r="H13">
        <f t="shared" si="0"/>
        <v>0.87977327500000013</v>
      </c>
    </row>
    <row r="14" spans="1:8" x14ac:dyDescent="0.25">
      <c r="A14">
        <v>11</v>
      </c>
      <c r="B14">
        <v>12</v>
      </c>
      <c r="C14">
        <v>2018</v>
      </c>
      <c r="D14">
        <v>1.1378999999999999</v>
      </c>
      <c r="E14">
        <v>0.87881184999999995</v>
      </c>
      <c r="G14">
        <v>12</v>
      </c>
      <c r="H14">
        <f t="shared" si="0"/>
        <v>0.87842254526315788</v>
      </c>
    </row>
    <row r="15" spans="1:8" x14ac:dyDescent="0.25">
      <c r="A15">
        <v>10</v>
      </c>
      <c r="B15">
        <v>12</v>
      </c>
      <c r="C15">
        <v>2018</v>
      </c>
      <c r="D15">
        <v>1.1425000000000001</v>
      </c>
      <c r="E15">
        <v>0.87527352000000003</v>
      </c>
    </row>
    <row r="16" spans="1:8" x14ac:dyDescent="0.25">
      <c r="A16">
        <v>7</v>
      </c>
      <c r="B16">
        <v>12</v>
      </c>
      <c r="C16">
        <v>2018</v>
      </c>
      <c r="D16">
        <v>1.1371</v>
      </c>
      <c r="E16">
        <v>0.87943013000000003</v>
      </c>
    </row>
    <row r="17" spans="1:5" x14ac:dyDescent="0.25">
      <c r="A17">
        <v>6</v>
      </c>
      <c r="B17">
        <v>12</v>
      </c>
      <c r="C17">
        <v>2018</v>
      </c>
      <c r="D17">
        <v>1.1351</v>
      </c>
      <c r="E17">
        <v>0.88097965</v>
      </c>
    </row>
    <row r="18" spans="1:5" x14ac:dyDescent="0.25">
      <c r="A18">
        <v>5</v>
      </c>
      <c r="B18">
        <v>12</v>
      </c>
      <c r="C18">
        <v>2018</v>
      </c>
      <c r="D18">
        <v>1.1354</v>
      </c>
      <c r="E18">
        <v>0.88074686999999996</v>
      </c>
    </row>
    <row r="19" spans="1:5" x14ac:dyDescent="0.25">
      <c r="A19">
        <v>4</v>
      </c>
      <c r="B19">
        <v>12</v>
      </c>
      <c r="C19">
        <v>2018</v>
      </c>
      <c r="D19">
        <v>1.1409</v>
      </c>
      <c r="E19">
        <v>0.87650101000000002</v>
      </c>
    </row>
    <row r="20" spans="1:5" x14ac:dyDescent="0.25">
      <c r="A20">
        <v>3</v>
      </c>
      <c r="B20">
        <v>12</v>
      </c>
      <c r="C20">
        <v>2018</v>
      </c>
      <c r="D20">
        <v>1.1332</v>
      </c>
      <c r="E20">
        <v>0.88245675999999995</v>
      </c>
    </row>
    <row r="21" spans="1:5" x14ac:dyDescent="0.25">
      <c r="A21">
        <v>30</v>
      </c>
      <c r="B21">
        <v>11</v>
      </c>
      <c r="C21">
        <v>2018</v>
      </c>
      <c r="D21">
        <v>1.1358999999999999</v>
      </c>
      <c r="E21">
        <v>0.88035918999999996</v>
      </c>
    </row>
    <row r="22" spans="1:5" x14ac:dyDescent="0.25">
      <c r="A22">
        <v>29</v>
      </c>
      <c r="B22">
        <v>11</v>
      </c>
      <c r="C22">
        <v>2018</v>
      </c>
      <c r="D22">
        <v>1.1387</v>
      </c>
      <c r="E22">
        <v>0.87819442999999997</v>
      </c>
    </row>
    <row r="23" spans="1:5" x14ac:dyDescent="0.25">
      <c r="A23">
        <v>28</v>
      </c>
      <c r="B23">
        <v>11</v>
      </c>
      <c r="C23">
        <v>2018</v>
      </c>
      <c r="D23">
        <v>1.1284000000000001</v>
      </c>
      <c r="E23">
        <v>0.88621055999999998</v>
      </c>
    </row>
    <row r="24" spans="1:5" x14ac:dyDescent="0.25">
      <c r="A24">
        <v>27</v>
      </c>
      <c r="B24">
        <v>11</v>
      </c>
      <c r="C24">
        <v>2018</v>
      </c>
      <c r="D24">
        <v>1.1328</v>
      </c>
      <c r="E24">
        <v>0.88276836000000003</v>
      </c>
    </row>
    <row r="25" spans="1:5" x14ac:dyDescent="0.25">
      <c r="A25">
        <v>26</v>
      </c>
      <c r="B25">
        <v>11</v>
      </c>
      <c r="C25">
        <v>2018</v>
      </c>
      <c r="D25">
        <v>1.1363000000000001</v>
      </c>
      <c r="E25">
        <v>0.88004928000000004</v>
      </c>
    </row>
    <row r="26" spans="1:5" x14ac:dyDescent="0.25">
      <c r="A26">
        <v>23</v>
      </c>
      <c r="B26">
        <v>11</v>
      </c>
      <c r="C26">
        <v>2018</v>
      </c>
      <c r="D26">
        <v>1.1352</v>
      </c>
      <c r="E26">
        <v>0.88090204000000005</v>
      </c>
    </row>
    <row r="27" spans="1:5" x14ac:dyDescent="0.25">
      <c r="A27">
        <v>22</v>
      </c>
      <c r="B27">
        <v>11</v>
      </c>
      <c r="C27">
        <v>2018</v>
      </c>
      <c r="D27">
        <v>1.1403000000000001</v>
      </c>
      <c r="E27">
        <v>0.87696220000000003</v>
      </c>
    </row>
    <row r="28" spans="1:5" x14ac:dyDescent="0.25">
      <c r="A28">
        <v>21</v>
      </c>
      <c r="B28">
        <v>11</v>
      </c>
      <c r="C28">
        <v>2018</v>
      </c>
      <c r="D28">
        <v>1.1409</v>
      </c>
      <c r="E28">
        <v>0.87650101000000002</v>
      </c>
    </row>
    <row r="29" spans="1:5" x14ac:dyDescent="0.25">
      <c r="A29">
        <v>20</v>
      </c>
      <c r="B29">
        <v>11</v>
      </c>
      <c r="C29">
        <v>2018</v>
      </c>
      <c r="D29">
        <v>1.1420999999999999</v>
      </c>
      <c r="E29">
        <v>0.87558007000000004</v>
      </c>
    </row>
    <row r="30" spans="1:5" x14ac:dyDescent="0.25">
      <c r="A30">
        <v>19</v>
      </c>
      <c r="B30">
        <v>11</v>
      </c>
      <c r="C30">
        <v>2018</v>
      </c>
      <c r="D30">
        <v>1.1427</v>
      </c>
      <c r="E30">
        <v>0.87512033</v>
      </c>
    </row>
    <row r="31" spans="1:5" x14ac:dyDescent="0.25">
      <c r="A31">
        <v>16</v>
      </c>
      <c r="B31">
        <v>11</v>
      </c>
      <c r="C31">
        <v>2018</v>
      </c>
      <c r="D31">
        <v>1.1346000000000001</v>
      </c>
      <c r="E31">
        <v>0.88136787999999999</v>
      </c>
    </row>
    <row r="32" spans="1:5" x14ac:dyDescent="0.25">
      <c r="A32">
        <v>15</v>
      </c>
      <c r="B32">
        <v>11</v>
      </c>
      <c r="C32">
        <v>2018</v>
      </c>
      <c r="D32">
        <v>1.1305000000000001</v>
      </c>
      <c r="E32">
        <v>0.88456435</v>
      </c>
    </row>
    <row r="33" spans="1:5" x14ac:dyDescent="0.25">
      <c r="A33">
        <v>14</v>
      </c>
      <c r="B33">
        <v>11</v>
      </c>
      <c r="C33">
        <v>2018</v>
      </c>
      <c r="D33">
        <v>1.1295999999999999</v>
      </c>
      <c r="E33">
        <v>0.88526912000000002</v>
      </c>
    </row>
    <row r="34" spans="1:5" x14ac:dyDescent="0.25">
      <c r="A34">
        <v>13</v>
      </c>
      <c r="B34">
        <v>11</v>
      </c>
      <c r="C34">
        <v>2018</v>
      </c>
      <c r="D34">
        <v>1.1261000000000001</v>
      </c>
      <c r="E34">
        <v>0.88802060000000005</v>
      </c>
    </row>
    <row r="35" spans="1:5" x14ac:dyDescent="0.25">
      <c r="A35">
        <v>12</v>
      </c>
      <c r="B35">
        <v>11</v>
      </c>
      <c r="C35">
        <v>2018</v>
      </c>
      <c r="D35">
        <v>1.1265000000000001</v>
      </c>
      <c r="E35">
        <v>0.88770528000000004</v>
      </c>
    </row>
    <row r="36" spans="1:5" x14ac:dyDescent="0.25">
      <c r="A36">
        <v>9</v>
      </c>
      <c r="B36">
        <v>11</v>
      </c>
      <c r="C36">
        <v>2018</v>
      </c>
      <c r="D36">
        <v>1.1346000000000001</v>
      </c>
      <c r="E36">
        <v>0.88136787999999999</v>
      </c>
    </row>
    <row r="37" spans="1:5" x14ac:dyDescent="0.25">
      <c r="A37">
        <v>8</v>
      </c>
      <c r="B37">
        <v>11</v>
      </c>
      <c r="C37">
        <v>2018</v>
      </c>
      <c r="D37">
        <v>1.1424000000000001</v>
      </c>
      <c r="E37">
        <v>0.87535014</v>
      </c>
    </row>
    <row r="38" spans="1:5" x14ac:dyDescent="0.25">
      <c r="A38">
        <v>7</v>
      </c>
      <c r="B38">
        <v>11</v>
      </c>
      <c r="C38">
        <v>2018</v>
      </c>
      <c r="D38">
        <v>1.1487000000000001</v>
      </c>
      <c r="E38">
        <v>0.87054931999999996</v>
      </c>
    </row>
    <row r="39" spans="1:5" x14ac:dyDescent="0.25">
      <c r="A39">
        <v>6</v>
      </c>
      <c r="B39">
        <v>11</v>
      </c>
      <c r="C39">
        <v>2018</v>
      </c>
      <c r="D39">
        <v>1.1428</v>
      </c>
      <c r="E39">
        <v>0.87504375000000001</v>
      </c>
    </row>
    <row r="40" spans="1:5" x14ac:dyDescent="0.25">
      <c r="A40">
        <v>5</v>
      </c>
      <c r="B40">
        <v>11</v>
      </c>
      <c r="C40">
        <v>2018</v>
      </c>
      <c r="D40">
        <v>1.137</v>
      </c>
      <c r="E40">
        <v>0.87950748000000001</v>
      </c>
    </row>
    <row r="41" spans="1:5" x14ac:dyDescent="0.25">
      <c r="A41">
        <v>2</v>
      </c>
      <c r="B41">
        <v>11</v>
      </c>
      <c r="C41">
        <v>2018</v>
      </c>
      <c r="D41">
        <v>1.1416999999999999</v>
      </c>
      <c r="E41">
        <v>0.87588684000000006</v>
      </c>
    </row>
    <row r="42" spans="1:5" x14ac:dyDescent="0.25">
      <c r="A42">
        <v>1</v>
      </c>
      <c r="B42">
        <v>11</v>
      </c>
      <c r="C42">
        <v>2018</v>
      </c>
      <c r="D42">
        <v>1.1393</v>
      </c>
      <c r="E42">
        <v>0.87773193999999999</v>
      </c>
    </row>
    <row r="43" spans="1:5" x14ac:dyDescent="0.25">
      <c r="A43">
        <v>31</v>
      </c>
      <c r="B43">
        <v>10</v>
      </c>
      <c r="C43">
        <v>2018</v>
      </c>
      <c r="D43">
        <v>1.1317999999999999</v>
      </c>
      <c r="E43">
        <v>0.88354832999999999</v>
      </c>
    </row>
    <row r="44" spans="1:5" x14ac:dyDescent="0.25">
      <c r="A44">
        <v>30</v>
      </c>
      <c r="B44">
        <v>10</v>
      </c>
      <c r="C44">
        <v>2018</v>
      </c>
      <c r="D44">
        <v>1.1372</v>
      </c>
      <c r="E44">
        <v>0.87935280000000005</v>
      </c>
    </row>
    <row r="45" spans="1:5" x14ac:dyDescent="0.25">
      <c r="A45">
        <v>29</v>
      </c>
      <c r="B45">
        <v>10</v>
      </c>
      <c r="C45">
        <v>2018</v>
      </c>
      <c r="D45">
        <v>1.1380999999999999</v>
      </c>
      <c r="E45">
        <v>0.87865740999999997</v>
      </c>
    </row>
    <row r="46" spans="1:5" x14ac:dyDescent="0.25">
      <c r="A46">
        <v>26</v>
      </c>
      <c r="B46">
        <v>10</v>
      </c>
      <c r="C46">
        <v>2018</v>
      </c>
      <c r="D46">
        <v>1.1345000000000001</v>
      </c>
      <c r="E46">
        <v>0.88144557000000001</v>
      </c>
    </row>
    <row r="47" spans="1:5" x14ac:dyDescent="0.25">
      <c r="A47">
        <v>25</v>
      </c>
      <c r="B47">
        <v>10</v>
      </c>
      <c r="C47">
        <v>2018</v>
      </c>
      <c r="D47">
        <v>1.1415999999999999</v>
      </c>
      <c r="E47">
        <v>0.87596355999999997</v>
      </c>
    </row>
    <row r="48" spans="1:5" x14ac:dyDescent="0.25">
      <c r="A48">
        <v>24</v>
      </c>
      <c r="B48">
        <v>10</v>
      </c>
      <c r="C48">
        <v>2018</v>
      </c>
      <c r="D48">
        <v>1.1389</v>
      </c>
      <c r="E48">
        <v>0.87804020999999999</v>
      </c>
    </row>
    <row r="49" spans="1:5" x14ac:dyDescent="0.25">
      <c r="A49">
        <v>23</v>
      </c>
      <c r="B49">
        <v>10</v>
      </c>
      <c r="C49">
        <v>2018</v>
      </c>
      <c r="D49">
        <v>1.1477999999999999</v>
      </c>
      <c r="E49">
        <v>0.87123192000000005</v>
      </c>
    </row>
    <row r="50" spans="1:5" x14ac:dyDescent="0.25">
      <c r="A50">
        <v>22</v>
      </c>
      <c r="B50">
        <v>10</v>
      </c>
      <c r="C50">
        <v>2018</v>
      </c>
      <c r="D50">
        <v>1.1494</v>
      </c>
      <c r="E50">
        <v>0.87001914000000002</v>
      </c>
    </row>
    <row r="51" spans="1:5" x14ac:dyDescent="0.25">
      <c r="A51">
        <v>19</v>
      </c>
      <c r="B51">
        <v>10</v>
      </c>
      <c r="C51">
        <v>2018</v>
      </c>
      <c r="D51">
        <v>1.147</v>
      </c>
      <c r="E51">
        <v>0.87183957999999995</v>
      </c>
    </row>
    <row r="52" spans="1:5" x14ac:dyDescent="0.25">
      <c r="A52">
        <v>18</v>
      </c>
      <c r="B52">
        <v>10</v>
      </c>
      <c r="C52">
        <v>2018</v>
      </c>
      <c r="D52">
        <v>1.1505000000000001</v>
      </c>
      <c r="E52">
        <v>0.86918731000000005</v>
      </c>
    </row>
    <row r="53" spans="1:5" x14ac:dyDescent="0.25">
      <c r="A53">
        <v>17</v>
      </c>
      <c r="B53">
        <v>10</v>
      </c>
      <c r="C53">
        <v>2018</v>
      </c>
      <c r="D53">
        <v>1.153</v>
      </c>
      <c r="E53">
        <v>0.86730269000000004</v>
      </c>
    </row>
    <row r="54" spans="1:5" x14ac:dyDescent="0.25">
      <c r="A54">
        <v>16</v>
      </c>
      <c r="B54">
        <v>10</v>
      </c>
      <c r="C54">
        <v>2018</v>
      </c>
      <c r="D54">
        <v>1.1587000000000001</v>
      </c>
      <c r="E54">
        <v>0.86303616000000005</v>
      </c>
    </row>
    <row r="55" spans="1:5" x14ac:dyDescent="0.25">
      <c r="A55">
        <v>15</v>
      </c>
      <c r="B55">
        <v>10</v>
      </c>
      <c r="C55">
        <v>2018</v>
      </c>
      <c r="D55">
        <v>1.1580999999999999</v>
      </c>
      <c r="E55">
        <v>0.86348329000000001</v>
      </c>
    </row>
    <row r="56" spans="1:5" x14ac:dyDescent="0.25">
      <c r="A56">
        <v>12</v>
      </c>
      <c r="B56">
        <v>10</v>
      </c>
      <c r="C56">
        <v>2018</v>
      </c>
      <c r="D56">
        <v>1.1574</v>
      </c>
      <c r="E56">
        <v>0.86400553000000002</v>
      </c>
    </row>
    <row r="57" spans="1:5" x14ac:dyDescent="0.25">
      <c r="A57">
        <v>11</v>
      </c>
      <c r="B57">
        <v>10</v>
      </c>
      <c r="C57">
        <v>2018</v>
      </c>
      <c r="D57">
        <v>1.1575</v>
      </c>
      <c r="E57">
        <v>0.86393089000000001</v>
      </c>
    </row>
    <row r="58" spans="1:5" x14ac:dyDescent="0.25">
      <c r="A58">
        <v>10</v>
      </c>
      <c r="B58">
        <v>10</v>
      </c>
      <c r="C58">
        <v>2018</v>
      </c>
      <c r="D58">
        <v>1.1499999999999999</v>
      </c>
      <c r="E58">
        <v>0.86956522000000003</v>
      </c>
    </row>
    <row r="59" spans="1:5" x14ac:dyDescent="0.25">
      <c r="A59">
        <v>9</v>
      </c>
      <c r="B59">
        <v>10</v>
      </c>
      <c r="C59">
        <v>2018</v>
      </c>
      <c r="D59">
        <v>1.1435</v>
      </c>
      <c r="E59">
        <v>0.87450808999999996</v>
      </c>
    </row>
    <row r="60" spans="1:5" x14ac:dyDescent="0.25">
      <c r="A60">
        <v>8</v>
      </c>
      <c r="B60">
        <v>10</v>
      </c>
      <c r="C60">
        <v>2018</v>
      </c>
      <c r="D60">
        <v>1.1477999999999999</v>
      </c>
      <c r="E60">
        <v>0.87123192000000005</v>
      </c>
    </row>
    <row r="61" spans="1:5" x14ac:dyDescent="0.25">
      <c r="A61">
        <v>5</v>
      </c>
      <c r="B61">
        <v>10</v>
      </c>
      <c r="C61">
        <v>2018</v>
      </c>
      <c r="D61">
        <v>1.1506000000000001</v>
      </c>
      <c r="E61">
        <v>0.86911176999999995</v>
      </c>
    </row>
    <row r="62" spans="1:5" x14ac:dyDescent="0.25">
      <c r="A62">
        <v>4</v>
      </c>
      <c r="B62">
        <v>10</v>
      </c>
      <c r="C62">
        <v>2018</v>
      </c>
      <c r="D62">
        <v>1.1501999999999999</v>
      </c>
      <c r="E62">
        <v>0.86941400999999996</v>
      </c>
    </row>
    <row r="63" spans="1:5" x14ac:dyDescent="0.25">
      <c r="A63">
        <v>3</v>
      </c>
      <c r="B63">
        <v>10</v>
      </c>
      <c r="C63">
        <v>2018</v>
      </c>
      <c r="D63">
        <v>1.1548</v>
      </c>
      <c r="E63">
        <v>0.86595080999999996</v>
      </c>
    </row>
    <row r="64" spans="1:5" x14ac:dyDescent="0.25">
      <c r="A64">
        <v>2</v>
      </c>
      <c r="B64">
        <v>10</v>
      </c>
      <c r="C64">
        <v>2018</v>
      </c>
      <c r="D64">
        <v>1.1543000000000001</v>
      </c>
      <c r="E64">
        <v>0.86632591000000003</v>
      </c>
    </row>
    <row r="65" spans="1:5" x14ac:dyDescent="0.25">
      <c r="A65">
        <v>1</v>
      </c>
      <c r="B65">
        <v>10</v>
      </c>
      <c r="C65">
        <v>2018</v>
      </c>
      <c r="D65">
        <v>1.1606000000000001</v>
      </c>
      <c r="E65">
        <v>0.86162329999999998</v>
      </c>
    </row>
    <row r="66" spans="1:5" x14ac:dyDescent="0.25">
      <c r="A66">
        <v>28</v>
      </c>
      <c r="B66">
        <v>9</v>
      </c>
      <c r="C66">
        <v>2018</v>
      </c>
      <c r="D66">
        <v>1.1576</v>
      </c>
      <c r="E66">
        <v>0.86385624999999999</v>
      </c>
    </row>
    <row r="67" spans="1:5" x14ac:dyDescent="0.25">
      <c r="A67">
        <v>27</v>
      </c>
      <c r="B67">
        <v>9</v>
      </c>
      <c r="C67">
        <v>2018</v>
      </c>
      <c r="D67">
        <v>1.1707000000000001</v>
      </c>
      <c r="E67">
        <v>0.8541898</v>
      </c>
    </row>
    <row r="68" spans="1:5" x14ac:dyDescent="0.25">
      <c r="A68">
        <v>26</v>
      </c>
      <c r="B68">
        <v>9</v>
      </c>
      <c r="C68">
        <v>2018</v>
      </c>
      <c r="D68">
        <v>1.1737</v>
      </c>
      <c r="E68">
        <v>0.85200648000000001</v>
      </c>
    </row>
    <row r="69" spans="1:5" x14ac:dyDescent="0.25">
      <c r="A69">
        <v>25</v>
      </c>
      <c r="B69">
        <v>9</v>
      </c>
      <c r="C69">
        <v>2018</v>
      </c>
      <c r="D69">
        <v>1.1777</v>
      </c>
      <c r="E69">
        <v>0.84911267999999995</v>
      </c>
    </row>
    <row r="70" spans="1:5" x14ac:dyDescent="0.25">
      <c r="A70">
        <v>24</v>
      </c>
      <c r="B70">
        <v>9</v>
      </c>
      <c r="C70">
        <v>2018</v>
      </c>
      <c r="D70">
        <v>1.1773</v>
      </c>
      <c r="E70">
        <v>0.84940117000000004</v>
      </c>
    </row>
    <row r="71" spans="1:5" x14ac:dyDescent="0.25">
      <c r="A71">
        <v>21</v>
      </c>
      <c r="B71">
        <v>9</v>
      </c>
      <c r="C71">
        <v>2018</v>
      </c>
      <c r="D71">
        <v>1.1758999999999999</v>
      </c>
      <c r="E71">
        <v>0.85041244999999999</v>
      </c>
    </row>
    <row r="72" spans="1:5" x14ac:dyDescent="0.25">
      <c r="A72">
        <v>20</v>
      </c>
      <c r="B72">
        <v>9</v>
      </c>
      <c r="C72">
        <v>2018</v>
      </c>
      <c r="D72">
        <v>1.1769000000000001</v>
      </c>
      <c r="E72">
        <v>0.84968986000000002</v>
      </c>
    </row>
    <row r="73" spans="1:5" x14ac:dyDescent="0.25">
      <c r="A73">
        <v>19</v>
      </c>
      <c r="B73">
        <v>9</v>
      </c>
      <c r="C73">
        <v>2018</v>
      </c>
      <c r="D73">
        <v>1.1667000000000001</v>
      </c>
      <c r="E73">
        <v>0.85711837000000002</v>
      </c>
    </row>
    <row r="74" spans="1:5" x14ac:dyDescent="0.25">
      <c r="A74">
        <v>18</v>
      </c>
      <c r="B74">
        <v>9</v>
      </c>
      <c r="C74">
        <v>2018</v>
      </c>
      <c r="D74">
        <v>1.1697</v>
      </c>
      <c r="E74">
        <v>0.85492005999999998</v>
      </c>
    </row>
    <row r="75" spans="1:5" x14ac:dyDescent="0.25">
      <c r="A75">
        <v>17</v>
      </c>
      <c r="B75">
        <v>9</v>
      </c>
      <c r="C75">
        <v>2018</v>
      </c>
      <c r="D75">
        <v>1.1671</v>
      </c>
      <c r="E75">
        <v>0.85682460999999999</v>
      </c>
    </row>
    <row r="76" spans="1:5" x14ac:dyDescent="0.25">
      <c r="A76">
        <v>14</v>
      </c>
      <c r="B76">
        <v>9</v>
      </c>
      <c r="C76">
        <v>2018</v>
      </c>
      <c r="D76">
        <v>1.1689000000000001</v>
      </c>
      <c r="E76">
        <v>0.85550517999999998</v>
      </c>
    </row>
    <row r="77" spans="1:5" x14ac:dyDescent="0.25">
      <c r="A77">
        <v>13</v>
      </c>
      <c r="B77">
        <v>9</v>
      </c>
      <c r="C77">
        <v>2018</v>
      </c>
      <c r="D77">
        <v>1.1619999999999999</v>
      </c>
      <c r="E77">
        <v>0.86058520000000005</v>
      </c>
    </row>
    <row r="78" spans="1:5" x14ac:dyDescent="0.25">
      <c r="A78">
        <v>12</v>
      </c>
      <c r="B78">
        <v>9</v>
      </c>
      <c r="C78">
        <v>2018</v>
      </c>
      <c r="D78">
        <v>1.1585000000000001</v>
      </c>
      <c r="E78">
        <v>0.86318514999999996</v>
      </c>
    </row>
    <row r="79" spans="1:5" x14ac:dyDescent="0.25">
      <c r="A79">
        <v>11</v>
      </c>
      <c r="B79">
        <v>9</v>
      </c>
      <c r="C79">
        <v>2018</v>
      </c>
      <c r="D79">
        <v>1.1574</v>
      </c>
      <c r="E79">
        <v>0.86400553000000002</v>
      </c>
    </row>
    <row r="80" spans="1:5" x14ac:dyDescent="0.25">
      <c r="A80">
        <v>10</v>
      </c>
      <c r="B80">
        <v>9</v>
      </c>
      <c r="C80">
        <v>2018</v>
      </c>
      <c r="D80">
        <v>1.1571</v>
      </c>
      <c r="E80">
        <v>0.86422953999999996</v>
      </c>
    </row>
    <row r="81" spans="1:5" x14ac:dyDescent="0.25">
      <c r="A81">
        <v>7</v>
      </c>
      <c r="B81">
        <v>9</v>
      </c>
      <c r="C81">
        <v>2018</v>
      </c>
      <c r="D81">
        <v>1.1615</v>
      </c>
      <c r="E81">
        <v>0.86095566000000001</v>
      </c>
    </row>
    <row r="82" spans="1:5" x14ac:dyDescent="0.25">
      <c r="A82">
        <v>6</v>
      </c>
      <c r="B82">
        <v>9</v>
      </c>
      <c r="C82">
        <v>2018</v>
      </c>
      <c r="D82">
        <v>1.1634</v>
      </c>
      <c r="E82">
        <v>0.85954960000000002</v>
      </c>
    </row>
    <row r="83" spans="1:5" x14ac:dyDescent="0.25">
      <c r="A83">
        <v>5</v>
      </c>
      <c r="B83">
        <v>9</v>
      </c>
      <c r="C83">
        <v>2018</v>
      </c>
      <c r="D83">
        <v>1.1581999999999999</v>
      </c>
      <c r="E83">
        <v>0.86340874000000001</v>
      </c>
    </row>
    <row r="84" spans="1:5" x14ac:dyDescent="0.25">
      <c r="A84">
        <v>4</v>
      </c>
      <c r="B84">
        <v>9</v>
      </c>
      <c r="C84">
        <v>2018</v>
      </c>
      <c r="D84">
        <v>1.1561999999999999</v>
      </c>
      <c r="E84">
        <v>0.86490226999999997</v>
      </c>
    </row>
    <row r="85" spans="1:5" x14ac:dyDescent="0.25">
      <c r="A85">
        <v>3</v>
      </c>
      <c r="B85">
        <v>9</v>
      </c>
      <c r="C85">
        <v>2018</v>
      </c>
      <c r="D85">
        <v>1.1609</v>
      </c>
      <c r="E85">
        <v>0.86140064000000005</v>
      </c>
    </row>
    <row r="86" spans="1:5" x14ac:dyDescent="0.25">
      <c r="A86">
        <v>31</v>
      </c>
      <c r="B86">
        <v>8</v>
      </c>
      <c r="C86">
        <v>2018</v>
      </c>
      <c r="D86">
        <v>1.1651</v>
      </c>
      <c r="E86">
        <v>0.85829542999999997</v>
      </c>
    </row>
    <row r="87" spans="1:5" x14ac:dyDescent="0.25">
      <c r="A87">
        <v>30</v>
      </c>
      <c r="B87">
        <v>8</v>
      </c>
      <c r="C87">
        <v>2018</v>
      </c>
      <c r="D87">
        <v>1.1692</v>
      </c>
      <c r="E87">
        <v>0.85528567</v>
      </c>
    </row>
    <row r="88" spans="1:5" x14ac:dyDescent="0.25">
      <c r="A88">
        <v>29</v>
      </c>
      <c r="B88">
        <v>8</v>
      </c>
      <c r="C88">
        <v>2018</v>
      </c>
      <c r="D88">
        <v>1.1659999999999999</v>
      </c>
      <c r="E88">
        <v>0.85763292999999996</v>
      </c>
    </row>
    <row r="89" spans="1:5" x14ac:dyDescent="0.25">
      <c r="A89">
        <v>28</v>
      </c>
      <c r="B89">
        <v>8</v>
      </c>
      <c r="C89">
        <v>2018</v>
      </c>
      <c r="D89">
        <v>1.171</v>
      </c>
      <c r="E89">
        <v>0.85397095999999995</v>
      </c>
    </row>
    <row r="90" spans="1:5" x14ac:dyDescent="0.25">
      <c r="A90">
        <v>27</v>
      </c>
      <c r="B90">
        <v>8</v>
      </c>
      <c r="C90">
        <v>2018</v>
      </c>
      <c r="D90">
        <v>1.1633</v>
      </c>
      <c r="E90">
        <v>0.85962348</v>
      </c>
    </row>
    <row r="91" spans="1:5" x14ac:dyDescent="0.25">
      <c r="A91">
        <v>24</v>
      </c>
      <c r="B91">
        <v>8</v>
      </c>
      <c r="C91">
        <v>2018</v>
      </c>
      <c r="D91">
        <v>1.1588000000000001</v>
      </c>
      <c r="E91">
        <v>0.86296167999999995</v>
      </c>
    </row>
    <row r="92" spans="1:5" x14ac:dyDescent="0.25">
      <c r="A92">
        <v>23</v>
      </c>
      <c r="B92">
        <v>8</v>
      </c>
      <c r="C92">
        <v>2018</v>
      </c>
      <c r="D92">
        <v>1.1578999999999999</v>
      </c>
      <c r="E92">
        <v>0.86363243999999995</v>
      </c>
    </row>
    <row r="93" spans="1:5" x14ac:dyDescent="0.25">
      <c r="A93">
        <v>22</v>
      </c>
      <c r="B93">
        <v>8</v>
      </c>
      <c r="C93">
        <v>2018</v>
      </c>
      <c r="D93">
        <v>1.1616</v>
      </c>
      <c r="E93">
        <v>0.86088153999999995</v>
      </c>
    </row>
    <row r="94" spans="1:5" x14ac:dyDescent="0.25">
      <c r="A94">
        <v>21</v>
      </c>
      <c r="B94">
        <v>8</v>
      </c>
      <c r="C94">
        <v>2018</v>
      </c>
      <c r="D94">
        <v>1.1501999999999999</v>
      </c>
      <c r="E94">
        <v>0.86941400999999996</v>
      </c>
    </row>
    <row r="95" spans="1:5" x14ac:dyDescent="0.25">
      <c r="A95">
        <v>20</v>
      </c>
      <c r="B95">
        <v>8</v>
      </c>
      <c r="C95">
        <v>2018</v>
      </c>
      <c r="D95">
        <v>1.1419999999999999</v>
      </c>
      <c r="E95">
        <v>0.87565674000000004</v>
      </c>
    </row>
    <row r="96" spans="1:5" x14ac:dyDescent="0.25">
      <c r="A96">
        <v>17</v>
      </c>
      <c r="B96">
        <v>8</v>
      </c>
      <c r="C96">
        <v>2018</v>
      </c>
      <c r="D96">
        <v>1.1391</v>
      </c>
      <c r="E96">
        <v>0.87788604999999997</v>
      </c>
    </row>
    <row r="97" spans="1:5" x14ac:dyDescent="0.25">
      <c r="A97">
        <v>16</v>
      </c>
      <c r="B97">
        <v>8</v>
      </c>
      <c r="C97">
        <v>2018</v>
      </c>
      <c r="D97">
        <v>1.137</v>
      </c>
      <c r="E97">
        <v>0.87950748000000001</v>
      </c>
    </row>
    <row r="98" spans="1:5" x14ac:dyDescent="0.25">
      <c r="A98">
        <v>15</v>
      </c>
      <c r="B98">
        <v>8</v>
      </c>
      <c r="C98">
        <v>2018</v>
      </c>
      <c r="D98">
        <v>1.1321000000000001</v>
      </c>
      <c r="E98">
        <v>0.88331419</v>
      </c>
    </row>
    <row r="99" spans="1:5" x14ac:dyDescent="0.25">
      <c r="A99">
        <v>14</v>
      </c>
      <c r="B99">
        <v>8</v>
      </c>
      <c r="C99">
        <v>2018</v>
      </c>
      <c r="D99">
        <v>1.1406000000000001</v>
      </c>
      <c r="E99">
        <v>0.87673153999999998</v>
      </c>
    </row>
    <row r="100" spans="1:5" x14ac:dyDescent="0.25">
      <c r="A100">
        <v>13</v>
      </c>
      <c r="B100">
        <v>8</v>
      </c>
      <c r="C100">
        <v>2018</v>
      </c>
      <c r="D100">
        <v>1.1403000000000001</v>
      </c>
      <c r="E100">
        <v>0.87696220000000003</v>
      </c>
    </row>
    <row r="101" spans="1:5" x14ac:dyDescent="0.25">
      <c r="A101">
        <v>10</v>
      </c>
      <c r="B101">
        <v>8</v>
      </c>
      <c r="C101">
        <v>2018</v>
      </c>
      <c r="D101">
        <v>1.1456</v>
      </c>
      <c r="E101">
        <v>0.87290502999999997</v>
      </c>
    </row>
    <row r="102" spans="1:5" x14ac:dyDescent="0.25">
      <c r="A102">
        <v>9</v>
      </c>
      <c r="B102">
        <v>8</v>
      </c>
      <c r="C102">
        <v>2018</v>
      </c>
      <c r="D102">
        <v>1.1593</v>
      </c>
      <c r="E102">
        <v>0.86258948999999996</v>
      </c>
    </row>
    <row r="103" spans="1:5" x14ac:dyDescent="0.25">
      <c r="A103">
        <v>8</v>
      </c>
      <c r="B103">
        <v>8</v>
      </c>
      <c r="C103">
        <v>2018</v>
      </c>
      <c r="D103">
        <v>1.1589</v>
      </c>
      <c r="E103">
        <v>0.86288721999999995</v>
      </c>
    </row>
    <row r="104" spans="1:5" x14ac:dyDescent="0.25">
      <c r="A104">
        <v>7</v>
      </c>
      <c r="B104">
        <v>8</v>
      </c>
      <c r="C104">
        <v>2018</v>
      </c>
      <c r="D104">
        <v>1.1601999999999999</v>
      </c>
      <c r="E104">
        <v>0.86192036000000005</v>
      </c>
    </row>
    <row r="105" spans="1:5" x14ac:dyDescent="0.25">
      <c r="A105">
        <v>6</v>
      </c>
      <c r="B105">
        <v>8</v>
      </c>
      <c r="C105">
        <v>2018</v>
      </c>
      <c r="D105">
        <v>1.1543000000000001</v>
      </c>
      <c r="E105">
        <v>0.86632591000000003</v>
      </c>
    </row>
    <row r="106" spans="1:5" x14ac:dyDescent="0.25">
      <c r="A106">
        <v>3</v>
      </c>
      <c r="B106">
        <v>8</v>
      </c>
      <c r="C106">
        <v>2018</v>
      </c>
      <c r="D106">
        <v>1.1588000000000001</v>
      </c>
      <c r="E106">
        <v>0.86296167999999995</v>
      </c>
    </row>
    <row r="107" spans="1:5" x14ac:dyDescent="0.25">
      <c r="A107">
        <v>2</v>
      </c>
      <c r="B107">
        <v>8</v>
      </c>
      <c r="C107">
        <v>2018</v>
      </c>
      <c r="D107">
        <v>1.1617</v>
      </c>
      <c r="E107">
        <v>0.86080743999999998</v>
      </c>
    </row>
    <row r="108" spans="1:5" x14ac:dyDescent="0.25">
      <c r="A108">
        <v>1</v>
      </c>
      <c r="B108">
        <v>8</v>
      </c>
      <c r="C108">
        <v>2018</v>
      </c>
      <c r="D108">
        <v>1.1696</v>
      </c>
      <c r="E108">
        <v>0.85499316000000003</v>
      </c>
    </row>
    <row r="109" spans="1:5" x14ac:dyDescent="0.25">
      <c r="A109">
        <v>31</v>
      </c>
      <c r="B109">
        <v>7</v>
      </c>
      <c r="C109">
        <v>2018</v>
      </c>
      <c r="D109">
        <v>1.1736</v>
      </c>
      <c r="E109">
        <v>0.85207907000000005</v>
      </c>
    </row>
    <row r="110" spans="1:5" x14ac:dyDescent="0.25">
      <c r="A110">
        <v>30</v>
      </c>
      <c r="B110">
        <v>7</v>
      </c>
      <c r="C110">
        <v>2018</v>
      </c>
      <c r="D110">
        <v>1.1684000000000001</v>
      </c>
      <c r="E110">
        <v>0.85587128000000001</v>
      </c>
    </row>
    <row r="111" spans="1:5" x14ac:dyDescent="0.25">
      <c r="A111">
        <v>27</v>
      </c>
      <c r="B111">
        <v>7</v>
      </c>
      <c r="C111">
        <v>2018</v>
      </c>
      <c r="D111">
        <v>1.1625000000000001</v>
      </c>
      <c r="E111">
        <v>0.86021504999999998</v>
      </c>
    </row>
    <row r="112" spans="1:5" x14ac:dyDescent="0.25">
      <c r="A112">
        <v>26</v>
      </c>
      <c r="B112">
        <v>7</v>
      </c>
      <c r="C112">
        <v>2018</v>
      </c>
      <c r="D112">
        <v>1.1716</v>
      </c>
      <c r="E112">
        <v>0.85353363000000004</v>
      </c>
    </row>
    <row r="113" spans="1:5" x14ac:dyDescent="0.25">
      <c r="A113">
        <v>25</v>
      </c>
      <c r="B113">
        <v>7</v>
      </c>
      <c r="C113">
        <v>2018</v>
      </c>
      <c r="D113">
        <v>1.169</v>
      </c>
      <c r="E113">
        <v>0.85543199000000003</v>
      </c>
    </row>
    <row r="114" spans="1:5" x14ac:dyDescent="0.25">
      <c r="A114">
        <v>24</v>
      </c>
      <c r="B114">
        <v>7</v>
      </c>
      <c r="C114">
        <v>2018</v>
      </c>
      <c r="D114">
        <v>1.1706000000000001</v>
      </c>
      <c r="E114">
        <v>0.85426276999999995</v>
      </c>
    </row>
    <row r="115" spans="1:5" x14ac:dyDescent="0.25">
      <c r="A115">
        <v>23</v>
      </c>
      <c r="B115">
        <v>7</v>
      </c>
      <c r="C115">
        <v>2018</v>
      </c>
      <c r="D115">
        <v>1.1716</v>
      </c>
      <c r="E115">
        <v>0.85353363000000004</v>
      </c>
    </row>
    <row r="116" spans="1:5" x14ac:dyDescent="0.25">
      <c r="A116">
        <v>20</v>
      </c>
      <c r="B116">
        <v>7</v>
      </c>
      <c r="C116">
        <v>2018</v>
      </c>
      <c r="D116">
        <v>1.167</v>
      </c>
      <c r="E116">
        <v>0.85689802999999998</v>
      </c>
    </row>
    <row r="117" spans="1:5" x14ac:dyDescent="0.25">
      <c r="A117">
        <v>19</v>
      </c>
      <c r="B117">
        <v>7</v>
      </c>
      <c r="C117">
        <v>2018</v>
      </c>
      <c r="D117">
        <v>1.1588000000000001</v>
      </c>
      <c r="E117">
        <v>0.86296167999999995</v>
      </c>
    </row>
    <row r="118" spans="1:5" x14ac:dyDescent="0.25">
      <c r="A118">
        <v>18</v>
      </c>
      <c r="B118">
        <v>7</v>
      </c>
      <c r="C118">
        <v>2018</v>
      </c>
      <c r="D118">
        <v>1.1611</v>
      </c>
      <c r="E118">
        <v>0.86125225999999999</v>
      </c>
    </row>
    <row r="119" spans="1:5" x14ac:dyDescent="0.25">
      <c r="A119">
        <v>17</v>
      </c>
      <c r="B119">
        <v>7</v>
      </c>
      <c r="C119">
        <v>2018</v>
      </c>
      <c r="D119">
        <v>1.1707000000000001</v>
      </c>
      <c r="E119">
        <v>0.8541898</v>
      </c>
    </row>
    <row r="120" spans="1:5" x14ac:dyDescent="0.25">
      <c r="A120">
        <v>16</v>
      </c>
      <c r="B120">
        <v>7</v>
      </c>
      <c r="C120">
        <v>2018</v>
      </c>
      <c r="D120">
        <v>1.1719999999999999</v>
      </c>
      <c r="E120">
        <v>0.85324232</v>
      </c>
    </row>
    <row r="121" spans="1:5" x14ac:dyDescent="0.25">
      <c r="A121">
        <v>13</v>
      </c>
      <c r="B121">
        <v>7</v>
      </c>
      <c r="C121">
        <v>2018</v>
      </c>
      <c r="D121">
        <v>1.1642999999999999</v>
      </c>
      <c r="E121">
        <v>0.85888516999999998</v>
      </c>
    </row>
    <row r="122" spans="1:5" x14ac:dyDescent="0.25">
      <c r="A122">
        <v>12</v>
      </c>
      <c r="B122">
        <v>7</v>
      </c>
      <c r="C122">
        <v>2018</v>
      </c>
      <c r="D122">
        <v>1.1657999999999999</v>
      </c>
      <c r="E122">
        <v>0.85778007000000001</v>
      </c>
    </row>
    <row r="123" spans="1:5" x14ac:dyDescent="0.25">
      <c r="A123">
        <v>11</v>
      </c>
      <c r="B123">
        <v>7</v>
      </c>
      <c r="C123">
        <v>2018</v>
      </c>
      <c r="D123">
        <v>1.1735</v>
      </c>
      <c r="E123">
        <v>0.85215167999999997</v>
      </c>
    </row>
    <row r="124" spans="1:5" x14ac:dyDescent="0.25">
      <c r="A124">
        <v>10</v>
      </c>
      <c r="B124">
        <v>7</v>
      </c>
      <c r="C124">
        <v>2018</v>
      </c>
      <c r="D124">
        <v>1.1713</v>
      </c>
      <c r="E124">
        <v>0.85375224000000005</v>
      </c>
    </row>
    <row r="125" spans="1:5" x14ac:dyDescent="0.25">
      <c r="A125">
        <v>9</v>
      </c>
      <c r="B125">
        <v>7</v>
      </c>
      <c r="C125">
        <v>2018</v>
      </c>
      <c r="D125">
        <v>1.1789000000000001</v>
      </c>
      <c r="E125">
        <v>0.84824836999999997</v>
      </c>
    </row>
    <row r="126" spans="1:5" x14ac:dyDescent="0.25">
      <c r="A126">
        <v>6</v>
      </c>
      <c r="B126">
        <v>7</v>
      </c>
      <c r="C126">
        <v>2018</v>
      </c>
      <c r="D126">
        <v>1.1724000000000001</v>
      </c>
      <c r="E126">
        <v>0.85295120999999996</v>
      </c>
    </row>
    <row r="127" spans="1:5" x14ac:dyDescent="0.25">
      <c r="A127">
        <v>5</v>
      </c>
      <c r="B127">
        <v>7</v>
      </c>
      <c r="C127">
        <v>2018</v>
      </c>
      <c r="D127">
        <v>1.1709000000000001</v>
      </c>
      <c r="E127">
        <v>0.85404389999999997</v>
      </c>
    </row>
    <row r="128" spans="1:5" x14ac:dyDescent="0.25">
      <c r="A128">
        <v>4</v>
      </c>
      <c r="B128">
        <v>7</v>
      </c>
      <c r="C128">
        <v>2018</v>
      </c>
      <c r="D128">
        <v>1.1641999999999999</v>
      </c>
      <c r="E128">
        <v>0.85895893999999995</v>
      </c>
    </row>
    <row r="129" spans="1:5" x14ac:dyDescent="0.25">
      <c r="A129">
        <v>3</v>
      </c>
      <c r="B129">
        <v>7</v>
      </c>
      <c r="C129">
        <v>2018</v>
      </c>
      <c r="D129">
        <v>1.1665000000000001</v>
      </c>
      <c r="E129">
        <v>0.85726532</v>
      </c>
    </row>
    <row r="130" spans="1:5" x14ac:dyDescent="0.25">
      <c r="A130">
        <v>2</v>
      </c>
      <c r="B130">
        <v>7</v>
      </c>
      <c r="C130">
        <v>2018</v>
      </c>
      <c r="D130">
        <v>1.1638999999999999</v>
      </c>
      <c r="E130">
        <v>0.85918033999999999</v>
      </c>
    </row>
    <row r="131" spans="1:5" x14ac:dyDescent="0.25">
      <c r="A131">
        <v>29</v>
      </c>
      <c r="B131">
        <v>6</v>
      </c>
      <c r="C131">
        <v>2018</v>
      </c>
      <c r="D131">
        <v>1.1657999999999999</v>
      </c>
      <c r="E131">
        <v>0.85778007000000001</v>
      </c>
    </row>
    <row r="132" spans="1:5" x14ac:dyDescent="0.25">
      <c r="A132">
        <v>28</v>
      </c>
      <c r="B132">
        <v>6</v>
      </c>
      <c r="C132">
        <v>2018</v>
      </c>
      <c r="D132">
        <v>1.1583000000000001</v>
      </c>
      <c r="E132">
        <v>0.86333420000000005</v>
      </c>
    </row>
    <row r="133" spans="1:5" x14ac:dyDescent="0.25">
      <c r="A133">
        <v>27</v>
      </c>
      <c r="B133">
        <v>6</v>
      </c>
      <c r="C133">
        <v>2018</v>
      </c>
      <c r="D133">
        <v>1.1616</v>
      </c>
      <c r="E133">
        <v>0.86088153999999995</v>
      </c>
    </row>
    <row r="134" spans="1:5" x14ac:dyDescent="0.25">
      <c r="A134">
        <v>26</v>
      </c>
      <c r="B134">
        <v>6</v>
      </c>
      <c r="C134">
        <v>2018</v>
      </c>
      <c r="D134">
        <v>1.1672</v>
      </c>
      <c r="E134">
        <v>0.85675120000000005</v>
      </c>
    </row>
    <row r="135" spans="1:5" x14ac:dyDescent="0.25">
      <c r="A135">
        <v>25</v>
      </c>
      <c r="B135">
        <v>6</v>
      </c>
      <c r="C135">
        <v>2018</v>
      </c>
      <c r="D135">
        <v>1.17</v>
      </c>
      <c r="E135">
        <v>0.85470084999999996</v>
      </c>
    </row>
    <row r="136" spans="1:5" x14ac:dyDescent="0.25">
      <c r="A136">
        <v>22</v>
      </c>
      <c r="B136">
        <v>6</v>
      </c>
      <c r="C136">
        <v>2018</v>
      </c>
      <c r="D136">
        <v>1.1648000000000001</v>
      </c>
      <c r="E136">
        <v>0.85851648000000003</v>
      </c>
    </row>
    <row r="137" spans="1:5" x14ac:dyDescent="0.25">
      <c r="A137">
        <v>21</v>
      </c>
      <c r="B137">
        <v>6</v>
      </c>
      <c r="C137">
        <v>2018</v>
      </c>
      <c r="D137">
        <v>1.1537999999999999</v>
      </c>
      <c r="E137">
        <v>0.86670133000000005</v>
      </c>
    </row>
    <row r="138" spans="1:5" x14ac:dyDescent="0.25">
      <c r="A138">
        <v>20</v>
      </c>
      <c r="B138">
        <v>6</v>
      </c>
      <c r="C138">
        <v>2018</v>
      </c>
      <c r="D138">
        <v>1.1577999999999999</v>
      </c>
      <c r="E138">
        <v>0.86370703000000004</v>
      </c>
    </row>
    <row r="139" spans="1:5" x14ac:dyDescent="0.25">
      <c r="A139">
        <v>19</v>
      </c>
      <c r="B139">
        <v>6</v>
      </c>
      <c r="C139">
        <v>2018</v>
      </c>
      <c r="D139">
        <v>1.1534</v>
      </c>
      <c r="E139">
        <v>0.86700191000000004</v>
      </c>
    </row>
    <row r="140" spans="1:5" x14ac:dyDescent="0.25">
      <c r="A140">
        <v>18</v>
      </c>
      <c r="B140">
        <v>6</v>
      </c>
      <c r="C140">
        <v>2018</v>
      </c>
      <c r="D140">
        <v>1.1613</v>
      </c>
      <c r="E140">
        <v>0.86110394000000001</v>
      </c>
    </row>
    <row r="141" spans="1:5" x14ac:dyDescent="0.25">
      <c r="A141">
        <v>15</v>
      </c>
      <c r="B141">
        <v>6</v>
      </c>
      <c r="C141">
        <v>2018</v>
      </c>
      <c r="D141">
        <v>1.1596</v>
      </c>
      <c r="E141">
        <v>0.86236632999999996</v>
      </c>
    </row>
    <row r="142" spans="1:5" x14ac:dyDescent="0.25">
      <c r="A142">
        <v>14</v>
      </c>
      <c r="B142">
        <v>6</v>
      </c>
      <c r="C142">
        <v>2018</v>
      </c>
      <c r="D142">
        <v>1.173</v>
      </c>
      <c r="E142">
        <v>0.85251491999999995</v>
      </c>
    </row>
    <row r="143" spans="1:5" x14ac:dyDescent="0.25">
      <c r="A143">
        <v>13</v>
      </c>
      <c r="B143">
        <v>6</v>
      </c>
      <c r="C143">
        <v>2018</v>
      </c>
      <c r="D143">
        <v>1.1763999999999999</v>
      </c>
      <c r="E143">
        <v>0.850051</v>
      </c>
    </row>
    <row r="144" spans="1:5" x14ac:dyDescent="0.25">
      <c r="A144">
        <v>12</v>
      </c>
      <c r="B144">
        <v>6</v>
      </c>
      <c r="C144">
        <v>2018</v>
      </c>
      <c r="D144">
        <v>1.1788000000000001</v>
      </c>
      <c r="E144">
        <v>0.84832032999999996</v>
      </c>
    </row>
    <row r="145" spans="1:5" x14ac:dyDescent="0.25">
      <c r="A145">
        <v>11</v>
      </c>
      <c r="B145">
        <v>6</v>
      </c>
      <c r="C145">
        <v>2018</v>
      </c>
      <c r="D145">
        <v>1.179</v>
      </c>
      <c r="E145">
        <v>0.84817642000000004</v>
      </c>
    </row>
    <row r="146" spans="1:5" x14ac:dyDescent="0.25">
      <c r="A146">
        <v>8</v>
      </c>
      <c r="B146">
        <v>6</v>
      </c>
      <c r="C146">
        <v>2018</v>
      </c>
      <c r="D146">
        <v>1.1754</v>
      </c>
      <c r="E146">
        <v>0.85077420000000004</v>
      </c>
    </row>
    <row r="147" spans="1:5" x14ac:dyDescent="0.25">
      <c r="A147">
        <v>7</v>
      </c>
      <c r="B147">
        <v>6</v>
      </c>
      <c r="C147">
        <v>2018</v>
      </c>
      <c r="D147">
        <v>1.1836</v>
      </c>
      <c r="E147">
        <v>0.84488003</v>
      </c>
    </row>
    <row r="148" spans="1:5" x14ac:dyDescent="0.25">
      <c r="A148">
        <v>6</v>
      </c>
      <c r="B148">
        <v>6</v>
      </c>
      <c r="C148">
        <v>2018</v>
      </c>
      <c r="D148">
        <v>1.1765000000000001</v>
      </c>
      <c r="E148">
        <v>0.84997875000000001</v>
      </c>
    </row>
    <row r="149" spans="1:5" x14ac:dyDescent="0.25">
      <c r="A149">
        <v>5</v>
      </c>
      <c r="B149">
        <v>6</v>
      </c>
      <c r="C149">
        <v>2018</v>
      </c>
      <c r="D149">
        <v>1.1675</v>
      </c>
      <c r="E149">
        <v>0.85653104999999996</v>
      </c>
    </row>
    <row r="150" spans="1:5" x14ac:dyDescent="0.25">
      <c r="A150">
        <v>4</v>
      </c>
      <c r="B150">
        <v>6</v>
      </c>
      <c r="C150">
        <v>2018</v>
      </c>
      <c r="D150">
        <v>1.1737</v>
      </c>
      <c r="E150">
        <v>0.85200648000000001</v>
      </c>
    </row>
    <row r="151" spans="1:5" x14ac:dyDescent="0.25">
      <c r="A151">
        <v>1</v>
      </c>
      <c r="B151">
        <v>6</v>
      </c>
      <c r="C151">
        <v>2018</v>
      </c>
      <c r="D151">
        <v>1.1669</v>
      </c>
      <c r="E151">
        <v>0.85697146000000002</v>
      </c>
    </row>
    <row r="152" spans="1:5" x14ac:dyDescent="0.25">
      <c r="A152">
        <v>31</v>
      </c>
      <c r="B152">
        <v>5</v>
      </c>
      <c r="C152">
        <v>2018</v>
      </c>
      <c r="D152">
        <v>1.1698999999999999</v>
      </c>
      <c r="E152">
        <v>0.85477391000000003</v>
      </c>
    </row>
    <row r="153" spans="1:5" x14ac:dyDescent="0.25">
      <c r="A153">
        <v>30</v>
      </c>
      <c r="B153">
        <v>5</v>
      </c>
      <c r="C153">
        <v>2018</v>
      </c>
      <c r="D153">
        <v>1.1632</v>
      </c>
      <c r="E153">
        <v>0.85969739000000001</v>
      </c>
    </row>
    <row r="154" spans="1:5" x14ac:dyDescent="0.25">
      <c r="A154">
        <v>29</v>
      </c>
      <c r="B154">
        <v>5</v>
      </c>
      <c r="C154">
        <v>2018</v>
      </c>
      <c r="D154">
        <v>1.1557999999999999</v>
      </c>
      <c r="E154">
        <v>0.86520158999999996</v>
      </c>
    </row>
    <row r="155" spans="1:5" x14ac:dyDescent="0.25">
      <c r="A155">
        <v>28</v>
      </c>
      <c r="B155">
        <v>5</v>
      </c>
      <c r="C155">
        <v>2018</v>
      </c>
      <c r="D155">
        <v>1.1644000000000001</v>
      </c>
      <c r="E155">
        <v>0.85881141000000005</v>
      </c>
    </row>
    <row r="156" spans="1:5" x14ac:dyDescent="0.25">
      <c r="A156">
        <v>25</v>
      </c>
      <c r="B156">
        <v>5</v>
      </c>
      <c r="C156">
        <v>2018</v>
      </c>
      <c r="D156">
        <v>1.1675</v>
      </c>
      <c r="E156">
        <v>0.85653104999999996</v>
      </c>
    </row>
    <row r="157" spans="1:5" x14ac:dyDescent="0.25">
      <c r="A157">
        <v>24</v>
      </c>
      <c r="B157">
        <v>5</v>
      </c>
      <c r="C157">
        <v>2018</v>
      </c>
      <c r="D157">
        <v>1.1728000000000001</v>
      </c>
      <c r="E157">
        <v>0.85266030000000004</v>
      </c>
    </row>
    <row r="158" spans="1:5" x14ac:dyDescent="0.25">
      <c r="A158">
        <v>23</v>
      </c>
      <c r="B158">
        <v>5</v>
      </c>
      <c r="C158">
        <v>2018</v>
      </c>
      <c r="D158">
        <v>1.1708000000000001</v>
      </c>
      <c r="E158">
        <v>0.85411683999999999</v>
      </c>
    </row>
    <row r="159" spans="1:5" x14ac:dyDescent="0.25">
      <c r="A159">
        <v>22</v>
      </c>
      <c r="B159">
        <v>5</v>
      </c>
      <c r="C159">
        <v>2018</v>
      </c>
      <c r="D159">
        <v>1.1794</v>
      </c>
      <c r="E159">
        <v>0.84788876000000002</v>
      </c>
    </row>
    <row r="160" spans="1:5" x14ac:dyDescent="0.25">
      <c r="A160">
        <v>21</v>
      </c>
      <c r="B160">
        <v>5</v>
      </c>
      <c r="C160">
        <v>2018</v>
      </c>
      <c r="D160">
        <v>1.1758999999999999</v>
      </c>
      <c r="E160">
        <v>0.85041244999999999</v>
      </c>
    </row>
    <row r="161" spans="1:5" x14ac:dyDescent="0.25">
      <c r="A161">
        <v>18</v>
      </c>
      <c r="B161">
        <v>5</v>
      </c>
      <c r="C161">
        <v>2018</v>
      </c>
      <c r="D161">
        <v>1.1780999999999999</v>
      </c>
      <c r="E161">
        <v>0.84882438000000004</v>
      </c>
    </row>
    <row r="162" spans="1:5" x14ac:dyDescent="0.25">
      <c r="A162">
        <v>17</v>
      </c>
      <c r="B162">
        <v>5</v>
      </c>
      <c r="C162">
        <v>2018</v>
      </c>
      <c r="D162">
        <v>1.1805000000000001</v>
      </c>
      <c r="E162">
        <v>0.84709869000000004</v>
      </c>
    </row>
    <row r="163" spans="1:5" x14ac:dyDescent="0.25">
      <c r="A163">
        <v>16</v>
      </c>
      <c r="B163">
        <v>5</v>
      </c>
      <c r="C163">
        <v>2018</v>
      </c>
      <c r="D163">
        <v>1.1783999999999999</v>
      </c>
      <c r="E163">
        <v>0.84860827999999999</v>
      </c>
    </row>
    <row r="164" spans="1:5" x14ac:dyDescent="0.25">
      <c r="A164">
        <v>15</v>
      </c>
      <c r="B164">
        <v>5</v>
      </c>
      <c r="C164">
        <v>2018</v>
      </c>
      <c r="D164">
        <v>1.1882999999999999</v>
      </c>
      <c r="E164">
        <v>0.84153833</v>
      </c>
    </row>
    <row r="165" spans="1:5" x14ac:dyDescent="0.25">
      <c r="A165">
        <v>14</v>
      </c>
      <c r="B165">
        <v>5</v>
      </c>
      <c r="C165">
        <v>2018</v>
      </c>
      <c r="D165">
        <v>1.1988000000000001</v>
      </c>
      <c r="E165">
        <v>0.83416749999999995</v>
      </c>
    </row>
    <row r="166" spans="1:5" x14ac:dyDescent="0.25">
      <c r="A166">
        <v>11</v>
      </c>
      <c r="B166">
        <v>5</v>
      </c>
      <c r="C166">
        <v>2018</v>
      </c>
      <c r="D166">
        <v>1.1934</v>
      </c>
      <c r="E166">
        <v>0.83794201000000001</v>
      </c>
    </row>
    <row r="167" spans="1:5" x14ac:dyDescent="0.25">
      <c r="A167">
        <v>10</v>
      </c>
      <c r="B167">
        <v>5</v>
      </c>
      <c r="C167">
        <v>2018</v>
      </c>
      <c r="D167">
        <v>1.1878</v>
      </c>
      <c r="E167">
        <v>0.84189256999999995</v>
      </c>
    </row>
    <row r="168" spans="1:5" x14ac:dyDescent="0.25">
      <c r="A168">
        <v>9</v>
      </c>
      <c r="B168">
        <v>5</v>
      </c>
      <c r="C168">
        <v>2018</v>
      </c>
      <c r="D168">
        <v>1.1879</v>
      </c>
      <c r="E168">
        <v>0.84182170000000001</v>
      </c>
    </row>
    <row r="169" spans="1:5" x14ac:dyDescent="0.25">
      <c r="A169">
        <v>8</v>
      </c>
      <c r="B169">
        <v>5</v>
      </c>
      <c r="C169">
        <v>2018</v>
      </c>
      <c r="D169">
        <v>1.1870000000000001</v>
      </c>
      <c r="E169">
        <v>0.84245998</v>
      </c>
    </row>
    <row r="170" spans="1:5" x14ac:dyDescent="0.25">
      <c r="A170">
        <v>7</v>
      </c>
      <c r="B170">
        <v>5</v>
      </c>
      <c r="C170">
        <v>2018</v>
      </c>
      <c r="D170">
        <v>1.1901999999999999</v>
      </c>
      <c r="E170">
        <v>0.84019493000000001</v>
      </c>
    </row>
    <row r="171" spans="1:5" x14ac:dyDescent="0.25">
      <c r="A171">
        <v>4</v>
      </c>
      <c r="B171">
        <v>5</v>
      </c>
      <c r="C171">
        <v>2018</v>
      </c>
      <c r="D171">
        <v>1.1969000000000001</v>
      </c>
      <c r="E171">
        <v>0.83549169000000001</v>
      </c>
    </row>
    <row r="172" spans="1:5" x14ac:dyDescent="0.25">
      <c r="A172">
        <v>3</v>
      </c>
      <c r="B172">
        <v>5</v>
      </c>
      <c r="C172">
        <v>2018</v>
      </c>
      <c r="D172">
        <v>1.1992</v>
      </c>
      <c r="E172">
        <v>0.83388925999999997</v>
      </c>
    </row>
    <row r="173" spans="1:5" x14ac:dyDescent="0.25">
      <c r="A173">
        <v>2</v>
      </c>
      <c r="B173">
        <v>5</v>
      </c>
      <c r="C173">
        <v>2018</v>
      </c>
      <c r="D173">
        <v>1.2007000000000001</v>
      </c>
      <c r="E173">
        <v>0.83284751000000001</v>
      </c>
    </row>
    <row r="174" spans="1:5" x14ac:dyDescent="0.25">
      <c r="A174">
        <v>30</v>
      </c>
      <c r="B174">
        <v>4</v>
      </c>
      <c r="C174">
        <v>2018</v>
      </c>
      <c r="D174">
        <v>1.2079</v>
      </c>
      <c r="E174">
        <v>0.82788309999999998</v>
      </c>
    </row>
    <row r="175" spans="1:5" x14ac:dyDescent="0.25">
      <c r="A175">
        <v>27</v>
      </c>
      <c r="B175">
        <v>4</v>
      </c>
      <c r="C175">
        <v>2018</v>
      </c>
      <c r="D175">
        <v>1.2070000000000001</v>
      </c>
      <c r="E175">
        <v>0.82850040999999996</v>
      </c>
    </row>
    <row r="176" spans="1:5" x14ac:dyDescent="0.25">
      <c r="A176">
        <v>26</v>
      </c>
      <c r="B176">
        <v>4</v>
      </c>
      <c r="C176">
        <v>2018</v>
      </c>
      <c r="D176">
        <v>1.2168000000000001</v>
      </c>
      <c r="E176">
        <v>0.82182774000000003</v>
      </c>
    </row>
    <row r="177" spans="1:5" x14ac:dyDescent="0.25">
      <c r="A177">
        <v>25</v>
      </c>
      <c r="B177">
        <v>4</v>
      </c>
      <c r="C177">
        <v>2018</v>
      </c>
      <c r="D177">
        <v>1.2184999999999999</v>
      </c>
      <c r="E177">
        <v>0.82068116999999996</v>
      </c>
    </row>
    <row r="178" spans="1:5" x14ac:dyDescent="0.25">
      <c r="A178">
        <v>24</v>
      </c>
      <c r="B178">
        <v>4</v>
      </c>
      <c r="C178">
        <v>2018</v>
      </c>
      <c r="D178">
        <v>1.2213000000000001</v>
      </c>
      <c r="E178">
        <v>0.81879964000000005</v>
      </c>
    </row>
    <row r="179" spans="1:5" x14ac:dyDescent="0.25">
      <c r="A179">
        <v>23</v>
      </c>
      <c r="B179">
        <v>4</v>
      </c>
      <c r="C179">
        <v>2018</v>
      </c>
      <c r="D179">
        <v>1.2238</v>
      </c>
      <c r="E179">
        <v>0.81712697999999995</v>
      </c>
    </row>
    <row r="180" spans="1:5" x14ac:dyDescent="0.25">
      <c r="A180">
        <v>20</v>
      </c>
      <c r="B180">
        <v>4</v>
      </c>
      <c r="C180">
        <v>2018</v>
      </c>
      <c r="D180">
        <v>1.2309000000000001</v>
      </c>
      <c r="E180">
        <v>0.81241368000000003</v>
      </c>
    </row>
    <row r="181" spans="1:5" x14ac:dyDescent="0.25">
      <c r="A181">
        <v>19</v>
      </c>
      <c r="B181">
        <v>4</v>
      </c>
      <c r="C181">
        <v>2018</v>
      </c>
      <c r="D181">
        <v>1.2382</v>
      </c>
      <c r="E181">
        <v>0.80762396999999997</v>
      </c>
    </row>
    <row r="182" spans="1:5" x14ac:dyDescent="0.25">
      <c r="A182">
        <v>18</v>
      </c>
      <c r="B182">
        <v>4</v>
      </c>
      <c r="C182">
        <v>2018</v>
      </c>
      <c r="D182">
        <v>1.2387999999999999</v>
      </c>
      <c r="E182">
        <v>0.80723281000000002</v>
      </c>
    </row>
    <row r="183" spans="1:5" x14ac:dyDescent="0.25">
      <c r="A183">
        <v>17</v>
      </c>
      <c r="B183">
        <v>4</v>
      </c>
      <c r="C183">
        <v>2018</v>
      </c>
      <c r="D183">
        <v>1.2357</v>
      </c>
      <c r="E183">
        <v>0.80925791000000002</v>
      </c>
    </row>
    <row r="184" spans="1:5" x14ac:dyDescent="0.25">
      <c r="A184">
        <v>16</v>
      </c>
      <c r="B184">
        <v>4</v>
      </c>
      <c r="C184">
        <v>2018</v>
      </c>
      <c r="D184">
        <v>1.2370000000000001</v>
      </c>
      <c r="E184">
        <v>0.80840743999999998</v>
      </c>
    </row>
    <row r="185" spans="1:5" x14ac:dyDescent="0.25">
      <c r="A185">
        <v>13</v>
      </c>
      <c r="B185">
        <v>4</v>
      </c>
      <c r="C185">
        <v>2018</v>
      </c>
      <c r="D185">
        <v>1.2317</v>
      </c>
      <c r="E185">
        <v>0.81188601000000005</v>
      </c>
    </row>
    <row r="186" spans="1:5" x14ac:dyDescent="0.25">
      <c r="A186">
        <v>12</v>
      </c>
      <c r="B186">
        <v>4</v>
      </c>
      <c r="C186">
        <v>2018</v>
      </c>
      <c r="D186">
        <v>1.2323</v>
      </c>
      <c r="E186">
        <v>0.81149070999999995</v>
      </c>
    </row>
    <row r="187" spans="1:5" x14ac:dyDescent="0.25">
      <c r="A187">
        <v>11</v>
      </c>
      <c r="B187">
        <v>4</v>
      </c>
      <c r="C187">
        <v>2018</v>
      </c>
      <c r="D187">
        <v>1.2383999999999999</v>
      </c>
      <c r="E187">
        <v>0.80749353999999995</v>
      </c>
    </row>
    <row r="188" spans="1:5" x14ac:dyDescent="0.25">
      <c r="A188">
        <v>10</v>
      </c>
      <c r="B188">
        <v>4</v>
      </c>
      <c r="C188">
        <v>2018</v>
      </c>
      <c r="D188">
        <v>1.2361</v>
      </c>
      <c r="E188">
        <v>0.80899604000000003</v>
      </c>
    </row>
    <row r="189" spans="1:5" x14ac:dyDescent="0.25">
      <c r="A189">
        <v>9</v>
      </c>
      <c r="B189">
        <v>4</v>
      </c>
      <c r="C189">
        <v>2018</v>
      </c>
      <c r="D189">
        <v>1.2303999999999999</v>
      </c>
      <c r="E189">
        <v>0.81274382000000001</v>
      </c>
    </row>
    <row r="190" spans="1:5" x14ac:dyDescent="0.25">
      <c r="A190">
        <v>6</v>
      </c>
      <c r="B190">
        <v>4</v>
      </c>
      <c r="C190">
        <v>2018</v>
      </c>
      <c r="D190">
        <v>1.2234</v>
      </c>
      <c r="E190">
        <v>0.81739415000000004</v>
      </c>
    </row>
    <row r="191" spans="1:5" x14ac:dyDescent="0.25">
      <c r="A191">
        <v>5</v>
      </c>
      <c r="B191">
        <v>4</v>
      </c>
      <c r="C191">
        <v>2018</v>
      </c>
      <c r="D191">
        <v>1.226</v>
      </c>
      <c r="E191">
        <v>0.81566068999999997</v>
      </c>
    </row>
    <row r="192" spans="1:5" x14ac:dyDescent="0.25">
      <c r="A192">
        <v>4</v>
      </c>
      <c r="B192">
        <v>4</v>
      </c>
      <c r="C192">
        <v>2018</v>
      </c>
      <c r="D192">
        <v>1.2276</v>
      </c>
      <c r="E192">
        <v>0.81459758999999998</v>
      </c>
    </row>
    <row r="193" spans="1:5" x14ac:dyDescent="0.25">
      <c r="A193">
        <v>3</v>
      </c>
      <c r="B193">
        <v>4</v>
      </c>
      <c r="C193">
        <v>2018</v>
      </c>
      <c r="D193">
        <v>1.2307999999999999</v>
      </c>
      <c r="E193">
        <v>0.81247968999999998</v>
      </c>
    </row>
    <row r="194" spans="1:5" x14ac:dyDescent="0.25">
      <c r="A194">
        <v>29</v>
      </c>
      <c r="B194">
        <v>3</v>
      </c>
      <c r="C194">
        <v>2018</v>
      </c>
      <c r="D194">
        <v>1.2321</v>
      </c>
      <c r="E194">
        <v>0.81162243000000001</v>
      </c>
    </row>
    <row r="195" spans="1:5" x14ac:dyDescent="0.25">
      <c r="A195">
        <v>28</v>
      </c>
      <c r="B195">
        <v>3</v>
      </c>
      <c r="C195">
        <v>2018</v>
      </c>
      <c r="D195">
        <v>1.2398</v>
      </c>
      <c r="E195">
        <v>0.80658171000000001</v>
      </c>
    </row>
    <row r="196" spans="1:5" x14ac:dyDescent="0.25">
      <c r="A196">
        <v>27</v>
      </c>
      <c r="B196">
        <v>3</v>
      </c>
      <c r="C196">
        <v>2018</v>
      </c>
      <c r="D196">
        <v>1.2376</v>
      </c>
      <c r="E196">
        <v>0.80801551000000005</v>
      </c>
    </row>
    <row r="197" spans="1:5" x14ac:dyDescent="0.25">
      <c r="A197">
        <v>26</v>
      </c>
      <c r="B197">
        <v>3</v>
      </c>
      <c r="C197">
        <v>2018</v>
      </c>
      <c r="D197">
        <v>1.2411000000000001</v>
      </c>
      <c r="E197">
        <v>0.80573684999999995</v>
      </c>
    </row>
    <row r="198" spans="1:5" x14ac:dyDescent="0.25">
      <c r="A198">
        <v>23</v>
      </c>
      <c r="B198">
        <v>3</v>
      </c>
      <c r="C198">
        <v>2018</v>
      </c>
      <c r="D198">
        <v>1.2345999999999999</v>
      </c>
      <c r="E198">
        <v>0.80997894000000004</v>
      </c>
    </row>
    <row r="199" spans="1:5" x14ac:dyDescent="0.25">
      <c r="A199">
        <v>22</v>
      </c>
      <c r="B199">
        <v>3</v>
      </c>
      <c r="C199">
        <v>2018</v>
      </c>
      <c r="D199">
        <v>1.2316</v>
      </c>
      <c r="E199">
        <v>0.81195192999999999</v>
      </c>
    </row>
    <row r="200" spans="1:5" x14ac:dyDescent="0.25">
      <c r="A200">
        <v>21</v>
      </c>
      <c r="B200">
        <v>3</v>
      </c>
      <c r="C200">
        <v>2018</v>
      </c>
      <c r="D200">
        <v>1.2285999999999999</v>
      </c>
      <c r="E200">
        <v>0.81393455999999997</v>
      </c>
    </row>
    <row r="201" spans="1:5" x14ac:dyDescent="0.25">
      <c r="A201">
        <v>20</v>
      </c>
      <c r="B201">
        <v>3</v>
      </c>
      <c r="C201">
        <v>2018</v>
      </c>
      <c r="D201">
        <v>1.2276</v>
      </c>
      <c r="E201">
        <v>0.81459758999999998</v>
      </c>
    </row>
    <row r="202" spans="1:5" x14ac:dyDescent="0.25">
      <c r="A202">
        <v>19</v>
      </c>
      <c r="B202">
        <v>3</v>
      </c>
      <c r="C202">
        <v>2018</v>
      </c>
      <c r="D202">
        <v>1.2309000000000001</v>
      </c>
      <c r="E202">
        <v>0.81241368000000003</v>
      </c>
    </row>
    <row r="203" spans="1:5" x14ac:dyDescent="0.25">
      <c r="A203">
        <v>16</v>
      </c>
      <c r="B203">
        <v>3</v>
      </c>
      <c r="C203">
        <v>2018</v>
      </c>
      <c r="D203">
        <v>1.2301</v>
      </c>
      <c r="E203">
        <v>0.81294204000000003</v>
      </c>
    </row>
    <row r="204" spans="1:5" x14ac:dyDescent="0.25">
      <c r="A204">
        <v>15</v>
      </c>
      <c r="B204">
        <v>3</v>
      </c>
      <c r="C204">
        <v>2018</v>
      </c>
      <c r="D204">
        <v>1.2341</v>
      </c>
      <c r="E204">
        <v>0.81030711</v>
      </c>
    </row>
    <row r="205" spans="1:5" x14ac:dyDescent="0.25">
      <c r="A205">
        <v>14</v>
      </c>
      <c r="B205">
        <v>3</v>
      </c>
      <c r="C205">
        <v>2018</v>
      </c>
      <c r="D205">
        <v>1.2369000000000001</v>
      </c>
      <c r="E205">
        <v>0.80847279000000005</v>
      </c>
    </row>
    <row r="206" spans="1:5" x14ac:dyDescent="0.25">
      <c r="A206">
        <v>13</v>
      </c>
      <c r="B206">
        <v>3</v>
      </c>
      <c r="C206">
        <v>2018</v>
      </c>
      <c r="D206">
        <v>1.2378</v>
      </c>
      <c r="E206">
        <v>0.80788495999999999</v>
      </c>
    </row>
    <row r="207" spans="1:5" x14ac:dyDescent="0.25">
      <c r="A207">
        <v>12</v>
      </c>
      <c r="B207">
        <v>3</v>
      </c>
      <c r="C207">
        <v>2018</v>
      </c>
      <c r="D207">
        <v>1.2302</v>
      </c>
      <c r="E207">
        <v>0.81287595999999995</v>
      </c>
    </row>
    <row r="208" spans="1:5" x14ac:dyDescent="0.25">
      <c r="A208">
        <v>9</v>
      </c>
      <c r="B208">
        <v>3</v>
      </c>
      <c r="C208">
        <v>2018</v>
      </c>
      <c r="D208">
        <v>1.2291000000000001</v>
      </c>
      <c r="E208">
        <v>0.81360345000000001</v>
      </c>
    </row>
    <row r="209" spans="1:5" x14ac:dyDescent="0.25">
      <c r="A209">
        <v>8</v>
      </c>
      <c r="B209">
        <v>3</v>
      </c>
      <c r="C209">
        <v>2018</v>
      </c>
      <c r="D209">
        <v>1.2421</v>
      </c>
      <c r="E209">
        <v>0.80508816000000005</v>
      </c>
    </row>
    <row r="210" spans="1:5" x14ac:dyDescent="0.25">
      <c r="A210">
        <v>7</v>
      </c>
      <c r="B210">
        <v>3</v>
      </c>
      <c r="C210">
        <v>2018</v>
      </c>
      <c r="D210">
        <v>1.2417</v>
      </c>
      <c r="E210">
        <v>0.80534751000000004</v>
      </c>
    </row>
    <row r="211" spans="1:5" x14ac:dyDescent="0.25">
      <c r="A211">
        <v>6</v>
      </c>
      <c r="B211">
        <v>3</v>
      </c>
      <c r="C211">
        <v>2018</v>
      </c>
      <c r="D211">
        <v>1.2411000000000001</v>
      </c>
      <c r="E211">
        <v>0.80573684999999995</v>
      </c>
    </row>
    <row r="212" spans="1:5" x14ac:dyDescent="0.25">
      <c r="A212">
        <v>5</v>
      </c>
      <c r="B212">
        <v>3</v>
      </c>
      <c r="C212">
        <v>2018</v>
      </c>
      <c r="D212">
        <v>1.2306999999999999</v>
      </c>
      <c r="E212">
        <v>0.81254570999999998</v>
      </c>
    </row>
    <row r="213" spans="1:5" x14ac:dyDescent="0.25">
      <c r="A213">
        <v>2</v>
      </c>
      <c r="B213">
        <v>3</v>
      </c>
      <c r="C213">
        <v>2018</v>
      </c>
      <c r="D213">
        <v>1.2312000000000001</v>
      </c>
      <c r="E213">
        <v>0.81221571999999997</v>
      </c>
    </row>
    <row r="214" spans="1:5" x14ac:dyDescent="0.25">
      <c r="A214">
        <v>1</v>
      </c>
      <c r="B214">
        <v>3</v>
      </c>
      <c r="C214">
        <v>2018</v>
      </c>
      <c r="D214">
        <v>1.2171000000000001</v>
      </c>
      <c r="E214">
        <v>0.82162517000000002</v>
      </c>
    </row>
    <row r="215" spans="1:5" x14ac:dyDescent="0.25">
      <c r="A215">
        <v>28</v>
      </c>
      <c r="B215">
        <v>2</v>
      </c>
      <c r="C215">
        <v>2018</v>
      </c>
      <c r="D215">
        <v>1.2214</v>
      </c>
      <c r="E215">
        <v>0.81873260000000003</v>
      </c>
    </row>
    <row r="216" spans="1:5" x14ac:dyDescent="0.25">
      <c r="A216">
        <v>27</v>
      </c>
      <c r="B216">
        <v>2</v>
      </c>
      <c r="C216">
        <v>2018</v>
      </c>
      <c r="D216">
        <v>1.2301</v>
      </c>
      <c r="E216">
        <v>0.81294204000000003</v>
      </c>
    </row>
    <row r="217" spans="1:5" x14ac:dyDescent="0.25">
      <c r="A217">
        <v>26</v>
      </c>
      <c r="B217">
        <v>2</v>
      </c>
      <c r="C217">
        <v>2018</v>
      </c>
      <c r="D217">
        <v>1.232</v>
      </c>
      <c r="E217">
        <v>0.81168830999999997</v>
      </c>
    </row>
    <row r="218" spans="1:5" x14ac:dyDescent="0.25">
      <c r="A218">
        <v>23</v>
      </c>
      <c r="B218">
        <v>2</v>
      </c>
      <c r="C218">
        <v>2018</v>
      </c>
      <c r="D218">
        <v>1.2299</v>
      </c>
      <c r="E218">
        <v>0.81307423000000001</v>
      </c>
    </row>
    <row r="219" spans="1:5" x14ac:dyDescent="0.25">
      <c r="A219">
        <v>22</v>
      </c>
      <c r="B219">
        <v>2</v>
      </c>
      <c r="C219">
        <v>2018</v>
      </c>
      <c r="D219">
        <v>1.2276</v>
      </c>
      <c r="E219">
        <v>0.81459758999999998</v>
      </c>
    </row>
    <row r="220" spans="1:5" x14ac:dyDescent="0.25">
      <c r="A220">
        <v>21</v>
      </c>
      <c r="B220">
        <v>2</v>
      </c>
      <c r="C220">
        <v>2018</v>
      </c>
      <c r="D220">
        <v>1.2312000000000001</v>
      </c>
      <c r="E220">
        <v>0.81221571999999997</v>
      </c>
    </row>
    <row r="221" spans="1:5" x14ac:dyDescent="0.25">
      <c r="A221">
        <v>20</v>
      </c>
      <c r="B221">
        <v>2</v>
      </c>
      <c r="C221">
        <v>2018</v>
      </c>
      <c r="D221">
        <v>1.234</v>
      </c>
      <c r="E221">
        <v>0.81037276999999996</v>
      </c>
    </row>
    <row r="222" spans="1:5" x14ac:dyDescent="0.25">
      <c r="A222">
        <v>19</v>
      </c>
      <c r="B222">
        <v>2</v>
      </c>
      <c r="C222">
        <v>2018</v>
      </c>
      <c r="D222">
        <v>1.2410000000000001</v>
      </c>
      <c r="E222">
        <v>0.80580176999999997</v>
      </c>
    </row>
    <row r="223" spans="1:5" x14ac:dyDescent="0.25">
      <c r="A223">
        <v>16</v>
      </c>
      <c r="B223">
        <v>2</v>
      </c>
      <c r="C223">
        <v>2018</v>
      </c>
      <c r="D223">
        <v>1.2464</v>
      </c>
      <c r="E223">
        <v>0.80231065000000001</v>
      </c>
    </row>
    <row r="224" spans="1:5" x14ac:dyDescent="0.25">
      <c r="A224">
        <v>15</v>
      </c>
      <c r="B224">
        <v>2</v>
      </c>
      <c r="C224">
        <v>2018</v>
      </c>
      <c r="D224">
        <v>1.2493000000000001</v>
      </c>
      <c r="E224">
        <v>0.80044824999999997</v>
      </c>
    </row>
    <row r="225" spans="1:5" x14ac:dyDescent="0.25">
      <c r="A225">
        <v>14</v>
      </c>
      <c r="B225">
        <v>2</v>
      </c>
      <c r="C225">
        <v>2018</v>
      </c>
      <c r="D225">
        <v>1.2347999999999999</v>
      </c>
      <c r="E225">
        <v>0.80984774999999998</v>
      </c>
    </row>
    <row r="226" spans="1:5" x14ac:dyDescent="0.25">
      <c r="A226">
        <v>13</v>
      </c>
      <c r="B226">
        <v>2</v>
      </c>
      <c r="C226">
        <v>2018</v>
      </c>
      <c r="D226">
        <v>1.2333000000000001</v>
      </c>
      <c r="E226">
        <v>0.81083273</v>
      </c>
    </row>
    <row r="227" spans="1:5" x14ac:dyDescent="0.25">
      <c r="A227">
        <v>12</v>
      </c>
      <c r="B227">
        <v>2</v>
      </c>
      <c r="C227">
        <v>2018</v>
      </c>
      <c r="D227">
        <v>1.2262999999999999</v>
      </c>
      <c r="E227">
        <v>0.81546114000000003</v>
      </c>
    </row>
    <row r="228" spans="1:5" x14ac:dyDescent="0.25">
      <c r="A228">
        <v>9</v>
      </c>
      <c r="B228">
        <v>2</v>
      </c>
      <c r="C228">
        <v>2018</v>
      </c>
      <c r="D228">
        <v>1.2273000000000001</v>
      </c>
      <c r="E228">
        <v>0.81479670999999998</v>
      </c>
    </row>
    <row r="229" spans="1:5" x14ac:dyDescent="0.25">
      <c r="A229">
        <v>8</v>
      </c>
      <c r="B229">
        <v>2</v>
      </c>
      <c r="C229">
        <v>2018</v>
      </c>
      <c r="D229">
        <v>1.2252000000000001</v>
      </c>
      <c r="E229">
        <v>0.81619326999999997</v>
      </c>
    </row>
    <row r="230" spans="1:5" x14ac:dyDescent="0.25">
      <c r="A230">
        <v>7</v>
      </c>
      <c r="B230">
        <v>2</v>
      </c>
      <c r="C230">
        <v>2018</v>
      </c>
      <c r="D230">
        <v>1.2338</v>
      </c>
      <c r="E230">
        <v>0.81050412999999999</v>
      </c>
    </row>
    <row r="231" spans="1:5" x14ac:dyDescent="0.25">
      <c r="A231">
        <v>6</v>
      </c>
      <c r="B231">
        <v>2</v>
      </c>
      <c r="C231">
        <v>2018</v>
      </c>
      <c r="D231">
        <v>1.2329000000000001</v>
      </c>
      <c r="E231">
        <v>0.81109578999999998</v>
      </c>
    </row>
    <row r="232" spans="1:5" x14ac:dyDescent="0.25">
      <c r="A232">
        <v>5</v>
      </c>
      <c r="B232">
        <v>2</v>
      </c>
      <c r="C232">
        <v>2018</v>
      </c>
      <c r="D232">
        <v>1.244</v>
      </c>
      <c r="E232">
        <v>0.80385852000000002</v>
      </c>
    </row>
    <row r="233" spans="1:5" x14ac:dyDescent="0.25">
      <c r="A233">
        <v>2</v>
      </c>
      <c r="B233">
        <v>2</v>
      </c>
      <c r="C233">
        <v>2018</v>
      </c>
      <c r="D233">
        <v>1.2492000000000001</v>
      </c>
      <c r="E233">
        <v>0.80051232999999999</v>
      </c>
    </row>
    <row r="234" spans="1:5" x14ac:dyDescent="0.25">
      <c r="A234">
        <v>1</v>
      </c>
      <c r="B234">
        <v>2</v>
      </c>
      <c r="C234">
        <v>2018</v>
      </c>
      <c r="D234">
        <v>1.2459</v>
      </c>
      <c r="E234">
        <v>0.80263264000000001</v>
      </c>
    </row>
    <row r="235" spans="1:5" x14ac:dyDescent="0.25">
      <c r="A235">
        <v>31</v>
      </c>
      <c r="B235">
        <v>1</v>
      </c>
      <c r="C235">
        <v>2018</v>
      </c>
      <c r="D235">
        <v>1.2457</v>
      </c>
      <c r="E235">
        <v>0.80276150000000002</v>
      </c>
    </row>
    <row r="236" spans="1:5" x14ac:dyDescent="0.25">
      <c r="A236">
        <v>30</v>
      </c>
      <c r="B236">
        <v>1</v>
      </c>
      <c r="C236">
        <v>2018</v>
      </c>
      <c r="D236">
        <v>1.2421</v>
      </c>
      <c r="E236">
        <v>0.80508816000000005</v>
      </c>
    </row>
    <row r="237" spans="1:5" x14ac:dyDescent="0.25">
      <c r="A237">
        <v>29</v>
      </c>
      <c r="B237">
        <v>1</v>
      </c>
      <c r="C237">
        <v>2018</v>
      </c>
      <c r="D237">
        <v>1.2379</v>
      </c>
      <c r="E237">
        <v>0.80781968999999998</v>
      </c>
    </row>
    <row r="238" spans="1:5" x14ac:dyDescent="0.25">
      <c r="A238">
        <v>26</v>
      </c>
      <c r="B238">
        <v>1</v>
      </c>
      <c r="C238">
        <v>2018</v>
      </c>
      <c r="D238">
        <v>1.2436</v>
      </c>
      <c r="E238">
        <v>0.80411708000000004</v>
      </c>
    </row>
    <row r="239" spans="1:5" x14ac:dyDescent="0.25">
      <c r="A239">
        <v>25</v>
      </c>
      <c r="B239">
        <v>1</v>
      </c>
      <c r="C239">
        <v>2018</v>
      </c>
      <c r="D239">
        <v>1.2406999999999999</v>
      </c>
      <c r="E239">
        <v>0.80599661</v>
      </c>
    </row>
    <row r="240" spans="1:5" x14ac:dyDescent="0.25">
      <c r="A240">
        <v>24</v>
      </c>
      <c r="B240">
        <v>1</v>
      </c>
      <c r="C240">
        <v>2018</v>
      </c>
      <c r="D240">
        <v>1.2352000000000001</v>
      </c>
      <c r="E240">
        <v>0.80958549000000002</v>
      </c>
    </row>
    <row r="241" spans="1:5" x14ac:dyDescent="0.25">
      <c r="A241">
        <v>23</v>
      </c>
      <c r="B241">
        <v>1</v>
      </c>
      <c r="C241">
        <v>2018</v>
      </c>
      <c r="D241">
        <v>1.2249000000000001</v>
      </c>
      <c r="E241">
        <v>0.81639317</v>
      </c>
    </row>
    <row r="242" spans="1:5" x14ac:dyDescent="0.25">
      <c r="A242">
        <v>22</v>
      </c>
      <c r="B242">
        <v>1</v>
      </c>
      <c r="C242">
        <v>2018</v>
      </c>
      <c r="D242">
        <v>1.2239</v>
      </c>
      <c r="E242">
        <v>0.81706022</v>
      </c>
    </row>
    <row r="243" spans="1:5" x14ac:dyDescent="0.25">
      <c r="A243">
        <v>19</v>
      </c>
      <c r="B243">
        <v>1</v>
      </c>
      <c r="C243">
        <v>2018</v>
      </c>
      <c r="D243">
        <v>1.2255</v>
      </c>
      <c r="E243">
        <v>0.81599347</v>
      </c>
    </row>
    <row r="244" spans="1:5" x14ac:dyDescent="0.25">
      <c r="A244">
        <v>18</v>
      </c>
      <c r="B244">
        <v>1</v>
      </c>
      <c r="C244">
        <v>2018</v>
      </c>
      <c r="D244">
        <v>1.2235</v>
      </c>
      <c r="E244">
        <v>0.81732733999999996</v>
      </c>
    </row>
    <row r="245" spans="1:5" x14ac:dyDescent="0.25">
      <c r="A245">
        <v>17</v>
      </c>
      <c r="B245">
        <v>1</v>
      </c>
      <c r="C245">
        <v>2018</v>
      </c>
      <c r="D245">
        <v>1.2202999999999999</v>
      </c>
      <c r="E245">
        <v>0.81947062000000004</v>
      </c>
    </row>
    <row r="246" spans="1:5" x14ac:dyDescent="0.25">
      <c r="A246">
        <v>16</v>
      </c>
      <c r="B246">
        <v>1</v>
      </c>
      <c r="C246">
        <v>2018</v>
      </c>
      <c r="D246">
        <v>1.2230000000000001</v>
      </c>
      <c r="E246">
        <v>0.81766148999999999</v>
      </c>
    </row>
    <row r="247" spans="1:5" x14ac:dyDescent="0.25">
      <c r="A247">
        <v>15</v>
      </c>
      <c r="B247">
        <v>1</v>
      </c>
      <c r="C247">
        <v>2018</v>
      </c>
      <c r="D247">
        <v>1.2277</v>
      </c>
      <c r="E247">
        <v>0.81453123999999999</v>
      </c>
    </row>
    <row r="248" spans="1:5" x14ac:dyDescent="0.25">
      <c r="A248">
        <v>12</v>
      </c>
      <c r="B248">
        <v>1</v>
      </c>
      <c r="C248">
        <v>2018</v>
      </c>
      <c r="D248">
        <v>1.2137</v>
      </c>
      <c r="E248">
        <v>0.82392684000000005</v>
      </c>
    </row>
    <row r="249" spans="1:5" x14ac:dyDescent="0.25">
      <c r="A249">
        <v>11</v>
      </c>
      <c r="B249">
        <v>1</v>
      </c>
      <c r="C249">
        <v>2018</v>
      </c>
      <c r="D249">
        <v>1.2017</v>
      </c>
      <c r="E249">
        <v>0.83215444999999999</v>
      </c>
    </row>
    <row r="250" spans="1:5" x14ac:dyDescent="0.25">
      <c r="A250">
        <v>10</v>
      </c>
      <c r="B250">
        <v>1</v>
      </c>
      <c r="C250">
        <v>2018</v>
      </c>
      <c r="D250">
        <v>1.1992</v>
      </c>
      <c r="E250">
        <v>0.83388925999999997</v>
      </c>
    </row>
    <row r="251" spans="1:5" x14ac:dyDescent="0.25">
      <c r="A251">
        <v>9</v>
      </c>
      <c r="B251">
        <v>1</v>
      </c>
      <c r="C251">
        <v>2018</v>
      </c>
      <c r="D251">
        <v>1.1932</v>
      </c>
      <c r="E251">
        <v>0.83808247000000002</v>
      </c>
    </row>
    <row r="252" spans="1:5" x14ac:dyDescent="0.25">
      <c r="A252">
        <v>8</v>
      </c>
      <c r="B252">
        <v>1</v>
      </c>
      <c r="C252">
        <v>2018</v>
      </c>
      <c r="D252">
        <v>1.1973</v>
      </c>
      <c r="E252">
        <v>0.83521255999999999</v>
      </c>
    </row>
    <row r="253" spans="1:5" x14ac:dyDescent="0.25">
      <c r="A253">
        <v>5</v>
      </c>
      <c r="B253">
        <v>1</v>
      </c>
      <c r="C253">
        <v>2018</v>
      </c>
      <c r="D253">
        <v>1.2044999999999999</v>
      </c>
      <c r="E253">
        <v>0.83022001000000001</v>
      </c>
    </row>
    <row r="254" spans="1:5" x14ac:dyDescent="0.25">
      <c r="A254">
        <v>4</v>
      </c>
      <c r="B254">
        <v>1</v>
      </c>
      <c r="C254">
        <v>2018</v>
      </c>
      <c r="D254">
        <v>1.2064999999999999</v>
      </c>
      <c r="E254">
        <v>0.82884376000000004</v>
      </c>
    </row>
    <row r="255" spans="1:5" x14ac:dyDescent="0.25">
      <c r="A255">
        <v>3</v>
      </c>
      <c r="B255">
        <v>1</v>
      </c>
      <c r="C255">
        <v>2018</v>
      </c>
      <c r="D255">
        <v>1.2022999999999999</v>
      </c>
      <c r="E255">
        <v>0.83173916999999997</v>
      </c>
    </row>
    <row r="256" spans="1:5" x14ac:dyDescent="0.25">
      <c r="A256">
        <v>2</v>
      </c>
      <c r="B256">
        <v>1</v>
      </c>
      <c r="C256">
        <v>2018</v>
      </c>
      <c r="D256">
        <v>1.2064999999999999</v>
      </c>
      <c r="E256">
        <v>0.82884376000000004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Sales</vt:lpstr>
      <vt:lpstr>Direct Costs</vt:lpstr>
      <vt:lpstr>Currency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REDONDI RENATO</dc:creator>
  <cp:lastModifiedBy>Renato</cp:lastModifiedBy>
  <dcterms:created xsi:type="dcterms:W3CDTF">2020-01-21T09:45:36Z</dcterms:created>
  <dcterms:modified xsi:type="dcterms:W3CDTF">2020-03-23T09:32:07Z</dcterms:modified>
</cp:coreProperties>
</file>